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D:\ドキュメント（D）\01_自治労本部HP作業フォルダ\35_現業・公企\03_現業・公企統一闘争\2023_現業・公企統一闘争\"/>
    </mc:Choice>
  </mc:AlternateContent>
  <xr:revisionPtr revIDLastSave="0" documentId="13_ncr:1_{0236FE15-7A7A-4330-B299-FE52BF08DF07}" xr6:coauthVersionLast="47" xr6:coauthVersionMax="47" xr10:uidLastSave="{00000000-0000-0000-0000-000000000000}"/>
  <bookViews>
    <workbookView xWindow="28680" yWindow="-120" windowWidth="21840" windowHeight="13020" activeTab="6" xr2:uid="{00000000-000D-0000-FFFF-FFFF00000000}"/>
  </bookViews>
  <sheets>
    <sheet name="01北海道" sheetId="2" r:id="rId1"/>
    <sheet name="03青森" sheetId="3" r:id="rId2"/>
    <sheet name="04岩手" sheetId="25" r:id="rId3"/>
    <sheet name="05宮城" sheetId="4" r:id="rId4"/>
    <sheet name="06秋田" sheetId="5" r:id="rId5"/>
    <sheet name="07山形" sheetId="26" r:id="rId6"/>
    <sheet name="08福島" sheetId="35" r:id="rId7"/>
    <sheet name="10群馬" sheetId="38" r:id="rId8"/>
    <sheet name="09新潟" sheetId="7" r:id="rId9"/>
    <sheet name="11栃木" sheetId="27" r:id="rId10"/>
    <sheet name="12茨城" sheetId="37" r:id="rId11"/>
    <sheet name="13埼玉" sheetId="36" r:id="rId12"/>
    <sheet name="14東京" sheetId="6" r:id="rId13"/>
    <sheet name="15千葉" sheetId="9" r:id="rId14"/>
    <sheet name="16神奈川" sheetId="8" r:id="rId15"/>
    <sheet name="17山梨" sheetId="39" r:id="rId16"/>
    <sheet name="18長野" sheetId="10" r:id="rId17"/>
    <sheet name="19富山" sheetId="11" r:id="rId18"/>
    <sheet name="20石川" sheetId="40" r:id="rId19"/>
    <sheet name="21福井" sheetId="41" r:id="rId20"/>
    <sheet name="22静岡" sheetId="13" r:id="rId21"/>
    <sheet name="23愛知" sheetId="42" r:id="rId22"/>
    <sheet name="24岐阜" sheetId="12" r:id="rId23"/>
    <sheet name="25三重 " sheetId="31" r:id="rId24"/>
    <sheet name="26滋賀" sheetId="43" r:id="rId25"/>
    <sheet name="27京都" sheetId="44" r:id="rId26"/>
    <sheet name="28奈良" sheetId="14" r:id="rId27"/>
    <sheet name="29和歌山" sheetId="15" r:id="rId28"/>
    <sheet name="30大阪" sheetId="29" r:id="rId29"/>
    <sheet name="32兵庫" sheetId="45" r:id="rId30"/>
    <sheet name="33岡山" sheetId="32" r:id="rId31"/>
    <sheet name="34広島" sheetId="16" r:id="rId32"/>
    <sheet name="36島根" sheetId="17" r:id="rId33"/>
    <sheet name="35鳥取" sheetId="46" r:id="rId34"/>
    <sheet name="37山口" sheetId="18" r:id="rId35"/>
    <sheet name="38香川" sheetId="20" r:id="rId36"/>
    <sheet name="39徳島" sheetId="50" r:id="rId37"/>
    <sheet name="40愛媛 " sheetId="47" r:id="rId38"/>
    <sheet name="41高知 " sheetId="30" r:id="rId39"/>
    <sheet name="42福岡 " sheetId="21" r:id="rId40"/>
    <sheet name="43佐賀 " sheetId="51" r:id="rId41"/>
    <sheet name="44長崎 " sheetId="22" r:id="rId42"/>
    <sheet name="45大分 " sheetId="48" r:id="rId43"/>
    <sheet name="46宮崎 " sheetId="24" r:id="rId44"/>
    <sheet name="47熊本 " sheetId="49" r:id="rId45"/>
    <sheet name="48鹿児島 " sheetId="23" r:id="rId46"/>
    <sheet name="49沖縄 " sheetId="34" r:id="rId47"/>
    <sheet name="集約用シート" sheetId="52" r:id="rId48"/>
    <sheet name="Sheet1" sheetId="53" state="hidden" r:id="rId49"/>
  </sheets>
  <externalReferences>
    <externalReference r:id="rId50"/>
    <externalReference r:id="rId51"/>
    <externalReference r:id="rId52"/>
  </externalReferences>
  <definedNames>
    <definedName name="_xlnm._FilterDatabase" localSheetId="0" hidden="1">'01北海道'!$A$3:$AJ$225</definedName>
    <definedName name="_xlnm._FilterDatabase" localSheetId="1" hidden="1">'03青森'!$A$2:$AI$56</definedName>
    <definedName name="_xlnm._FilterDatabase" localSheetId="47" hidden="1">集約用シート!$A$4:$BO$5</definedName>
    <definedName name="_xlnm.Print_Area" localSheetId="1">'03青森'!$A$1:$AT$57</definedName>
    <definedName name="_xlnm.Print_Area" localSheetId="2">'04岩手'!$A$1:$AU$34</definedName>
    <definedName name="_xlnm.Print_Area" localSheetId="3">'05宮城'!$A$1:$AU$48</definedName>
    <definedName name="_xlnm.Print_Area" localSheetId="4">'06秋田'!$A$1:$AU$54</definedName>
    <definedName name="_xlnm.Print_Area" localSheetId="5">'07山形'!$A$1:$AU$84</definedName>
    <definedName name="_xlnm.Print_Area" localSheetId="6">'08福島'!$A$1:$AU$86</definedName>
    <definedName name="_xlnm.Print_Area" localSheetId="8">'09新潟'!$A$1:$AU$58</definedName>
    <definedName name="_xlnm.Print_Area" localSheetId="7">'10群馬'!$A$1:$AU$57</definedName>
    <definedName name="_xlnm.Print_Area" localSheetId="9">'11栃木'!$A$1:$AU$52</definedName>
    <definedName name="_xlnm.Print_Area" localSheetId="10">'12茨城'!$A$1:$AU$66</definedName>
    <definedName name="_xlnm.Print_Area" localSheetId="11">'13埼玉'!$A$1:$AU$65</definedName>
    <definedName name="_xlnm.Print_Area" localSheetId="12">'14東京'!$A$1:$AU$130</definedName>
    <definedName name="_xlnm.Print_Area" localSheetId="13">'15千葉'!$A$1:$AU$44</definedName>
    <definedName name="_xlnm.Print_Area" localSheetId="14">'16神奈川'!$A$1:$AT$73</definedName>
    <definedName name="_xlnm.Print_Area" localSheetId="15">'17山梨'!$A$1:$AU$47</definedName>
    <definedName name="_xlnm.Print_Area" localSheetId="16">'18長野'!$A$1:$AU$126</definedName>
    <definedName name="_xlnm.Print_Area" localSheetId="17">'19富山'!$A$1:$AU$57</definedName>
    <definedName name="_xlnm.Print_Area" localSheetId="18">'20石川'!$A$1:$AU$57</definedName>
    <definedName name="_xlnm.Print_Area" localSheetId="19">'21福井'!$A$1:$AU$44</definedName>
    <definedName name="_xlnm.Print_Area" localSheetId="20">'22静岡'!$A$1:$AU$57</definedName>
    <definedName name="_xlnm.Print_Area" localSheetId="21">'23愛知'!$A$1:$AU$57</definedName>
    <definedName name="_xlnm.Print_Area" localSheetId="22">'24岐阜'!$A$1:$AU$46</definedName>
    <definedName name="_xlnm.Print_Area" localSheetId="23">'25三重 '!$A$1:$AU$84</definedName>
    <definedName name="_xlnm.Print_Area" localSheetId="24">'26滋賀'!$A$1:$AU$63</definedName>
    <definedName name="_xlnm.Print_Area" localSheetId="25">'27京都'!$A$1:$AU$44</definedName>
    <definedName name="_xlnm.Print_Area" localSheetId="26">'28奈良'!$A$1:$AU$49</definedName>
    <definedName name="_xlnm.Print_Area" localSheetId="27">'29和歌山'!$A$1:$AU$37</definedName>
    <definedName name="_xlnm.Print_Area" localSheetId="28">'30大阪'!$A$1:$AU$133</definedName>
    <definedName name="_xlnm.Print_Area" localSheetId="29">'32兵庫'!$A$1:$AU$109</definedName>
    <definedName name="_xlnm.Print_Area" localSheetId="30">'33岡山'!$A$1:$AV$44</definedName>
    <definedName name="_xlnm.Print_Area" localSheetId="31">'34広島'!$A$1:$AU$46</definedName>
    <definedName name="_xlnm.Print_Area" localSheetId="33">'35鳥取'!$A$1:$AU$57</definedName>
    <definedName name="_xlnm.Print_Area" localSheetId="32">'36島根'!$A$1:$AU$48</definedName>
    <definedName name="_xlnm.Print_Area" localSheetId="34">'37山口'!$A$1:$AU$57</definedName>
    <definedName name="_xlnm.Print_Area" localSheetId="35">'38香川'!$A$1:$AU$54</definedName>
    <definedName name="_xlnm.Print_Area" localSheetId="36">'39徳島'!$A$1:$AU$56</definedName>
    <definedName name="_xlnm.Print_Area" localSheetId="37">'40愛媛 '!$A$1:$AJ$32</definedName>
    <definedName name="_xlnm.Print_Area" localSheetId="38">'41高知 '!$A$1:$AV$44</definedName>
    <definedName name="_xlnm.Print_Area" localSheetId="39">'42福岡 '!$A$1:$AU$107</definedName>
    <definedName name="_xlnm.Print_Area" localSheetId="40">'43佐賀 '!$A$1:$AU$51</definedName>
    <definedName name="_xlnm.Print_Area" localSheetId="41">'44長崎 '!$A$1:$AU$67</definedName>
    <definedName name="_xlnm.Print_Area" localSheetId="42">'45大分 '!$A$1:$AU$41</definedName>
    <definedName name="_xlnm.Print_Area" localSheetId="43">'46宮崎 '!$A$1:$AU$39</definedName>
    <definedName name="_xlnm.Print_Area" localSheetId="44">'47熊本 '!$A$1:$AU$88</definedName>
    <definedName name="_xlnm.Print_Area" localSheetId="45">'48鹿児島 '!$A$1:$AU$73</definedName>
    <definedName name="_xlnm.Print_Area" localSheetId="46">'49沖縄 '!$A$1:$AT$64</definedName>
    <definedName name="_xlnm.Print_Titles" localSheetId="0">'01北海道'!$1:$3</definedName>
    <definedName name="_xlnm.Print_Titles" localSheetId="1">'03青森'!$1:$3</definedName>
    <definedName name="_xlnm.Print_Titles" localSheetId="2">'04岩手'!$1:$3</definedName>
    <definedName name="_xlnm.Print_Titles" localSheetId="3">'05宮城'!$1:$3</definedName>
    <definedName name="_xlnm.Print_Titles" localSheetId="4">'06秋田'!$1:$3</definedName>
    <definedName name="_xlnm.Print_Titles" localSheetId="5">'07山形'!$1:$3</definedName>
    <definedName name="_xlnm.Print_Titles" localSheetId="6">'08福島'!$1:$3</definedName>
    <definedName name="_xlnm.Print_Titles" localSheetId="8">'09新潟'!$1:$3</definedName>
    <definedName name="_xlnm.Print_Titles" localSheetId="7">'10群馬'!$A:$B,'10群馬'!$1:$3</definedName>
    <definedName name="_xlnm.Print_Titles" localSheetId="9">'11栃木'!$A:$B,'11栃木'!$1:$3</definedName>
    <definedName name="_xlnm.Print_Titles" localSheetId="10">'12茨城'!$A:$B,'12茨城'!$1:$3</definedName>
    <definedName name="_xlnm.Print_Titles" localSheetId="11">'13埼玉'!$A:$B,'13埼玉'!$1:$3</definedName>
    <definedName name="_xlnm.Print_Titles" localSheetId="12">'14東京'!$A:$B,'14東京'!$1:$3</definedName>
    <definedName name="_xlnm.Print_Titles" localSheetId="13">'15千葉'!$A:$B,'15千葉'!$1:$3</definedName>
    <definedName name="_xlnm.Print_Titles" localSheetId="14">'16神奈川'!$A:$B,'16神奈川'!$1:$3</definedName>
    <definedName name="_xlnm.Print_Titles" localSheetId="15">'17山梨'!$A:$B,'17山梨'!$1:$3</definedName>
    <definedName name="_xlnm.Print_Titles" localSheetId="16">'18長野'!$1:$3</definedName>
    <definedName name="_xlnm.Print_Titles" localSheetId="17">'19富山'!$1:$3</definedName>
    <definedName name="_xlnm.Print_Titles" localSheetId="18">'20石川'!$1:$3</definedName>
    <definedName name="_xlnm.Print_Titles" localSheetId="19">'21福井'!$1:$3</definedName>
    <definedName name="_xlnm.Print_Titles" localSheetId="20">'22静岡'!$1:$3</definedName>
    <definedName name="_xlnm.Print_Titles" localSheetId="21">'23愛知'!$1:$3</definedName>
    <definedName name="_xlnm.Print_Titles" localSheetId="22">'24岐阜'!$1:$3</definedName>
    <definedName name="_xlnm.Print_Titles" localSheetId="23">'25三重 '!$1:$3</definedName>
    <definedName name="_xlnm.Print_Titles" localSheetId="24">'26滋賀'!$1:$3</definedName>
    <definedName name="_xlnm.Print_Titles" localSheetId="25">'27京都'!$1:$3</definedName>
    <definedName name="_xlnm.Print_Titles" localSheetId="26">'28奈良'!$1:$3</definedName>
    <definedName name="_xlnm.Print_Titles" localSheetId="27">'29和歌山'!$1:$3</definedName>
    <definedName name="_xlnm.Print_Titles" localSheetId="28">'30大阪'!$1:$3</definedName>
    <definedName name="_xlnm.Print_Titles" localSheetId="29">'32兵庫'!$1:$3</definedName>
    <definedName name="_xlnm.Print_Titles" localSheetId="30">'33岡山'!$1:$3</definedName>
    <definedName name="_xlnm.Print_Titles" localSheetId="31">'34広島'!$1:$3</definedName>
    <definedName name="_xlnm.Print_Titles" localSheetId="33">'35鳥取'!$1:$3</definedName>
    <definedName name="_xlnm.Print_Titles" localSheetId="32">'36島根'!$A:$B,'36島根'!$1:$3</definedName>
    <definedName name="_xlnm.Print_Titles" localSheetId="34">'37山口'!$1:$3</definedName>
    <definedName name="_xlnm.Print_Titles" localSheetId="35">'38香川'!$1:$3</definedName>
    <definedName name="_xlnm.Print_Titles" localSheetId="36">'39徳島'!$1:$3</definedName>
    <definedName name="_xlnm.Print_Titles" localSheetId="37">'40愛媛 '!$1:$3</definedName>
    <definedName name="_xlnm.Print_Titles" localSheetId="38">'41高知 '!$1:$3</definedName>
    <definedName name="_xlnm.Print_Titles" localSheetId="39">'42福岡 '!$1:$3</definedName>
    <definedName name="_xlnm.Print_Titles" localSheetId="40">'43佐賀 '!$1:$3</definedName>
    <definedName name="_xlnm.Print_Titles" localSheetId="41">'44長崎 '!$1:$3</definedName>
    <definedName name="_xlnm.Print_Titles" localSheetId="42">'45大分 '!$1:$3</definedName>
    <definedName name="_xlnm.Print_Titles" localSheetId="43">'46宮崎 '!$1:$3</definedName>
    <definedName name="_xlnm.Print_Titles" localSheetId="44">'47熊本 '!$1:$3</definedName>
    <definedName name="_xlnm.Print_Titles" localSheetId="45">'48鹿児島 '!$1:$3</definedName>
    <definedName name="_xlnm.Print_Titles" localSheetId="46">'49沖縄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 i="2" l="1"/>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 r="AU207" i="2"/>
  <c r="AU208" i="2"/>
  <c r="AU209" i="2"/>
  <c r="AU210" i="2"/>
  <c r="AU211" i="2"/>
  <c r="AU212" i="2"/>
  <c r="AU213" i="2"/>
  <c r="AU214" i="2"/>
  <c r="AU215" i="2"/>
  <c r="AU216" i="2"/>
  <c r="AU217" i="2"/>
  <c r="AU218" i="2"/>
  <c r="AU219" i="2"/>
  <c r="AU220" i="2"/>
  <c r="AU221" i="2"/>
  <c r="AU222" i="2"/>
  <c r="AU223" i="2"/>
  <c r="AU224" i="2"/>
  <c r="AU22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P6" i="2" a="1"/>
  <c r="AP6" i="2" s="1"/>
  <c r="AP7" i="2" a="1"/>
  <c r="AP7" i="2"/>
  <c r="AP8" i="2" a="1"/>
  <c r="AP8" i="2" s="1"/>
  <c r="AP9" i="2" a="1"/>
  <c r="AP9" i="2" s="1"/>
  <c r="AP10" i="2" a="1"/>
  <c r="AP10" i="2" s="1"/>
  <c r="AP11" i="2" a="1"/>
  <c r="AP11" i="2"/>
  <c r="AP12" i="2" a="1"/>
  <c r="AP12" i="2" s="1"/>
  <c r="AP13" i="2" a="1"/>
  <c r="AP13" i="2" s="1"/>
  <c r="AP14" i="2" a="1"/>
  <c r="AP14" i="2"/>
  <c r="AP15" i="2" a="1"/>
  <c r="AP15" i="2" s="1"/>
  <c r="AP16" i="2" a="1"/>
  <c r="AP16" i="2" s="1"/>
  <c r="AP17" i="2" a="1"/>
  <c r="AP17" i="2"/>
  <c r="AP18" i="2" a="1"/>
  <c r="AP18" i="2" s="1"/>
  <c r="AP19" i="2" a="1"/>
  <c r="AP19" i="2" s="1"/>
  <c r="AP20" i="2" a="1"/>
  <c r="AP20" i="2" s="1"/>
  <c r="AP21" i="2" a="1"/>
  <c r="AP21" i="2"/>
  <c r="AP22" i="2" a="1"/>
  <c r="AP22" i="2" s="1"/>
  <c r="AP23" i="2" a="1"/>
  <c r="AP23" i="2"/>
  <c r="AP24" i="2" a="1"/>
  <c r="AP24" i="2" s="1"/>
  <c r="AP25" i="2" a="1"/>
  <c r="AP25" i="2"/>
  <c r="AP26" i="2" a="1"/>
  <c r="AP26" i="2"/>
  <c r="AP27" i="2" a="1"/>
  <c r="AP27" i="2" s="1"/>
  <c r="AP28" i="2" a="1"/>
  <c r="AP28" i="2" s="1"/>
  <c r="AP29" i="2" a="1"/>
  <c r="AP29" i="2" s="1"/>
  <c r="AP30" i="2" a="1"/>
  <c r="AP30" i="2"/>
  <c r="AP31" i="2" a="1"/>
  <c r="AP31" i="2" s="1"/>
  <c r="AP32" i="2" a="1"/>
  <c r="AP32" i="2" s="1"/>
  <c r="AP33" i="2" a="1"/>
  <c r="AP33" i="2"/>
  <c r="AP34" i="2" a="1"/>
  <c r="AP34" i="2" s="1"/>
  <c r="AP35" i="2" a="1"/>
  <c r="AP35" i="2" s="1"/>
  <c r="AP36" i="2" a="1"/>
  <c r="AP36" i="2" s="1"/>
  <c r="AP37" i="2" a="1"/>
  <c r="AP37" i="2" s="1"/>
  <c r="AP38" i="2" a="1"/>
  <c r="AP38" i="2"/>
  <c r="AP39" i="2" a="1"/>
  <c r="AP39" i="2" s="1"/>
  <c r="AP40" i="2" a="1"/>
  <c r="AP40" i="2" s="1"/>
  <c r="AP41" i="2" a="1"/>
  <c r="AP41" i="2"/>
  <c r="AP42" i="2" a="1"/>
  <c r="AP42" i="2" s="1"/>
  <c r="AP43" i="2" a="1"/>
  <c r="AP43" i="2" s="1"/>
  <c r="AP44" i="2" a="1"/>
  <c r="AP44" i="2" s="1"/>
  <c r="AP45" i="2" a="1"/>
  <c r="AP45" i="2" s="1"/>
  <c r="AP46" i="2" a="1"/>
  <c r="AP46" i="2" s="1"/>
  <c r="AP47" i="2" a="1"/>
  <c r="AP47" i="2" s="1"/>
  <c r="AP48" i="2" a="1"/>
  <c r="AP48" i="2" s="1"/>
  <c r="AP49" i="2" a="1"/>
  <c r="AP49" i="2"/>
  <c r="AP50" i="2" a="1"/>
  <c r="AP50" i="2" s="1"/>
  <c r="AP51" i="2" a="1"/>
  <c r="AP51" i="2" s="1"/>
  <c r="AP52" i="2" a="1"/>
  <c r="AP52" i="2" s="1"/>
  <c r="AP53" i="2" a="1"/>
  <c r="AP53" i="2" s="1"/>
  <c r="AP54" i="2" a="1"/>
  <c r="AP54" i="2"/>
  <c r="AP55" i="2" a="1"/>
  <c r="AP55" i="2" s="1"/>
  <c r="AP56" i="2" a="1"/>
  <c r="AP56" i="2" s="1"/>
  <c r="AP57" i="2" a="1"/>
  <c r="AP57" i="2" s="1"/>
  <c r="AP58" i="2" a="1"/>
  <c r="AP58" i="2" s="1"/>
  <c r="AP59" i="2" a="1"/>
  <c r="AP59" i="2" s="1"/>
  <c r="AP60" i="2" a="1"/>
  <c r="AP60" i="2" s="1"/>
  <c r="AP61" i="2" a="1"/>
  <c r="AP61" i="2" s="1"/>
  <c r="AP62" i="2" a="1"/>
  <c r="AP62" i="2" s="1"/>
  <c r="AP63" i="2" a="1"/>
  <c r="AP63" i="2" s="1"/>
  <c r="AP64" i="2" a="1"/>
  <c r="AP64" i="2" s="1"/>
  <c r="AP65" i="2" a="1"/>
  <c r="AP65" i="2"/>
  <c r="AP66" i="2" a="1"/>
  <c r="AP66" i="2" s="1"/>
  <c r="AP67" i="2" a="1"/>
  <c r="AP67" i="2" s="1"/>
  <c r="AP68" i="2" a="1"/>
  <c r="AP68" i="2" s="1"/>
  <c r="AP69" i="2" a="1"/>
  <c r="AP69" i="2" s="1"/>
  <c r="AP70" i="2" a="1"/>
  <c r="AP70" i="2"/>
  <c r="AP71" i="2" a="1"/>
  <c r="AP71" i="2" s="1"/>
  <c r="AP72" i="2" a="1"/>
  <c r="AP72" i="2" s="1"/>
  <c r="AP73" i="2" a="1"/>
  <c r="AP73" i="2" s="1"/>
  <c r="AP74" i="2" a="1"/>
  <c r="AP74" i="2" s="1"/>
  <c r="AP75" i="2" a="1"/>
  <c r="AP75" i="2" s="1"/>
  <c r="AP76" i="2" a="1"/>
  <c r="AP76" i="2" s="1"/>
  <c r="AP77" i="2" a="1"/>
  <c r="AP77" i="2" s="1"/>
  <c r="AP78" i="2" a="1"/>
  <c r="AP78" i="2" s="1"/>
  <c r="AP79" i="2" a="1"/>
  <c r="AP79" i="2" s="1"/>
  <c r="AP80" i="2" a="1"/>
  <c r="AP80" i="2" s="1"/>
  <c r="AP81" i="2" a="1"/>
  <c r="AP81" i="2"/>
  <c r="AP82" i="2" a="1"/>
  <c r="AP82" i="2" s="1"/>
  <c r="AP83" i="2" a="1"/>
  <c r="AP83" i="2" s="1"/>
  <c r="AP84" i="2" a="1"/>
  <c r="AP84" i="2" s="1"/>
  <c r="AP85" i="2" a="1"/>
  <c r="AP85" i="2" s="1"/>
  <c r="AP86" i="2" a="1"/>
  <c r="AP86" i="2"/>
  <c r="AP87" i="2" a="1"/>
  <c r="AP87" i="2" s="1"/>
  <c r="AP88" i="2" a="1"/>
  <c r="AP88" i="2" s="1"/>
  <c r="AP89" i="2" a="1"/>
  <c r="AP89" i="2" s="1"/>
  <c r="AP90" i="2" a="1"/>
  <c r="AP90" i="2" s="1"/>
  <c r="AP91" i="2" a="1"/>
  <c r="AP91" i="2" s="1"/>
  <c r="AP92" i="2" a="1"/>
  <c r="AP92" i="2" s="1"/>
  <c r="AP93" i="2" a="1"/>
  <c r="AP93" i="2" s="1"/>
  <c r="AP94" i="2" a="1"/>
  <c r="AP94" i="2" s="1"/>
  <c r="AP95" i="2" a="1"/>
  <c r="AP95" i="2" s="1"/>
  <c r="AP96" i="2" a="1"/>
  <c r="AP96" i="2" s="1"/>
  <c r="AP97" i="2" a="1"/>
  <c r="AP97" i="2"/>
  <c r="AP98" i="2" a="1"/>
  <c r="AP98" i="2" s="1"/>
  <c r="AP99" i="2" a="1"/>
  <c r="AP99" i="2" s="1"/>
  <c r="AP100" i="2" a="1"/>
  <c r="AP100" i="2" s="1"/>
  <c r="AP101" i="2" a="1"/>
  <c r="AP101" i="2" s="1"/>
  <c r="AP102" i="2" a="1"/>
  <c r="AP102" i="2" s="1"/>
  <c r="AP103" i="2" a="1"/>
  <c r="AP103" i="2" s="1"/>
  <c r="AP104" i="2" a="1"/>
  <c r="AP104" i="2" s="1"/>
  <c r="AP105" i="2" a="1"/>
  <c r="AP105" i="2"/>
  <c r="AP106" i="2" a="1"/>
  <c r="AP106" i="2" s="1"/>
  <c r="AP107" i="2" a="1"/>
  <c r="AP107" i="2" s="1"/>
  <c r="AP108" i="2" a="1"/>
  <c r="AP108" i="2" s="1"/>
  <c r="AP109" i="2" a="1"/>
  <c r="AP109" i="2"/>
  <c r="AP110" i="2" a="1"/>
  <c r="AP110" i="2" s="1"/>
  <c r="AP111" i="2" a="1"/>
  <c r="AP111" i="2" s="1"/>
  <c r="AP112" i="2" a="1"/>
  <c r="AP112" i="2" s="1"/>
  <c r="AP113" i="2" a="1"/>
  <c r="AP113" i="2"/>
  <c r="AP114" i="2" a="1"/>
  <c r="AP114" i="2" s="1"/>
  <c r="AP115" i="2" a="1"/>
  <c r="AP115" i="2" s="1"/>
  <c r="AP116" i="2" a="1"/>
  <c r="AP116" i="2" s="1"/>
  <c r="AP117" i="2" a="1"/>
  <c r="AP117" i="2" s="1"/>
  <c r="AP118" i="2" a="1"/>
  <c r="AP118" i="2" s="1"/>
  <c r="AP119" i="2" a="1"/>
  <c r="AP119" i="2" s="1"/>
  <c r="AP120" i="2" a="1"/>
  <c r="AP120" i="2" s="1"/>
  <c r="AP121" i="2" a="1"/>
  <c r="AP121" i="2" s="1"/>
  <c r="AP122" i="2" a="1"/>
  <c r="AP122" i="2" s="1"/>
  <c r="AP123" i="2" a="1"/>
  <c r="AP123" i="2" s="1"/>
  <c r="AP124" i="2" a="1"/>
  <c r="AP124" i="2" s="1"/>
  <c r="AP125" i="2" a="1"/>
  <c r="AP125" i="2" s="1"/>
  <c r="AP126" i="2" a="1"/>
  <c r="AP126" i="2" s="1"/>
  <c r="AP127" i="2" a="1"/>
  <c r="AP127" i="2" s="1"/>
  <c r="AP128" i="2" a="1"/>
  <c r="AP128" i="2" s="1"/>
  <c r="AP129" i="2" a="1"/>
  <c r="AP129" i="2" s="1"/>
  <c r="AP130" i="2" a="1"/>
  <c r="AP130" i="2" s="1"/>
  <c r="AP131" i="2" a="1"/>
  <c r="AP131" i="2" s="1"/>
  <c r="AP132" i="2" a="1"/>
  <c r="AP132" i="2" s="1"/>
  <c r="AP133" i="2" a="1"/>
  <c r="AP133" i="2" s="1"/>
  <c r="AP134" i="2" a="1"/>
  <c r="AP134" i="2" s="1"/>
  <c r="AP135" i="2" a="1"/>
  <c r="AP135" i="2" s="1"/>
  <c r="AP136" i="2" a="1"/>
  <c r="AP136" i="2" s="1"/>
  <c r="AP137" i="2" a="1"/>
  <c r="AP137" i="2"/>
  <c r="AP138" i="2" a="1"/>
  <c r="AP138" i="2" s="1"/>
  <c r="AP139" i="2" a="1"/>
  <c r="AP139" i="2" s="1"/>
  <c r="AP140" i="2" a="1"/>
  <c r="AP140" i="2" s="1"/>
  <c r="AP141" i="2" a="1"/>
  <c r="AP141" i="2"/>
  <c r="AP142" i="2" a="1"/>
  <c r="AP142" i="2" s="1"/>
  <c r="AP143" i="2" a="1"/>
  <c r="AP143" i="2" s="1"/>
  <c r="AP144" i="2" a="1"/>
  <c r="AP144" i="2" s="1"/>
  <c r="AP145" i="2" a="1"/>
  <c r="AP145" i="2"/>
  <c r="AP146" i="2" a="1"/>
  <c r="AP146" i="2" s="1"/>
  <c r="AP147" i="2" a="1"/>
  <c r="AP147" i="2" s="1"/>
  <c r="AP148" i="2" a="1"/>
  <c r="AP148" i="2" s="1"/>
  <c r="AP149" i="2" a="1"/>
  <c r="AP149" i="2" s="1"/>
  <c r="AP150" i="2" a="1"/>
  <c r="AP150" i="2" s="1"/>
  <c r="AP151" i="2" a="1"/>
  <c r="AP151" i="2" s="1"/>
  <c r="AP152" i="2" a="1"/>
  <c r="AP152" i="2" s="1"/>
  <c r="AP153" i="2" a="1"/>
  <c r="AP153" i="2" s="1"/>
  <c r="AP154" i="2" a="1"/>
  <c r="AP154" i="2" s="1"/>
  <c r="AP155" i="2" a="1"/>
  <c r="AP155" i="2" s="1"/>
  <c r="AP156" i="2" a="1"/>
  <c r="AP156" i="2" s="1"/>
  <c r="AP157" i="2" a="1"/>
  <c r="AP157" i="2" s="1"/>
  <c r="AP158" i="2" a="1"/>
  <c r="AP158" i="2" s="1"/>
  <c r="AP159" i="2" a="1"/>
  <c r="AP159" i="2" s="1"/>
  <c r="AP160" i="2" a="1"/>
  <c r="AP160" i="2" s="1"/>
  <c r="AP161" i="2" a="1"/>
  <c r="AP161" i="2" s="1"/>
  <c r="AP162" i="2" a="1"/>
  <c r="AP162" i="2" s="1"/>
  <c r="AP163" i="2" a="1"/>
  <c r="AP163" i="2" s="1"/>
  <c r="AP164" i="2" a="1"/>
  <c r="AP164" i="2" s="1"/>
  <c r="AP165" i="2" a="1"/>
  <c r="AP165" i="2" s="1"/>
  <c r="AP166" i="2" a="1"/>
  <c r="AP166" i="2" s="1"/>
  <c r="AP167" i="2" a="1"/>
  <c r="AP167" i="2" s="1"/>
  <c r="AP168" i="2" a="1"/>
  <c r="AP168" i="2" s="1"/>
  <c r="AP169" i="2" a="1"/>
  <c r="AP169" i="2"/>
  <c r="AP170" i="2" a="1"/>
  <c r="AP170" i="2" s="1"/>
  <c r="AP171" i="2" a="1"/>
  <c r="AP171" i="2" s="1"/>
  <c r="AP172" i="2" a="1"/>
  <c r="AP172" i="2" s="1"/>
  <c r="AP173" i="2" a="1"/>
  <c r="AP173" i="2"/>
  <c r="AP174" i="2" a="1"/>
  <c r="AP174" i="2" s="1"/>
  <c r="AP175" i="2" a="1"/>
  <c r="AP175" i="2" s="1"/>
  <c r="AP176" i="2" a="1"/>
  <c r="AP176" i="2" s="1"/>
  <c r="AP177" i="2" a="1"/>
  <c r="AP177" i="2"/>
  <c r="AP178" i="2" a="1"/>
  <c r="AP178" i="2" s="1"/>
  <c r="AP179" i="2" a="1"/>
  <c r="AP179" i="2" s="1"/>
  <c r="AP180" i="2" a="1"/>
  <c r="AP180" i="2" s="1"/>
  <c r="AP181" i="2" a="1"/>
  <c r="AP181" i="2" s="1"/>
  <c r="AP182" i="2" a="1"/>
  <c r="AP182" i="2" s="1"/>
  <c r="AP183" i="2" a="1"/>
  <c r="AP183" i="2" s="1"/>
  <c r="AP184" i="2" a="1"/>
  <c r="AP184" i="2" s="1"/>
  <c r="AP185" i="2" a="1"/>
  <c r="AP185" i="2" s="1"/>
  <c r="AP186" i="2" a="1"/>
  <c r="AP186" i="2" s="1"/>
  <c r="AP187" i="2" a="1"/>
  <c r="AP187" i="2" s="1"/>
  <c r="AP188" i="2" a="1"/>
  <c r="AP188" i="2" s="1"/>
  <c r="AP189" i="2" a="1"/>
  <c r="AP189" i="2" s="1"/>
  <c r="AP190" i="2" a="1"/>
  <c r="AP190" i="2" s="1"/>
  <c r="AP191" i="2" a="1"/>
  <c r="AP191" i="2" s="1"/>
  <c r="AP192" i="2" a="1"/>
  <c r="AP192" i="2" s="1"/>
  <c r="AP193" i="2" a="1"/>
  <c r="AP193" i="2" s="1"/>
  <c r="AP194" i="2" a="1"/>
  <c r="AP194" i="2" s="1"/>
  <c r="AP195" i="2" a="1"/>
  <c r="AP195" i="2" s="1"/>
  <c r="AP196" i="2" a="1"/>
  <c r="AP196" i="2" s="1"/>
  <c r="AP197" i="2" a="1"/>
  <c r="AP197" i="2" s="1"/>
  <c r="AP198" i="2" a="1"/>
  <c r="AP198" i="2" s="1"/>
  <c r="AP199" i="2" a="1"/>
  <c r="AP199" i="2" s="1"/>
  <c r="AP200" i="2" a="1"/>
  <c r="AP200" i="2" s="1"/>
  <c r="AP201" i="2" a="1"/>
  <c r="AP201" i="2"/>
  <c r="AP202" i="2" a="1"/>
  <c r="AP202" i="2" s="1"/>
  <c r="AP203" i="2" a="1"/>
  <c r="AP203" i="2" s="1"/>
  <c r="AP204" i="2" a="1"/>
  <c r="AP204" i="2" s="1"/>
  <c r="AP205" i="2" a="1"/>
  <c r="AP205" i="2"/>
  <c r="AP206" i="2" a="1"/>
  <c r="AP206" i="2" s="1"/>
  <c r="AP207" i="2" a="1"/>
  <c r="AP207" i="2" s="1"/>
  <c r="AP208" i="2" a="1"/>
  <c r="AP208" i="2" s="1"/>
  <c r="AP209" i="2" a="1"/>
  <c r="AP209" i="2"/>
  <c r="AP210" i="2" a="1"/>
  <c r="AP210" i="2" s="1"/>
  <c r="AP211" i="2" a="1"/>
  <c r="AP211" i="2" s="1"/>
  <c r="AP212" i="2" a="1"/>
  <c r="AP212" i="2" s="1"/>
  <c r="AP213" i="2" a="1"/>
  <c r="AP213" i="2" s="1"/>
  <c r="AP214" i="2" a="1"/>
  <c r="AP214" i="2" s="1"/>
  <c r="AP215" i="2" a="1"/>
  <c r="AP215" i="2" s="1"/>
  <c r="AP216" i="2" a="1"/>
  <c r="AP216" i="2" s="1"/>
  <c r="AP217" i="2" a="1"/>
  <c r="AP217" i="2" s="1"/>
  <c r="AP218" i="2" a="1"/>
  <c r="AP218" i="2" s="1"/>
  <c r="AP219" i="2" a="1"/>
  <c r="AP219" i="2" s="1"/>
  <c r="AP220" i="2" a="1"/>
  <c r="AP220" i="2" s="1"/>
  <c r="AP221" i="2" a="1"/>
  <c r="AP221" i="2" s="1"/>
  <c r="AP222" i="2" a="1"/>
  <c r="AP222" i="2" s="1"/>
  <c r="AP223" i="2" a="1"/>
  <c r="AP223" i="2" s="1"/>
  <c r="AP224" i="2" a="1"/>
  <c r="AP224" i="2" s="1"/>
  <c r="AP225" i="2" a="1"/>
  <c r="AP225" i="2" s="1"/>
  <c r="AU5" i="2"/>
  <c r="AS5" i="2"/>
  <c r="AP5" i="2" a="1"/>
  <c r="AP5" i="2" s="1"/>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T6" i="3"/>
  <c r="AT7" i="3"/>
  <c r="AT8" i="3"/>
  <c r="AT9" i="3"/>
  <c r="AT10" i="3"/>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R5" i="3"/>
  <c r="AT5" i="3"/>
  <c r="AO5" i="3"/>
  <c r="AU6" i="25"/>
  <c r="AU7" i="25"/>
  <c r="AU8" i="25"/>
  <c r="AU9" i="25"/>
  <c r="AU10" i="25"/>
  <c r="AU11" i="25"/>
  <c r="AU12" i="25"/>
  <c r="AU13" i="25"/>
  <c r="AU14" i="25"/>
  <c r="AU15" i="25"/>
  <c r="AU16" i="25"/>
  <c r="AU17" i="25"/>
  <c r="AU18" i="25"/>
  <c r="AU19" i="25"/>
  <c r="AU20" i="25"/>
  <c r="AU21" i="25"/>
  <c r="AU22" i="25"/>
  <c r="AU23" i="25"/>
  <c r="AU24" i="25"/>
  <c r="AU25" i="25"/>
  <c r="AU26" i="25"/>
  <c r="AU27" i="25"/>
  <c r="AU28" i="25"/>
  <c r="AU29" i="25"/>
  <c r="AU30" i="25"/>
  <c r="AU31" i="25"/>
  <c r="AU32" i="25"/>
  <c r="AU33" i="25"/>
  <c r="AU34" i="25"/>
  <c r="AS6" i="25"/>
  <c r="AS7" i="25"/>
  <c r="AS8" i="25"/>
  <c r="AS9" i="25"/>
  <c r="AS10" i="25"/>
  <c r="AS11" i="25"/>
  <c r="AS12" i="25"/>
  <c r="AS13" i="25"/>
  <c r="AS14" i="25"/>
  <c r="AS15" i="25"/>
  <c r="AS16" i="25"/>
  <c r="AS17" i="25"/>
  <c r="AS18" i="25"/>
  <c r="AS19" i="25"/>
  <c r="AS20" i="25"/>
  <c r="AS21" i="25"/>
  <c r="AS22" i="25"/>
  <c r="AS23" i="25"/>
  <c r="AS24" i="25"/>
  <c r="AS25" i="25"/>
  <c r="AS26" i="25"/>
  <c r="AS27" i="25"/>
  <c r="AS28" i="25"/>
  <c r="AS29" i="25"/>
  <c r="AS30" i="25"/>
  <c r="AS31" i="25"/>
  <c r="AS32" i="25"/>
  <c r="AS33" i="25"/>
  <c r="AS34" i="25"/>
  <c r="AP6" i="25"/>
  <c r="AP7" i="25"/>
  <c r="AP8" i="25"/>
  <c r="AP9" i="25"/>
  <c r="AP10" i="25"/>
  <c r="AP11" i="25"/>
  <c r="AP12" i="25"/>
  <c r="AP13" i="25"/>
  <c r="AP14" i="25"/>
  <c r="AP15" i="25"/>
  <c r="AP16" i="25"/>
  <c r="AP17" i="25"/>
  <c r="AP18" i="25"/>
  <c r="AP19" i="25"/>
  <c r="AP20" i="25"/>
  <c r="AP21" i="25"/>
  <c r="AP22" i="25"/>
  <c r="AP23" i="25"/>
  <c r="AP24" i="25"/>
  <c r="AP25" i="25"/>
  <c r="AP26" i="25"/>
  <c r="AP27" i="25"/>
  <c r="AP28" i="25"/>
  <c r="AP29" i="25"/>
  <c r="AP30" i="25"/>
  <c r="AP31" i="25"/>
  <c r="AP32" i="25"/>
  <c r="AP33" i="25"/>
  <c r="AP34" i="25"/>
  <c r="AS5" i="25"/>
  <c r="AU5" i="25"/>
  <c r="AP5" i="25"/>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S5" i="4"/>
  <c r="AU5" i="4"/>
  <c r="AP5" i="4"/>
  <c r="AP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U6" i="5"/>
  <c r="AU7" i="5"/>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S5" i="5"/>
  <c r="AU5" i="5"/>
  <c r="AP5" i="5"/>
  <c r="AP6" i="26"/>
  <c r="AP7" i="26"/>
  <c r="AP8" i="26"/>
  <c r="AP9" i="26"/>
  <c r="AP10" i="26"/>
  <c r="AP11" i="26"/>
  <c r="AP12" i="26"/>
  <c r="AP13" i="26"/>
  <c r="AP14" i="26"/>
  <c r="AP15" i="26"/>
  <c r="AP16" i="26"/>
  <c r="AP17" i="26"/>
  <c r="AP18" i="26"/>
  <c r="AP19" i="26"/>
  <c r="AP20" i="26"/>
  <c r="AP21" i="26"/>
  <c r="AP22" i="26"/>
  <c r="AP23" i="26"/>
  <c r="AP24" i="26"/>
  <c r="AP25" i="26"/>
  <c r="AP26" i="26"/>
  <c r="AP27" i="26"/>
  <c r="AP28" i="26"/>
  <c r="AP29" i="26"/>
  <c r="AP30" i="26"/>
  <c r="AP31" i="26"/>
  <c r="AP32" i="26"/>
  <c r="AP33" i="26"/>
  <c r="AP34" i="26"/>
  <c r="AP35" i="26"/>
  <c r="AP36" i="26"/>
  <c r="AP37" i="26"/>
  <c r="AP38" i="26"/>
  <c r="AP39" i="26"/>
  <c r="AP40" i="26"/>
  <c r="AP41" i="26"/>
  <c r="AP42" i="26"/>
  <c r="AP43" i="26"/>
  <c r="AP44" i="26"/>
  <c r="AP45" i="26"/>
  <c r="AP46" i="26"/>
  <c r="AP47" i="26"/>
  <c r="AP48" i="26"/>
  <c r="AP49" i="26"/>
  <c r="AP50" i="26"/>
  <c r="AP51" i="26"/>
  <c r="AP52" i="26"/>
  <c r="AP53" i="26"/>
  <c r="AP54" i="26"/>
  <c r="AP55" i="26"/>
  <c r="AP56" i="26"/>
  <c r="AP57" i="26"/>
  <c r="AP58" i="26"/>
  <c r="AP59" i="26"/>
  <c r="AP60" i="26"/>
  <c r="AS6" i="26"/>
  <c r="AS7" i="26"/>
  <c r="AS8" i="26"/>
  <c r="AS9" i="26"/>
  <c r="AS10" i="26"/>
  <c r="AS11" i="26"/>
  <c r="AS12" i="26"/>
  <c r="AS13" i="26"/>
  <c r="AS14" i="26"/>
  <c r="AS15" i="26"/>
  <c r="AS16" i="26"/>
  <c r="AS17" i="26"/>
  <c r="AS18" i="26"/>
  <c r="AS19" i="26"/>
  <c r="AS20" i="26"/>
  <c r="AS21" i="26"/>
  <c r="AS22" i="26"/>
  <c r="AS23" i="26"/>
  <c r="AS24" i="26"/>
  <c r="AS25" i="26"/>
  <c r="AS26" i="26"/>
  <c r="AS27" i="26"/>
  <c r="AS28" i="26"/>
  <c r="AS29" i="26"/>
  <c r="AS30" i="26"/>
  <c r="AS31" i="26"/>
  <c r="AS32" i="26"/>
  <c r="AS33" i="26"/>
  <c r="AS34" i="26"/>
  <c r="AS35" i="26"/>
  <c r="AS36" i="26"/>
  <c r="AS37" i="26"/>
  <c r="AS38" i="26"/>
  <c r="AS39" i="26"/>
  <c r="AS40" i="26"/>
  <c r="AS41" i="26"/>
  <c r="AS42" i="26"/>
  <c r="AS43" i="26"/>
  <c r="AS44" i="26"/>
  <c r="AS45" i="26"/>
  <c r="AS46" i="26"/>
  <c r="AS47" i="26"/>
  <c r="AS48" i="26"/>
  <c r="AS49" i="26"/>
  <c r="AS50" i="26"/>
  <c r="AS51" i="26"/>
  <c r="AS52" i="26"/>
  <c r="AS53" i="26"/>
  <c r="AS54" i="26"/>
  <c r="AS55" i="26"/>
  <c r="AS56" i="26"/>
  <c r="AS57" i="26"/>
  <c r="AS58" i="26"/>
  <c r="AS59" i="26"/>
  <c r="AS60" i="26"/>
  <c r="AU6" i="26"/>
  <c r="AU7" i="26"/>
  <c r="AU8" i="26"/>
  <c r="AU9" i="26"/>
  <c r="AU10" i="26"/>
  <c r="AU11" i="26"/>
  <c r="AU12" i="26"/>
  <c r="AU13" i="26"/>
  <c r="AU14" i="26"/>
  <c r="AU15" i="26"/>
  <c r="AU16" i="26"/>
  <c r="AU17" i="26"/>
  <c r="AU18" i="26"/>
  <c r="AU19" i="26"/>
  <c r="AU20" i="26"/>
  <c r="AU21" i="26"/>
  <c r="AU22" i="26"/>
  <c r="AU23" i="26"/>
  <c r="AU24" i="26"/>
  <c r="AU25" i="26"/>
  <c r="AU26" i="26"/>
  <c r="AU27" i="26"/>
  <c r="AU28" i="26"/>
  <c r="AU29" i="26"/>
  <c r="AU30" i="26"/>
  <c r="AU31" i="26"/>
  <c r="AU32" i="26"/>
  <c r="AU33" i="26"/>
  <c r="AU34" i="26"/>
  <c r="AU35" i="26"/>
  <c r="AU36" i="26"/>
  <c r="AU37" i="26"/>
  <c r="AU38" i="26"/>
  <c r="AU39" i="26"/>
  <c r="AU40" i="26"/>
  <c r="AU41" i="26"/>
  <c r="AU42" i="26"/>
  <c r="AU43" i="26"/>
  <c r="AU44" i="26"/>
  <c r="AU45" i="26"/>
  <c r="AU46" i="26"/>
  <c r="AU47" i="26"/>
  <c r="AU48" i="26"/>
  <c r="AU49" i="26"/>
  <c r="AU50" i="26"/>
  <c r="AU51" i="26"/>
  <c r="AU52" i="26"/>
  <c r="AU53" i="26"/>
  <c r="AU54" i="26"/>
  <c r="AU55" i="26"/>
  <c r="AU56" i="26"/>
  <c r="AU57" i="26"/>
  <c r="AU58" i="26"/>
  <c r="AU59" i="26"/>
  <c r="AU60" i="26"/>
  <c r="AS5" i="26"/>
  <c r="AU5" i="26"/>
  <c r="AP5" i="26"/>
  <c r="AP6" i="35"/>
  <c r="AP7" i="35"/>
  <c r="AP8" i="35"/>
  <c r="AP9" i="35"/>
  <c r="AP10" i="35"/>
  <c r="AP11" i="35"/>
  <c r="AP12" i="35"/>
  <c r="AP13" i="35"/>
  <c r="AP14" i="35"/>
  <c r="AP15" i="35"/>
  <c r="AP16" i="35"/>
  <c r="AP17" i="35"/>
  <c r="AP18" i="35"/>
  <c r="AP19" i="35"/>
  <c r="AP20" i="35"/>
  <c r="AP21" i="35"/>
  <c r="AP22" i="35"/>
  <c r="AP23" i="35"/>
  <c r="AP24" i="35"/>
  <c r="AP25" i="35"/>
  <c r="AP26" i="35"/>
  <c r="AP27" i="35"/>
  <c r="AP28" i="35"/>
  <c r="AP29" i="35"/>
  <c r="AP30" i="35"/>
  <c r="AP31" i="35"/>
  <c r="AP32" i="35"/>
  <c r="AP33" i="35"/>
  <c r="AP34" i="35"/>
  <c r="AP35" i="35"/>
  <c r="AP36" i="35"/>
  <c r="AP37" i="35"/>
  <c r="AP38" i="35"/>
  <c r="AP39" i="35"/>
  <c r="AP40" i="35"/>
  <c r="AP41" i="35"/>
  <c r="AP42" i="35"/>
  <c r="AP43" i="35"/>
  <c r="AP44" i="35"/>
  <c r="AP45" i="35"/>
  <c r="AP46" i="35"/>
  <c r="AP47" i="35"/>
  <c r="AP48" i="35"/>
  <c r="AP49" i="35"/>
  <c r="AP50" i="35"/>
  <c r="AP51" i="35"/>
  <c r="AP52" i="35"/>
  <c r="AP53" i="35"/>
  <c r="AP54" i="35"/>
  <c r="AP55" i="35"/>
  <c r="AP56" i="35"/>
  <c r="AP57" i="35"/>
  <c r="AP58" i="35"/>
  <c r="AP59" i="35"/>
  <c r="AP60" i="35"/>
  <c r="AP61" i="35"/>
  <c r="AP62" i="35"/>
  <c r="AP63" i="35"/>
  <c r="AP64" i="35"/>
  <c r="AP65" i="35"/>
  <c r="AP66" i="35"/>
  <c r="AP67" i="35"/>
  <c r="AP68" i="35"/>
  <c r="AP69" i="35"/>
  <c r="AP70" i="35"/>
  <c r="AP71" i="35"/>
  <c r="AP72" i="35"/>
  <c r="AP73" i="35"/>
  <c r="AP74" i="35"/>
  <c r="AP75" i="35"/>
  <c r="AP76" i="35"/>
  <c r="AP77" i="35"/>
  <c r="AP78" i="35"/>
  <c r="AP79" i="35"/>
  <c r="AP80" i="35"/>
  <c r="AP81" i="35"/>
  <c r="AP82" i="35"/>
  <c r="AP83" i="35"/>
  <c r="AP84" i="35"/>
  <c r="AP85" i="35"/>
  <c r="AP86" i="35"/>
  <c r="AS6" i="35"/>
  <c r="AS7" i="35"/>
  <c r="AS8" i="35"/>
  <c r="AS9" i="35"/>
  <c r="AS10" i="35"/>
  <c r="AS11" i="35"/>
  <c r="AS12" i="35"/>
  <c r="AS13" i="35"/>
  <c r="AS14" i="35"/>
  <c r="AS15" i="35"/>
  <c r="AS16" i="35"/>
  <c r="AS17" i="35"/>
  <c r="AS18" i="35"/>
  <c r="AS19" i="35"/>
  <c r="AS20" i="35"/>
  <c r="AS21" i="35"/>
  <c r="AS22" i="35"/>
  <c r="AS23" i="35"/>
  <c r="AS24" i="35"/>
  <c r="AS25" i="35"/>
  <c r="AS26" i="35"/>
  <c r="AS27" i="35"/>
  <c r="AS28" i="35"/>
  <c r="AS29" i="35"/>
  <c r="AS30" i="35"/>
  <c r="AS31" i="35"/>
  <c r="AS32" i="35"/>
  <c r="AS33" i="35"/>
  <c r="AS34" i="35"/>
  <c r="AS35" i="35"/>
  <c r="AS36" i="35"/>
  <c r="AS37" i="35"/>
  <c r="AS38" i="35"/>
  <c r="AS39" i="35"/>
  <c r="AS40" i="35"/>
  <c r="AS41" i="35"/>
  <c r="AS42" i="35"/>
  <c r="AS43" i="35"/>
  <c r="AS44" i="35"/>
  <c r="AS45" i="35"/>
  <c r="AS46" i="35"/>
  <c r="AS47" i="35"/>
  <c r="AS48" i="35"/>
  <c r="AS49" i="35"/>
  <c r="AS50" i="35"/>
  <c r="AS51" i="35"/>
  <c r="AS52" i="35"/>
  <c r="AS53" i="35"/>
  <c r="AS54" i="35"/>
  <c r="AS55" i="35"/>
  <c r="AS56" i="35"/>
  <c r="AS57" i="35"/>
  <c r="AS58" i="35"/>
  <c r="AS59" i="35"/>
  <c r="AS60" i="35"/>
  <c r="AS61" i="35"/>
  <c r="AS62" i="35"/>
  <c r="AS63" i="35"/>
  <c r="AS64" i="35"/>
  <c r="AS65" i="35"/>
  <c r="AS66" i="35"/>
  <c r="AS67" i="35"/>
  <c r="AS68" i="35"/>
  <c r="AS69" i="35"/>
  <c r="AS70" i="35"/>
  <c r="AS71" i="35"/>
  <c r="AS72" i="35"/>
  <c r="AS73" i="35"/>
  <c r="AS74" i="35"/>
  <c r="AS75" i="35"/>
  <c r="AS76" i="35"/>
  <c r="AS77" i="35"/>
  <c r="AS78" i="35"/>
  <c r="AS79" i="35"/>
  <c r="AS80" i="35"/>
  <c r="AS81" i="35"/>
  <c r="AS82" i="35"/>
  <c r="AS83" i="35"/>
  <c r="AS84" i="35"/>
  <c r="AS85" i="35"/>
  <c r="AS86" i="35"/>
  <c r="AU6" i="35"/>
  <c r="AU7" i="35"/>
  <c r="AU8" i="35"/>
  <c r="AU9" i="35"/>
  <c r="AU10" i="35"/>
  <c r="AU11" i="35"/>
  <c r="AU12" i="35"/>
  <c r="AU13" i="35"/>
  <c r="AU14" i="35"/>
  <c r="AU15" i="35"/>
  <c r="AU16" i="35"/>
  <c r="AU17" i="35"/>
  <c r="AU18" i="35"/>
  <c r="AU19" i="35"/>
  <c r="AU20" i="35"/>
  <c r="AU21" i="35"/>
  <c r="AU22" i="35"/>
  <c r="AU23" i="35"/>
  <c r="AU24" i="35"/>
  <c r="AU25" i="35"/>
  <c r="AU26" i="35"/>
  <c r="AU27" i="35"/>
  <c r="AU28" i="35"/>
  <c r="AU29" i="35"/>
  <c r="AU30" i="35"/>
  <c r="AU31" i="35"/>
  <c r="AU32" i="35"/>
  <c r="AU33" i="35"/>
  <c r="AU34" i="35"/>
  <c r="AU35" i="35"/>
  <c r="AU36" i="35"/>
  <c r="AU37" i="35"/>
  <c r="AU38" i="35"/>
  <c r="AU39" i="35"/>
  <c r="AU40" i="35"/>
  <c r="AU41" i="35"/>
  <c r="AU42" i="35"/>
  <c r="AU43" i="35"/>
  <c r="AU44" i="35"/>
  <c r="AU45" i="35"/>
  <c r="AU46" i="35"/>
  <c r="AU47" i="35"/>
  <c r="AU48" i="35"/>
  <c r="AU49" i="35"/>
  <c r="AU50" i="35"/>
  <c r="AU51" i="35"/>
  <c r="AU52" i="35"/>
  <c r="AU53" i="35"/>
  <c r="AU54" i="35"/>
  <c r="AU55" i="35"/>
  <c r="AU56" i="35"/>
  <c r="AU57" i="35"/>
  <c r="AU58" i="35"/>
  <c r="AU59" i="35"/>
  <c r="AU60" i="35"/>
  <c r="AU61" i="35"/>
  <c r="AU62" i="35"/>
  <c r="AU63" i="35"/>
  <c r="AU64" i="35"/>
  <c r="AU65" i="35"/>
  <c r="AU66" i="35"/>
  <c r="AU67" i="35"/>
  <c r="AU68" i="35"/>
  <c r="AU69" i="35"/>
  <c r="AU70" i="35"/>
  <c r="AU71" i="35"/>
  <c r="AU72" i="35"/>
  <c r="AU73" i="35"/>
  <c r="AU74" i="35"/>
  <c r="AU75" i="35"/>
  <c r="AU76" i="35"/>
  <c r="AU77" i="35"/>
  <c r="AU78" i="35"/>
  <c r="AU79" i="35"/>
  <c r="AU80" i="35"/>
  <c r="AU81" i="35"/>
  <c r="AU82" i="35"/>
  <c r="AU83" i="35"/>
  <c r="AU84" i="35"/>
  <c r="AU85" i="35"/>
  <c r="AU86" i="35"/>
  <c r="AS5" i="35"/>
  <c r="AU5" i="35"/>
  <c r="AP5" i="35"/>
  <c r="AP6" i="38"/>
  <c r="AP7" i="38"/>
  <c r="AP8"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S6" i="38"/>
  <c r="AS7" i="38"/>
  <c r="AS8" i="38"/>
  <c r="AS9" i="38"/>
  <c r="AS10" i="38"/>
  <c r="AS11" i="38"/>
  <c r="AS12" i="38"/>
  <c r="AS13" i="38"/>
  <c r="AS14" i="38"/>
  <c r="AS15" i="38"/>
  <c r="AS16" i="38"/>
  <c r="AS17" i="38"/>
  <c r="AS18" i="38"/>
  <c r="AS19" i="38"/>
  <c r="AS20" i="38"/>
  <c r="AS21" i="38"/>
  <c r="AS22" i="38"/>
  <c r="AS23" i="38"/>
  <c r="AS24" i="38"/>
  <c r="AS25" i="38"/>
  <c r="AS26" i="38"/>
  <c r="AS27" i="38"/>
  <c r="AS28" i="38"/>
  <c r="AS29" i="38"/>
  <c r="AS30" i="38"/>
  <c r="AS31" i="38"/>
  <c r="AS32" i="38"/>
  <c r="AS33" i="38"/>
  <c r="AS34" i="38"/>
  <c r="AS35" i="38"/>
  <c r="AS36" i="38"/>
  <c r="AS37" i="38"/>
  <c r="AS38" i="38"/>
  <c r="AS39" i="38"/>
  <c r="AS40" i="38"/>
  <c r="AS41" i="38"/>
  <c r="AS42" i="38"/>
  <c r="AS43" i="38"/>
  <c r="AS44" i="38"/>
  <c r="AS45" i="38"/>
  <c r="AS46" i="38"/>
  <c r="AS47" i="38"/>
  <c r="AS48" i="38"/>
  <c r="AS49" i="38"/>
  <c r="AS50" i="38"/>
  <c r="AS51" i="38"/>
  <c r="AS52" i="38"/>
  <c r="AS53" i="38"/>
  <c r="AS54" i="38"/>
  <c r="AS55" i="38"/>
  <c r="AS56" i="38"/>
  <c r="AS57" i="38"/>
  <c r="AU6" i="38"/>
  <c r="AU7" i="38"/>
  <c r="AU8" i="38"/>
  <c r="AU9" i="38"/>
  <c r="AU10" i="38"/>
  <c r="AU11" i="38"/>
  <c r="AU12" i="38"/>
  <c r="AU13" i="38"/>
  <c r="AU14" i="38"/>
  <c r="AU15" i="38"/>
  <c r="AU16" i="38"/>
  <c r="AU17" i="38"/>
  <c r="AU18" i="38"/>
  <c r="AU19" i="38"/>
  <c r="AU20" i="38"/>
  <c r="AU21" i="38"/>
  <c r="AU22" i="38"/>
  <c r="AU23" i="38"/>
  <c r="AU24" i="38"/>
  <c r="AU25" i="38"/>
  <c r="AU26" i="38"/>
  <c r="AU27" i="38"/>
  <c r="AU28" i="38"/>
  <c r="AU29" i="38"/>
  <c r="AU30" i="38"/>
  <c r="AU31" i="38"/>
  <c r="AU32" i="38"/>
  <c r="AU33" i="38"/>
  <c r="AU34" i="38"/>
  <c r="AU35" i="38"/>
  <c r="AU36" i="38"/>
  <c r="AU37" i="38"/>
  <c r="AU38" i="38"/>
  <c r="AU39" i="38"/>
  <c r="AU40" i="38"/>
  <c r="AU41" i="38"/>
  <c r="AU42" i="38"/>
  <c r="AU43" i="38"/>
  <c r="AU44" i="38"/>
  <c r="AU45" i="38"/>
  <c r="AU46" i="38"/>
  <c r="AU47" i="38"/>
  <c r="AU48" i="38"/>
  <c r="AU49" i="38"/>
  <c r="AU50" i="38"/>
  <c r="AU51" i="38"/>
  <c r="AU52" i="38"/>
  <c r="AU53" i="38"/>
  <c r="AU54" i="38"/>
  <c r="AU55" i="38"/>
  <c r="AU56" i="38"/>
  <c r="AU57" i="38"/>
  <c r="AS5" i="38"/>
  <c r="AU5" i="38"/>
  <c r="AP5" i="38"/>
  <c r="AP6" i="7"/>
  <c r="AP7" i="7"/>
  <c r="AP8" i="7"/>
  <c r="AP9"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48" i="7"/>
  <c r="AP49" i="7"/>
  <c r="AP50" i="7"/>
  <c r="AP51" i="7"/>
  <c r="AP52" i="7"/>
  <c r="AP53" i="7"/>
  <c r="AP54" i="7"/>
  <c r="AP55" i="7"/>
  <c r="AP56" i="7"/>
  <c r="AP57" i="7"/>
  <c r="AP58"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U6" i="7"/>
  <c r="AU7" i="7"/>
  <c r="AU8" i="7"/>
  <c r="AU9" i="7"/>
  <c r="AU10" i="7"/>
  <c r="AU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7" i="7"/>
  <c r="AU48" i="7"/>
  <c r="AU49" i="7"/>
  <c r="AU50" i="7"/>
  <c r="AU51" i="7"/>
  <c r="AU52" i="7"/>
  <c r="AU53" i="7"/>
  <c r="AU54" i="7"/>
  <c r="AU55" i="7"/>
  <c r="AU56" i="7"/>
  <c r="AU57" i="7"/>
  <c r="AU58" i="7"/>
  <c r="AS5" i="7"/>
  <c r="AU5" i="7"/>
  <c r="AP5" i="7"/>
  <c r="AP6" i="27"/>
  <c r="AP7" i="27"/>
  <c r="AP8" i="27"/>
  <c r="AP9" i="27"/>
  <c r="AP10" i="27"/>
  <c r="AP11" i="27"/>
  <c r="AP12" i="27"/>
  <c r="AP13" i="27"/>
  <c r="AP14" i="27"/>
  <c r="AP15" i="27"/>
  <c r="AP16" i="27"/>
  <c r="AP17" i="27"/>
  <c r="AP18" i="27"/>
  <c r="AP19" i="27"/>
  <c r="AP20" i="27"/>
  <c r="AP21" i="27"/>
  <c r="AP22" i="27"/>
  <c r="AP23" i="27"/>
  <c r="AP24" i="27"/>
  <c r="AP25"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P51" i="27"/>
  <c r="AP52" i="27"/>
  <c r="AS6" i="27"/>
  <c r="AS7" i="27"/>
  <c r="AS8" i="27"/>
  <c r="AS9" i="27"/>
  <c r="AS10" i="27"/>
  <c r="AS11" i="27"/>
  <c r="AS12" i="27"/>
  <c r="AS13" i="27"/>
  <c r="AS14" i="27"/>
  <c r="AS15" i="27"/>
  <c r="AS16" i="27"/>
  <c r="AS17" i="27"/>
  <c r="AS18" i="27"/>
  <c r="AS19" i="27"/>
  <c r="AS20" i="27"/>
  <c r="AS21" i="27"/>
  <c r="AS22" i="27"/>
  <c r="AS23" i="27"/>
  <c r="AS24" i="27"/>
  <c r="AS25" i="27"/>
  <c r="AS26" i="27"/>
  <c r="AS27" i="27"/>
  <c r="AS28" i="27"/>
  <c r="AS29" i="27"/>
  <c r="AS30" i="27"/>
  <c r="AS31" i="27"/>
  <c r="AS32" i="27"/>
  <c r="AS33" i="27"/>
  <c r="AS34" i="27"/>
  <c r="AS35" i="27"/>
  <c r="AS36" i="27"/>
  <c r="AS37" i="27"/>
  <c r="AS38" i="27"/>
  <c r="AS39" i="27"/>
  <c r="AS40" i="27"/>
  <c r="AS41" i="27"/>
  <c r="AS42" i="27"/>
  <c r="AS43" i="27"/>
  <c r="AS44" i="27"/>
  <c r="AS45" i="27"/>
  <c r="AS46" i="27"/>
  <c r="AS47" i="27"/>
  <c r="AS48" i="27"/>
  <c r="AS49" i="27"/>
  <c r="AS50" i="27"/>
  <c r="AS51" i="27"/>
  <c r="AS52" i="27"/>
  <c r="AU6" i="27"/>
  <c r="AU7" i="27"/>
  <c r="AU8" i="27"/>
  <c r="AU9" i="27"/>
  <c r="AU10" i="27"/>
  <c r="AU11" i="27"/>
  <c r="AU12" i="27"/>
  <c r="AU13" i="27"/>
  <c r="AU14" i="27"/>
  <c r="AU15" i="27"/>
  <c r="AU16" i="27"/>
  <c r="AU17" i="27"/>
  <c r="AU18" i="27"/>
  <c r="AU19" i="27"/>
  <c r="AU20" i="27"/>
  <c r="AU21" i="27"/>
  <c r="AU22" i="27"/>
  <c r="AU23" i="27"/>
  <c r="AU24" i="27"/>
  <c r="AU25" i="27"/>
  <c r="AU26" i="27"/>
  <c r="AU27" i="27"/>
  <c r="AU28" i="27"/>
  <c r="AU29" i="27"/>
  <c r="AU30" i="27"/>
  <c r="AU31" i="27"/>
  <c r="AU32" i="27"/>
  <c r="AU33" i="27"/>
  <c r="AU34" i="27"/>
  <c r="AU35" i="27"/>
  <c r="AU36" i="27"/>
  <c r="AU37" i="27"/>
  <c r="AU38" i="27"/>
  <c r="AU39" i="27"/>
  <c r="AU40" i="27"/>
  <c r="AU41" i="27"/>
  <c r="AU42" i="27"/>
  <c r="AU43" i="27"/>
  <c r="AU44" i="27"/>
  <c r="AU45" i="27"/>
  <c r="AU46" i="27"/>
  <c r="AU47" i="27"/>
  <c r="AU48" i="27"/>
  <c r="AU49" i="27"/>
  <c r="AU50" i="27"/>
  <c r="AU51" i="27"/>
  <c r="AU52" i="27"/>
  <c r="AS5" i="27"/>
  <c r="AU5" i="27"/>
  <c r="AP5" i="27"/>
  <c r="AP6" i="37"/>
  <c r="AP7" i="37"/>
  <c r="AP8" i="37"/>
  <c r="AP9" i="37"/>
  <c r="AP10" i="37"/>
  <c r="AP11" i="37"/>
  <c r="AP12" i="37"/>
  <c r="AP13" i="37"/>
  <c r="AP14" i="37"/>
  <c r="AP15" i="37"/>
  <c r="AP16" i="37"/>
  <c r="AP17" i="37"/>
  <c r="AP18" i="37"/>
  <c r="AP19" i="37"/>
  <c r="AP20" i="37"/>
  <c r="AP21" i="37"/>
  <c r="AP22" i="37"/>
  <c r="AP23" i="37"/>
  <c r="AP24" i="37"/>
  <c r="AP25" i="37"/>
  <c r="AP26" i="37"/>
  <c r="AP27" i="37"/>
  <c r="AP28" i="37"/>
  <c r="AP29" i="37"/>
  <c r="AP30" i="37"/>
  <c r="AP31" i="37"/>
  <c r="AP32" i="37"/>
  <c r="AP33" i="37"/>
  <c r="AP34" i="37"/>
  <c r="AP35" i="37"/>
  <c r="AP36" i="37"/>
  <c r="AP37" i="37"/>
  <c r="AP38" i="37"/>
  <c r="AP39" i="37"/>
  <c r="AP40" i="37"/>
  <c r="AP41" i="37"/>
  <c r="AP42" i="37"/>
  <c r="AP43" i="37"/>
  <c r="AP44" i="37"/>
  <c r="AP45" i="37"/>
  <c r="AP46" i="37"/>
  <c r="AP47" i="37"/>
  <c r="AP48" i="37"/>
  <c r="AP49" i="37"/>
  <c r="AP50" i="37"/>
  <c r="AP51" i="37"/>
  <c r="AP52" i="37"/>
  <c r="AP53" i="37"/>
  <c r="AP54" i="37"/>
  <c r="AP55" i="37"/>
  <c r="AP56" i="37"/>
  <c r="AP57" i="37"/>
  <c r="AP58" i="37"/>
  <c r="AS6" i="37"/>
  <c r="AS7" i="37"/>
  <c r="AS8" i="37"/>
  <c r="AS9" i="37"/>
  <c r="AS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U6" i="37"/>
  <c r="AU7" i="37"/>
  <c r="AU8" i="37"/>
  <c r="AU9" i="37"/>
  <c r="AU10" i="37"/>
  <c r="AU11" i="37"/>
  <c r="AU12" i="37"/>
  <c r="AU13" i="37"/>
  <c r="AU14" i="37"/>
  <c r="AU15" i="37"/>
  <c r="AU16" i="37"/>
  <c r="AU17" i="37"/>
  <c r="AU18" i="37"/>
  <c r="AU19" i="37"/>
  <c r="AU20" i="37"/>
  <c r="AU21" i="37"/>
  <c r="AU22" i="37"/>
  <c r="AU23" i="37"/>
  <c r="AU24" i="37"/>
  <c r="AU25" i="37"/>
  <c r="AU26" i="37"/>
  <c r="AU27" i="37"/>
  <c r="AU28" i="37"/>
  <c r="AU29" i="37"/>
  <c r="AU30" i="37"/>
  <c r="AU31" i="37"/>
  <c r="AU32" i="37"/>
  <c r="AU33" i="37"/>
  <c r="AU34" i="37"/>
  <c r="AU35" i="37"/>
  <c r="AU36" i="37"/>
  <c r="AU37" i="37"/>
  <c r="AU38" i="37"/>
  <c r="AU39" i="37"/>
  <c r="AU40" i="37"/>
  <c r="AU41" i="37"/>
  <c r="AU42" i="37"/>
  <c r="AU43" i="37"/>
  <c r="AU44" i="37"/>
  <c r="AU45" i="37"/>
  <c r="AU46" i="37"/>
  <c r="AU47" i="37"/>
  <c r="AU48" i="37"/>
  <c r="AU49" i="37"/>
  <c r="AU50" i="37"/>
  <c r="AU51" i="37"/>
  <c r="AU52" i="37"/>
  <c r="AU53" i="37"/>
  <c r="AU54" i="37"/>
  <c r="AU55" i="37"/>
  <c r="AU56" i="37"/>
  <c r="AU57" i="37"/>
  <c r="AU58" i="37"/>
  <c r="AS5" i="37"/>
  <c r="AU5" i="37"/>
  <c r="AP5" i="37"/>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S6" i="36"/>
  <c r="AS7" i="36"/>
  <c r="AS8" i="36"/>
  <c r="AS9" i="36"/>
  <c r="AS10" i="36"/>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37" i="36"/>
  <c r="AS38" i="36"/>
  <c r="AS39" i="36"/>
  <c r="AS40" i="36"/>
  <c r="AS41" i="36"/>
  <c r="AS42" i="36"/>
  <c r="AS43" i="36"/>
  <c r="AS44" i="36"/>
  <c r="AS45" i="36"/>
  <c r="AS46" i="36"/>
  <c r="AS47" i="36"/>
  <c r="AS48" i="36"/>
  <c r="AS49" i="36"/>
  <c r="AS50" i="36"/>
  <c r="AS51" i="36"/>
  <c r="AS52" i="36"/>
  <c r="AS53" i="36"/>
  <c r="AS54" i="36"/>
  <c r="AS55" i="36"/>
  <c r="AS56" i="36"/>
  <c r="AS57" i="36"/>
  <c r="AS58" i="36"/>
  <c r="AS59" i="36"/>
  <c r="AS60" i="36"/>
  <c r="AU6" i="36"/>
  <c r="AU7" i="36"/>
  <c r="AU8" i="36"/>
  <c r="AU9" i="36"/>
  <c r="AU10" i="36"/>
  <c r="AU11" i="36"/>
  <c r="AU12" i="36"/>
  <c r="AU13" i="36"/>
  <c r="AU14" i="36"/>
  <c r="AU15" i="36"/>
  <c r="AU16" i="36"/>
  <c r="AU17" i="36"/>
  <c r="AU18" i="36"/>
  <c r="AU19" i="36"/>
  <c r="AU20" i="36"/>
  <c r="AU21" i="36"/>
  <c r="AU22" i="36"/>
  <c r="AU23" i="36"/>
  <c r="AU24" i="36"/>
  <c r="AU25" i="36"/>
  <c r="AU26" i="36"/>
  <c r="AU27" i="36"/>
  <c r="AU28" i="36"/>
  <c r="AU29" i="36"/>
  <c r="AU30" i="36"/>
  <c r="AU31" i="36"/>
  <c r="AU32" i="36"/>
  <c r="AU33" i="36"/>
  <c r="AU34" i="36"/>
  <c r="AU35" i="36"/>
  <c r="AU36" i="36"/>
  <c r="AU37" i="36"/>
  <c r="AU38" i="36"/>
  <c r="AU39" i="36"/>
  <c r="AU40" i="36"/>
  <c r="AU41" i="36"/>
  <c r="AU42" i="36"/>
  <c r="AU43" i="36"/>
  <c r="AU44" i="36"/>
  <c r="AU45" i="36"/>
  <c r="AU46" i="36"/>
  <c r="AU47" i="36"/>
  <c r="AU48" i="36"/>
  <c r="AU49" i="36"/>
  <c r="AU50" i="36"/>
  <c r="AU51" i="36"/>
  <c r="AU52" i="36"/>
  <c r="AU53" i="36"/>
  <c r="AU54" i="36"/>
  <c r="AU55" i="36"/>
  <c r="AU56" i="36"/>
  <c r="AU57" i="36"/>
  <c r="AU58" i="36"/>
  <c r="AU59" i="36"/>
  <c r="AU60" i="36"/>
  <c r="AS5" i="36"/>
  <c r="AU5" i="36"/>
  <c r="AP5" i="3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5" i="6"/>
  <c r="AS5" i="6"/>
  <c r="AP6" i="6"/>
  <c r="AP7" i="6"/>
  <c r="AP8" i="6"/>
  <c r="AP9" i="6"/>
  <c r="AP10" i="6"/>
  <c r="AP11" i="6"/>
  <c r="AP12" i="6"/>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5" i="6"/>
  <c r="AP6" i="9"/>
  <c r="AP7" i="9"/>
  <c r="AP8" i="9"/>
  <c r="AP9" i="9"/>
  <c r="AP10" i="9"/>
  <c r="AP11" i="9"/>
  <c r="AP12" i="9"/>
  <c r="AP13" i="9"/>
  <c r="AP14" i="9"/>
  <c r="AP15" i="9"/>
  <c r="AP16" i="9"/>
  <c r="AP17" i="9"/>
  <c r="AP18" i="9"/>
  <c r="AP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S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U6" i="9"/>
  <c r="AU7" i="9"/>
  <c r="AU8" i="9"/>
  <c r="AU9" i="9"/>
  <c r="AU10" i="9"/>
  <c r="AU11" i="9"/>
  <c r="AU12" i="9"/>
  <c r="AU13" i="9"/>
  <c r="AU14" i="9"/>
  <c r="AU15" i="9"/>
  <c r="AU16" i="9"/>
  <c r="AU17" i="9"/>
  <c r="AU18" i="9"/>
  <c r="AU19" i="9"/>
  <c r="AU20" i="9"/>
  <c r="AU21" i="9"/>
  <c r="AU22" i="9"/>
  <c r="AU23" i="9"/>
  <c r="AU24" i="9"/>
  <c r="AU25" i="9"/>
  <c r="AU26" i="9"/>
  <c r="AU27" i="9"/>
  <c r="AU28" i="9"/>
  <c r="AU29" i="9"/>
  <c r="AU30" i="9"/>
  <c r="AU31" i="9"/>
  <c r="AU32" i="9"/>
  <c r="AU33" i="9"/>
  <c r="AU34" i="9"/>
  <c r="AU35" i="9"/>
  <c r="AU36" i="9"/>
  <c r="AU37" i="9"/>
  <c r="AU38" i="9"/>
  <c r="AU39" i="9"/>
  <c r="AU40" i="9"/>
  <c r="AU41" i="9"/>
  <c r="AU42" i="9"/>
  <c r="AU43" i="9"/>
  <c r="AU44" i="9"/>
  <c r="AS5" i="9"/>
  <c r="AU5" i="9"/>
  <c r="AP5" i="9"/>
  <c r="AO6" i="8"/>
  <c r="AO7" i="8"/>
  <c r="AO8" i="8"/>
  <c r="AO9" i="8"/>
  <c r="AO10" i="8"/>
  <c r="AO11" i="8"/>
  <c r="AO12" i="8"/>
  <c r="AO13" i="8"/>
  <c r="AO14"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R6" i="8"/>
  <c r="AR7"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41" i="8"/>
  <c r="AR42" i="8"/>
  <c r="AR43" i="8"/>
  <c r="AR44" i="8"/>
  <c r="AR45" i="8"/>
  <c r="AR46" i="8"/>
  <c r="AR47" i="8"/>
  <c r="AR48" i="8"/>
  <c r="AR49" i="8"/>
  <c r="AR50" i="8"/>
  <c r="AR51" i="8"/>
  <c r="AR52" i="8"/>
  <c r="AR53" i="8"/>
  <c r="AR54" i="8"/>
  <c r="AR55" i="8"/>
  <c r="AR56" i="8"/>
  <c r="AR57" i="8"/>
  <c r="AR58" i="8"/>
  <c r="AR59" i="8"/>
  <c r="AR60" i="8"/>
  <c r="AR61" i="8"/>
  <c r="AR62" i="8"/>
  <c r="AR63" i="8"/>
  <c r="AT6" i="8"/>
  <c r="AT7" i="8"/>
  <c r="AT8" i="8"/>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R5" i="8"/>
  <c r="AT5" i="8"/>
  <c r="AO5" i="8"/>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S6" i="39"/>
  <c r="AS7" i="39"/>
  <c r="AS8" i="39"/>
  <c r="AS9" i="39"/>
  <c r="AS10" i="39"/>
  <c r="AS11" i="39"/>
  <c r="AS12" i="39"/>
  <c r="AS13" i="39"/>
  <c r="AS14" i="39"/>
  <c r="AS15" i="39"/>
  <c r="AS16" i="39"/>
  <c r="AS17" i="39"/>
  <c r="AS18" i="39"/>
  <c r="AS19" i="39"/>
  <c r="AS20" i="39"/>
  <c r="AS21" i="39"/>
  <c r="AS22" i="39"/>
  <c r="AS23" i="39"/>
  <c r="AS24" i="39"/>
  <c r="AS25" i="39"/>
  <c r="AS26" i="39"/>
  <c r="AS27" i="39"/>
  <c r="AS28" i="39"/>
  <c r="AS29" i="39"/>
  <c r="AS30" i="39"/>
  <c r="AS31" i="39"/>
  <c r="AS32" i="39"/>
  <c r="AS33" i="39"/>
  <c r="AS34" i="39"/>
  <c r="AS35" i="39"/>
  <c r="AS36" i="39"/>
  <c r="AS37" i="39"/>
  <c r="AS38" i="39"/>
  <c r="AS39" i="39"/>
  <c r="AS40" i="39"/>
  <c r="AS41" i="39"/>
  <c r="AS42" i="39"/>
  <c r="AS43" i="39"/>
  <c r="AS44" i="39"/>
  <c r="AS45" i="39"/>
  <c r="AS46" i="39"/>
  <c r="AS47" i="39"/>
  <c r="AU6" i="39"/>
  <c r="AU7" i="39"/>
  <c r="AU8" i="39"/>
  <c r="AU9" i="39"/>
  <c r="AU10" i="39"/>
  <c r="AU11" i="39"/>
  <c r="AU12" i="39"/>
  <c r="AU13" i="39"/>
  <c r="AU14" i="39"/>
  <c r="AU15" i="39"/>
  <c r="AU16" i="39"/>
  <c r="AU17" i="39"/>
  <c r="AU18" i="39"/>
  <c r="AU19" i="39"/>
  <c r="AU20" i="39"/>
  <c r="AU21" i="39"/>
  <c r="AU22" i="39"/>
  <c r="AU23" i="39"/>
  <c r="AU24" i="39"/>
  <c r="AU25" i="39"/>
  <c r="AU26" i="39"/>
  <c r="AU27" i="39"/>
  <c r="AU28" i="39"/>
  <c r="AU29" i="39"/>
  <c r="AU30" i="39"/>
  <c r="AU31" i="39"/>
  <c r="AU32" i="39"/>
  <c r="AU33" i="39"/>
  <c r="AU34" i="39"/>
  <c r="AU35" i="39"/>
  <c r="AU36" i="39"/>
  <c r="AU37" i="39"/>
  <c r="AU38" i="39"/>
  <c r="AU39" i="39"/>
  <c r="AU40" i="39"/>
  <c r="AU41" i="39"/>
  <c r="AU42" i="39"/>
  <c r="AU43" i="39"/>
  <c r="AU44" i="39"/>
  <c r="AU45" i="39"/>
  <c r="AU46" i="39"/>
  <c r="AU47" i="39"/>
  <c r="AS5" i="39"/>
  <c r="AU5" i="39"/>
  <c r="AP5" i="39"/>
  <c r="AP6" i="10"/>
  <c r="AP7" i="10"/>
  <c r="AP8" i="10"/>
  <c r="AP9" i="10"/>
  <c r="AP10" i="10"/>
  <c r="AP11" i="10"/>
  <c r="AP12" i="10"/>
  <c r="AP13" i="10"/>
  <c r="AP14" i="10"/>
  <c r="AP15" i="10"/>
  <c r="AP16" i="10"/>
  <c r="AP17" i="10"/>
  <c r="AP18" i="10"/>
  <c r="AP19" i="10"/>
  <c r="AP20" i="10"/>
  <c r="AP21" i="10"/>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111" i="10"/>
  <c r="AP112" i="10"/>
  <c r="AP113" i="10"/>
  <c r="AP114" i="10"/>
  <c r="AP115" i="10"/>
  <c r="AP116" i="10"/>
  <c r="AP117" i="10"/>
  <c r="AP118" i="10"/>
  <c r="AP119" i="10"/>
  <c r="AP120" i="10"/>
  <c r="AS6" i="10"/>
  <c r="AS7" i="10"/>
  <c r="AS8" i="10"/>
  <c r="AS9" i="10"/>
  <c r="AS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111" i="10"/>
  <c r="AS112" i="10"/>
  <c r="AS113" i="10"/>
  <c r="AS114" i="10"/>
  <c r="AS115" i="10"/>
  <c r="AS116" i="10"/>
  <c r="AS117" i="10"/>
  <c r="AS118" i="10"/>
  <c r="AS119" i="10"/>
  <c r="AS120" i="10"/>
  <c r="AU6" i="10"/>
  <c r="AU7"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U118" i="10"/>
  <c r="AU119" i="10"/>
  <c r="AU120" i="10"/>
  <c r="AS5" i="10"/>
  <c r="AU5" i="10"/>
  <c r="AP5" i="10"/>
  <c r="AP6" i="11"/>
  <c r="AP7" i="11"/>
  <c r="AP8" i="11"/>
  <c r="AP9" i="11"/>
  <c r="AP10" i="11"/>
  <c r="AP11" i="11"/>
  <c r="AP12" i="11"/>
  <c r="AP13" i="11"/>
  <c r="AP14" i="11"/>
  <c r="AP15" i="11"/>
  <c r="AP16" i="11"/>
  <c r="AP17" i="11"/>
  <c r="AP18" i="11"/>
  <c r="AP19" i="11"/>
  <c r="AP20" i="11"/>
  <c r="AP21" i="11"/>
  <c r="AP22" i="11"/>
  <c r="AP23" i="1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S6" i="11"/>
  <c r="AS7" i="11"/>
  <c r="AS8" i="11"/>
  <c r="AS9" i="11"/>
  <c r="AS10" i="11"/>
  <c r="AS11" i="11"/>
  <c r="AS12" i="11"/>
  <c r="AS13" i="11"/>
  <c r="AS14" i="11"/>
  <c r="AS15" i="11"/>
  <c r="AS16" i="11"/>
  <c r="AS17" i="11"/>
  <c r="AS18" i="11"/>
  <c r="AS19" i="11"/>
  <c r="AS20" i="11"/>
  <c r="AS21" i="11"/>
  <c r="AS22" i="11"/>
  <c r="AS23" i="11"/>
  <c r="AS24" i="11"/>
  <c r="AS25" i="11"/>
  <c r="AS26" i="11"/>
  <c r="AS27" i="11"/>
  <c r="AS28" i="11"/>
  <c r="AS29" i="11"/>
  <c r="AS30" i="11"/>
  <c r="AS31" i="11"/>
  <c r="AS32" i="11"/>
  <c r="AS33" i="11"/>
  <c r="AS34" i="11"/>
  <c r="AS35" i="11"/>
  <c r="AS36" i="11"/>
  <c r="AS37" i="11"/>
  <c r="AS38" i="11"/>
  <c r="AS39" i="11"/>
  <c r="AS40" i="11"/>
  <c r="AS41" i="11"/>
  <c r="AS42" i="11"/>
  <c r="AS43" i="11"/>
  <c r="AS44" i="11"/>
  <c r="AS45" i="11"/>
  <c r="AS46" i="11"/>
  <c r="AS47" i="11"/>
  <c r="AS48" i="11"/>
  <c r="AS49" i="11"/>
  <c r="AS50" i="11"/>
  <c r="AU6" i="11"/>
  <c r="AU7" i="11"/>
  <c r="AU8" i="11"/>
  <c r="AU9" i="11"/>
  <c r="AU10" i="11"/>
  <c r="AU11" i="11"/>
  <c r="AU12" i="11"/>
  <c r="AU13" i="11"/>
  <c r="AU14" i="11"/>
  <c r="AU15" i="11"/>
  <c r="AU16" i="11"/>
  <c r="AU17" i="11"/>
  <c r="AU18" i="11"/>
  <c r="AU19" i="11"/>
  <c r="AU20" i="11"/>
  <c r="AU21" i="11"/>
  <c r="AU22" i="11"/>
  <c r="AU23" i="11"/>
  <c r="AU24" i="11"/>
  <c r="AU25" i="11"/>
  <c r="AU26" i="11"/>
  <c r="AU27" i="11"/>
  <c r="AU28" i="11"/>
  <c r="AU29" i="11"/>
  <c r="AU30" i="11"/>
  <c r="AU31" i="11"/>
  <c r="AU32" i="11"/>
  <c r="AU33" i="11"/>
  <c r="AU34" i="11"/>
  <c r="AU35" i="11"/>
  <c r="AU36" i="11"/>
  <c r="AU37" i="11"/>
  <c r="AU38" i="11"/>
  <c r="AU39" i="11"/>
  <c r="AU40" i="11"/>
  <c r="AU41" i="11"/>
  <c r="AU42" i="11"/>
  <c r="AU43" i="11"/>
  <c r="AU44" i="11"/>
  <c r="AU45" i="11"/>
  <c r="AU46" i="11"/>
  <c r="AU47" i="11"/>
  <c r="AU48" i="11"/>
  <c r="AU49" i="11"/>
  <c r="AU50" i="11"/>
  <c r="AS5" i="11"/>
  <c r="AU5" i="11"/>
  <c r="AP5" i="11"/>
  <c r="AP6" i="40"/>
  <c r="AP7" i="40"/>
  <c r="AP8" i="40"/>
  <c r="AP9" i="40"/>
  <c r="AP10" i="40"/>
  <c r="AP11" i="40"/>
  <c r="AP12" i="40"/>
  <c r="AP13" i="40"/>
  <c r="AP14" i="40"/>
  <c r="AP15" i="40"/>
  <c r="AP16" i="40"/>
  <c r="AP17" i="40"/>
  <c r="AP18" i="40"/>
  <c r="AP19" i="40"/>
  <c r="AP20" i="40"/>
  <c r="AP21" i="40"/>
  <c r="AP22" i="40"/>
  <c r="AP23" i="40"/>
  <c r="AP24" i="40"/>
  <c r="AP25" i="40"/>
  <c r="AP26" i="40"/>
  <c r="AP27" i="40"/>
  <c r="AP28" i="40"/>
  <c r="AP29" i="40"/>
  <c r="AP30" i="40"/>
  <c r="AP31" i="40"/>
  <c r="AP32" i="40"/>
  <c r="AP33" i="40"/>
  <c r="AP34" i="40"/>
  <c r="AP35" i="40"/>
  <c r="AP36" i="40"/>
  <c r="AP37" i="40"/>
  <c r="AP38" i="40"/>
  <c r="AP39" i="40"/>
  <c r="AP40" i="40"/>
  <c r="AP41" i="40"/>
  <c r="AP42" i="40"/>
  <c r="AP43" i="40"/>
  <c r="AP44" i="40"/>
  <c r="AP45" i="40"/>
  <c r="AP46" i="40"/>
  <c r="AP47" i="40"/>
  <c r="AP48" i="40"/>
  <c r="AP49" i="40"/>
  <c r="AP50" i="40"/>
  <c r="AP51" i="40"/>
  <c r="AP52" i="40"/>
  <c r="AP53" i="40"/>
  <c r="AP54" i="40"/>
  <c r="AS6" i="40"/>
  <c r="AS7" i="40"/>
  <c r="AS8" i="40"/>
  <c r="AS9" i="40"/>
  <c r="AS10" i="40"/>
  <c r="AS11" i="40"/>
  <c r="AS12" i="40"/>
  <c r="AS13" i="40"/>
  <c r="AS14" i="40"/>
  <c r="AS15" i="40"/>
  <c r="AS16" i="40"/>
  <c r="AS17" i="40"/>
  <c r="AS18" i="40"/>
  <c r="AS19" i="40"/>
  <c r="AS20" i="40"/>
  <c r="AS21" i="40"/>
  <c r="AS22" i="40"/>
  <c r="AS23" i="40"/>
  <c r="AS24" i="40"/>
  <c r="AS25" i="40"/>
  <c r="AS26" i="40"/>
  <c r="AS27" i="40"/>
  <c r="AS28" i="40"/>
  <c r="AS29" i="40"/>
  <c r="AS30" i="40"/>
  <c r="AS31" i="40"/>
  <c r="AS32" i="40"/>
  <c r="AS33" i="40"/>
  <c r="AS34" i="40"/>
  <c r="AS35" i="40"/>
  <c r="AS36" i="40"/>
  <c r="AS37" i="40"/>
  <c r="AS38" i="40"/>
  <c r="AS39" i="40"/>
  <c r="AS40" i="40"/>
  <c r="AS41" i="40"/>
  <c r="AS42" i="40"/>
  <c r="AS43" i="40"/>
  <c r="AS44" i="40"/>
  <c r="AS45" i="40"/>
  <c r="AS46" i="40"/>
  <c r="AS47" i="40"/>
  <c r="AS48" i="40"/>
  <c r="AS49" i="40"/>
  <c r="AS50" i="40"/>
  <c r="AS51" i="40"/>
  <c r="AS52" i="40"/>
  <c r="AS53" i="40"/>
  <c r="AS54" i="40"/>
  <c r="AU6" i="40"/>
  <c r="AU7" i="40"/>
  <c r="AU8" i="40"/>
  <c r="AU9" i="40"/>
  <c r="AU10" i="40"/>
  <c r="AU11" i="40"/>
  <c r="AU12" i="40"/>
  <c r="AU13" i="40"/>
  <c r="AU14" i="40"/>
  <c r="AU15" i="40"/>
  <c r="AU16" i="40"/>
  <c r="AU17" i="40"/>
  <c r="AU18" i="40"/>
  <c r="AU19" i="40"/>
  <c r="AU20" i="40"/>
  <c r="AU21" i="40"/>
  <c r="AU22" i="40"/>
  <c r="AU23" i="40"/>
  <c r="AU24" i="40"/>
  <c r="AU25" i="40"/>
  <c r="AU26" i="40"/>
  <c r="AU27" i="40"/>
  <c r="AU28" i="40"/>
  <c r="AU29" i="40"/>
  <c r="AU30" i="40"/>
  <c r="AU31" i="40"/>
  <c r="AU32" i="40"/>
  <c r="AU33" i="40"/>
  <c r="AU34" i="40"/>
  <c r="AU35" i="40"/>
  <c r="AU36" i="40"/>
  <c r="AU37" i="40"/>
  <c r="AU38" i="40"/>
  <c r="AU39" i="40"/>
  <c r="AU40" i="40"/>
  <c r="AU41" i="40"/>
  <c r="AU42" i="40"/>
  <c r="AU43" i="40"/>
  <c r="AU44" i="40"/>
  <c r="AU45" i="40"/>
  <c r="AU46" i="40"/>
  <c r="AU47" i="40"/>
  <c r="AU48" i="40"/>
  <c r="AU49" i="40"/>
  <c r="AU50" i="40"/>
  <c r="AU51" i="40"/>
  <c r="AU52" i="40"/>
  <c r="AU53" i="40"/>
  <c r="AU54" i="40"/>
  <c r="AS5" i="40"/>
  <c r="AU5" i="40"/>
  <c r="AP5" i="40"/>
  <c r="AP6" i="41"/>
  <c r="AP7" i="41"/>
  <c r="AP8" i="41"/>
  <c r="AP9" i="41"/>
  <c r="AP10" i="41"/>
  <c r="AP11" i="41"/>
  <c r="AP12" i="41"/>
  <c r="AP13" i="41"/>
  <c r="AP14" i="41"/>
  <c r="AP15" i="41"/>
  <c r="AP16" i="41"/>
  <c r="AP17" i="41"/>
  <c r="AP18" i="41"/>
  <c r="AP19" i="41"/>
  <c r="AP20" i="41"/>
  <c r="AP21" i="41"/>
  <c r="AP22" i="41"/>
  <c r="AP23" i="41"/>
  <c r="AP24" i="41"/>
  <c r="AP25" i="41"/>
  <c r="AP26" i="41"/>
  <c r="AP27" i="41"/>
  <c r="AP28" i="41"/>
  <c r="AP29" i="41"/>
  <c r="AP30" i="41"/>
  <c r="AP31" i="41"/>
  <c r="AP32" i="41"/>
  <c r="AP33" i="41"/>
  <c r="AP34" i="41"/>
  <c r="AP35" i="41"/>
  <c r="AP36" i="41"/>
  <c r="AP37" i="41"/>
  <c r="AP38" i="41"/>
  <c r="AP39" i="41"/>
  <c r="AP40" i="41"/>
  <c r="AP41" i="41"/>
  <c r="AP42" i="41"/>
  <c r="AS6" i="41"/>
  <c r="AS7" i="41"/>
  <c r="AS8" i="41"/>
  <c r="AS9" i="41"/>
  <c r="AS10" i="41"/>
  <c r="AS11" i="41"/>
  <c r="AS12" i="41"/>
  <c r="AS13" i="41"/>
  <c r="AS14" i="41"/>
  <c r="AS15" i="41"/>
  <c r="AS16" i="41"/>
  <c r="AS17" i="41"/>
  <c r="AS18" i="41"/>
  <c r="AS19" i="41"/>
  <c r="AS20" i="41"/>
  <c r="AS21" i="41"/>
  <c r="AS22" i="41"/>
  <c r="AS23" i="41"/>
  <c r="AS24" i="41"/>
  <c r="AS25" i="41"/>
  <c r="AS26" i="41"/>
  <c r="AS27" i="41"/>
  <c r="AS28" i="41"/>
  <c r="AS29" i="41"/>
  <c r="AS30" i="41"/>
  <c r="AS31" i="41"/>
  <c r="AS32" i="41"/>
  <c r="AS33" i="41"/>
  <c r="AS34" i="41"/>
  <c r="AS35" i="41"/>
  <c r="AS36" i="41"/>
  <c r="AS37" i="41"/>
  <c r="AS38" i="41"/>
  <c r="AS39" i="41"/>
  <c r="AS40" i="41"/>
  <c r="AS41" i="41"/>
  <c r="AS42" i="41"/>
  <c r="AU6" i="41"/>
  <c r="AU7" i="41"/>
  <c r="AU8" i="41"/>
  <c r="AU9" i="41"/>
  <c r="AU10" i="41"/>
  <c r="AU11" i="41"/>
  <c r="AU12" i="41"/>
  <c r="AU13" i="41"/>
  <c r="AU14" i="41"/>
  <c r="AU15" i="41"/>
  <c r="AU16" i="41"/>
  <c r="AU17" i="41"/>
  <c r="AU18" i="41"/>
  <c r="AU19" i="41"/>
  <c r="AU20" i="41"/>
  <c r="AU21" i="41"/>
  <c r="AU22" i="41"/>
  <c r="AU23" i="41"/>
  <c r="AU24" i="41"/>
  <c r="AU25" i="41"/>
  <c r="AU26" i="41"/>
  <c r="AU27" i="41"/>
  <c r="AU28" i="41"/>
  <c r="AU29" i="41"/>
  <c r="AU30" i="41"/>
  <c r="AU31" i="41"/>
  <c r="AU32" i="41"/>
  <c r="AU33" i="41"/>
  <c r="AU34" i="41"/>
  <c r="AU35" i="41"/>
  <c r="AU36" i="41"/>
  <c r="AU37" i="41"/>
  <c r="AU38" i="41"/>
  <c r="AU39" i="41"/>
  <c r="AU40" i="41"/>
  <c r="AU41" i="41"/>
  <c r="AU42" i="41"/>
  <c r="AS5" i="41"/>
  <c r="AU5" i="41"/>
  <c r="AP5" i="41"/>
  <c r="AP6" i="13"/>
  <c r="AP7" i="13"/>
  <c r="AP8" i="13"/>
  <c r="AP9" i="13"/>
  <c r="AP10" i="13"/>
  <c r="AP11" i="13"/>
  <c r="AP12" i="13"/>
  <c r="AP13" i="13"/>
  <c r="AP14" i="13"/>
  <c r="AP15" i="13"/>
  <c r="AP16" i="13"/>
  <c r="AP17" i="13"/>
  <c r="AP18" i="13"/>
  <c r="AP19" i="13"/>
  <c r="AP20" i="13"/>
  <c r="AP21" i="13"/>
  <c r="AP22" i="13"/>
  <c r="AP23" i="13"/>
  <c r="AP24" i="13"/>
  <c r="AP25" i="13"/>
  <c r="AP26" i="13"/>
  <c r="AP27" i="13"/>
  <c r="AP28" i="13"/>
  <c r="AP29" i="13"/>
  <c r="AP30" i="13"/>
  <c r="AP31" i="13"/>
  <c r="AP32" i="13"/>
  <c r="AP33" i="13"/>
  <c r="AP34" i="13"/>
  <c r="AP35" i="13"/>
  <c r="AP36" i="13"/>
  <c r="AP37" i="13"/>
  <c r="AP38" i="13"/>
  <c r="AP39" i="13"/>
  <c r="AP40" i="13"/>
  <c r="AP41" i="13"/>
  <c r="AP42" i="13"/>
  <c r="AP43" i="13"/>
  <c r="AP44" i="13"/>
  <c r="AP45" i="13"/>
  <c r="AP46" i="13"/>
  <c r="AP47" i="13"/>
  <c r="AP48" i="13"/>
  <c r="AP49" i="13"/>
  <c r="AS6" i="13"/>
  <c r="AS7" i="13"/>
  <c r="AS8" i="13"/>
  <c r="AS9" i="13"/>
  <c r="AS10" i="13"/>
  <c r="AS11" i="13"/>
  <c r="AS12" i="13"/>
  <c r="AS13" i="13"/>
  <c r="AS14" i="13"/>
  <c r="AS15" i="13"/>
  <c r="AS16" i="13"/>
  <c r="AS17" i="13"/>
  <c r="AS18" i="13"/>
  <c r="AS19" i="13"/>
  <c r="AS20" i="13"/>
  <c r="AS21" i="13"/>
  <c r="AS22" i="13"/>
  <c r="AS23" i="13"/>
  <c r="AS24" i="13"/>
  <c r="AS25" i="13"/>
  <c r="AS26" i="13"/>
  <c r="AS27" i="13"/>
  <c r="AS28" i="13"/>
  <c r="AS29" i="13"/>
  <c r="AS30" i="13"/>
  <c r="AS31" i="13"/>
  <c r="AS32" i="13"/>
  <c r="AS33" i="13"/>
  <c r="AS34" i="13"/>
  <c r="AS35" i="13"/>
  <c r="AS36" i="13"/>
  <c r="AS37" i="13"/>
  <c r="AS38" i="13"/>
  <c r="AS39" i="13"/>
  <c r="AS40" i="13"/>
  <c r="AS41" i="13"/>
  <c r="AS42" i="13"/>
  <c r="AS43" i="13"/>
  <c r="AS44" i="13"/>
  <c r="AS45" i="13"/>
  <c r="AS46" i="13"/>
  <c r="AS47" i="13"/>
  <c r="AS48" i="13"/>
  <c r="AS49" i="13"/>
  <c r="AU6"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S5" i="13"/>
  <c r="AU5" i="13"/>
  <c r="AP5" i="13"/>
  <c r="AP6" i="42"/>
  <c r="AP7" i="42"/>
  <c r="AP8" i="42"/>
  <c r="AP9" i="42"/>
  <c r="AP10" i="42"/>
  <c r="AP11" i="42"/>
  <c r="AP12" i="42"/>
  <c r="AP13" i="42"/>
  <c r="AP14" i="42"/>
  <c r="AP15" i="42"/>
  <c r="AP16" i="42"/>
  <c r="AP17" i="42"/>
  <c r="AP18" i="42"/>
  <c r="AP19" i="42"/>
  <c r="AP20" i="42"/>
  <c r="AP21" i="42"/>
  <c r="AP22" i="42"/>
  <c r="AP23" i="42"/>
  <c r="AP24" i="42"/>
  <c r="AP25" i="42"/>
  <c r="AP26" i="42"/>
  <c r="AP27" i="42"/>
  <c r="AP28" i="42"/>
  <c r="AP29" i="42"/>
  <c r="AP30" i="42"/>
  <c r="AP31" i="42"/>
  <c r="AP32" i="42"/>
  <c r="AP33" i="42"/>
  <c r="AP34" i="42"/>
  <c r="AP35" i="42"/>
  <c r="AP36" i="42"/>
  <c r="AP37" i="42"/>
  <c r="AP38" i="42"/>
  <c r="AP39" i="42"/>
  <c r="AP40" i="42"/>
  <c r="AP41" i="42"/>
  <c r="AP42" i="42"/>
  <c r="AP43" i="42"/>
  <c r="AP44" i="42"/>
  <c r="AP45" i="42"/>
  <c r="AP46" i="42"/>
  <c r="AP47" i="42"/>
  <c r="AP48" i="42"/>
  <c r="AP49" i="42"/>
  <c r="AP50" i="42"/>
  <c r="AS6" i="42"/>
  <c r="AS7" i="42"/>
  <c r="AS8" i="42"/>
  <c r="AS9" i="42"/>
  <c r="AS10" i="42"/>
  <c r="AS11" i="42"/>
  <c r="AS12" i="42"/>
  <c r="AS13" i="42"/>
  <c r="AS14" i="42"/>
  <c r="AS15" i="42"/>
  <c r="AS16" i="42"/>
  <c r="AS17" i="42"/>
  <c r="AS18" i="42"/>
  <c r="AS19" i="42"/>
  <c r="AS20" i="42"/>
  <c r="AS21" i="42"/>
  <c r="AS22" i="42"/>
  <c r="AS23" i="42"/>
  <c r="AS24" i="42"/>
  <c r="AS25" i="42"/>
  <c r="AS26" i="42"/>
  <c r="AS27" i="42"/>
  <c r="AS28" i="42"/>
  <c r="AS29" i="42"/>
  <c r="AS30" i="42"/>
  <c r="AS31" i="42"/>
  <c r="AS32" i="42"/>
  <c r="AS33" i="42"/>
  <c r="AS34" i="42"/>
  <c r="AS35" i="42"/>
  <c r="AS36" i="42"/>
  <c r="AS37" i="42"/>
  <c r="AS38" i="42"/>
  <c r="AS39" i="42"/>
  <c r="AS40" i="42"/>
  <c r="AS41" i="42"/>
  <c r="AS42" i="42"/>
  <c r="AS43" i="42"/>
  <c r="AS44" i="42"/>
  <c r="AS45" i="42"/>
  <c r="AS46" i="42"/>
  <c r="AS47" i="42"/>
  <c r="AS48" i="42"/>
  <c r="AS49" i="42"/>
  <c r="AS50" i="42"/>
  <c r="AU6" i="42"/>
  <c r="AU7" i="42"/>
  <c r="AU8" i="42"/>
  <c r="AU9" i="42"/>
  <c r="AU10" i="42"/>
  <c r="AU11" i="42"/>
  <c r="AU12" i="42"/>
  <c r="AU13" i="42"/>
  <c r="AU14" i="42"/>
  <c r="AU15" i="42"/>
  <c r="AU16" i="42"/>
  <c r="AU17" i="42"/>
  <c r="AU18" i="42"/>
  <c r="AU19" i="42"/>
  <c r="AU20" i="42"/>
  <c r="AU21" i="42"/>
  <c r="AU22" i="42"/>
  <c r="AU23" i="42"/>
  <c r="AU24" i="42"/>
  <c r="AU25" i="42"/>
  <c r="AU26" i="42"/>
  <c r="AU27" i="42"/>
  <c r="AU28" i="42"/>
  <c r="AU29" i="42"/>
  <c r="AU30" i="42"/>
  <c r="AU31" i="42"/>
  <c r="AU32" i="42"/>
  <c r="AU33" i="42"/>
  <c r="AU34" i="42"/>
  <c r="AU35" i="42"/>
  <c r="AU36" i="42"/>
  <c r="AU37" i="42"/>
  <c r="AU38" i="42"/>
  <c r="AU39" i="42"/>
  <c r="AU40" i="42"/>
  <c r="AU41" i="42"/>
  <c r="AU42" i="42"/>
  <c r="AU43" i="42"/>
  <c r="AU44" i="42"/>
  <c r="AU45" i="42"/>
  <c r="AU46" i="42"/>
  <c r="AU47" i="42"/>
  <c r="AU48" i="42"/>
  <c r="AU49" i="42"/>
  <c r="AU50" i="42"/>
  <c r="AS5" i="42"/>
  <c r="AU5" i="42"/>
  <c r="AP5" i="42"/>
  <c r="AP6" i="12"/>
  <c r="AP7" i="12"/>
  <c r="AP8" i="12"/>
  <c r="AP9" i="12"/>
  <c r="AP10" i="12"/>
  <c r="AP11" i="12"/>
  <c r="AP12" i="12"/>
  <c r="AP13" i="12"/>
  <c r="AP14" i="12"/>
  <c r="AP15" i="12"/>
  <c r="AP16" i="12"/>
  <c r="AP17" i="12"/>
  <c r="AP18" i="12"/>
  <c r="AP19" i="12"/>
  <c r="AP20" i="12"/>
  <c r="AP21" i="12"/>
  <c r="AP22" i="12"/>
  <c r="AP23" i="12"/>
  <c r="AP24" i="12"/>
  <c r="AP25" i="12"/>
  <c r="AP26" i="12"/>
  <c r="AP27" i="12"/>
  <c r="AP28" i="12"/>
  <c r="AP29" i="12"/>
  <c r="AP30" i="12"/>
  <c r="AP31" i="12"/>
  <c r="AP32" i="12"/>
  <c r="AP33" i="12"/>
  <c r="AP34" i="12"/>
  <c r="AP35" i="12"/>
  <c r="AP36" i="12"/>
  <c r="AP37" i="12"/>
  <c r="AP38" i="12"/>
  <c r="AP39" i="12"/>
  <c r="AP40" i="12"/>
  <c r="AP41" i="12"/>
  <c r="AP42" i="12"/>
  <c r="AP43" i="12"/>
  <c r="AP44" i="12"/>
  <c r="AP45" i="12"/>
  <c r="AP46"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5" i="12"/>
  <c r="AS46" i="12"/>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S5" i="12"/>
  <c r="AU5" i="12"/>
  <c r="AP5" i="12"/>
  <c r="AF31" i="12"/>
  <c r="AP6" i="31"/>
  <c r="AP7" i="31"/>
  <c r="AP8" i="31"/>
  <c r="AP9" i="31"/>
  <c r="AP10" i="31"/>
  <c r="AP11" i="31"/>
  <c r="AP12" i="31"/>
  <c r="AP13" i="31"/>
  <c r="AP14" i="31"/>
  <c r="AP15" i="31"/>
  <c r="AP16" i="31"/>
  <c r="AP17" i="31"/>
  <c r="AP18" i="31"/>
  <c r="AP19" i="31"/>
  <c r="AP20" i="31"/>
  <c r="AP21" i="31"/>
  <c r="AP22" i="31"/>
  <c r="AP23" i="31"/>
  <c r="AP24" i="31"/>
  <c r="AP25" i="31"/>
  <c r="AP26" i="31"/>
  <c r="AP27" i="31"/>
  <c r="AP28" i="31"/>
  <c r="AP29" i="31"/>
  <c r="AP30" i="31"/>
  <c r="AP31" i="31"/>
  <c r="AP32" i="31"/>
  <c r="AP33" i="31"/>
  <c r="AP34" i="31"/>
  <c r="AP35" i="31"/>
  <c r="AP36" i="31"/>
  <c r="AP37" i="31"/>
  <c r="AP38" i="31"/>
  <c r="AP39" i="31"/>
  <c r="AP40" i="31"/>
  <c r="AP41" i="31"/>
  <c r="AP42" i="31"/>
  <c r="AP43" i="31"/>
  <c r="AP44" i="31"/>
  <c r="AP45" i="31"/>
  <c r="AP46" i="31"/>
  <c r="AP47" i="31"/>
  <c r="AP48" i="31"/>
  <c r="AP49" i="31"/>
  <c r="AP50" i="31"/>
  <c r="AP51" i="31"/>
  <c r="AP52" i="31"/>
  <c r="AP53" i="31"/>
  <c r="AP54" i="31"/>
  <c r="AP55" i="31"/>
  <c r="AP56" i="31"/>
  <c r="AP57" i="31"/>
  <c r="AP58" i="31"/>
  <c r="AP59" i="31"/>
  <c r="AP60" i="31"/>
  <c r="AS6" i="31"/>
  <c r="AS7" i="31"/>
  <c r="AS8" i="31"/>
  <c r="AS9" i="31"/>
  <c r="AS10" i="31"/>
  <c r="AS11" i="31"/>
  <c r="AS12" i="31"/>
  <c r="AS13" i="31"/>
  <c r="AS14" i="31"/>
  <c r="AS15" i="31"/>
  <c r="AS16" i="31"/>
  <c r="AS17" i="31"/>
  <c r="AS18" i="31"/>
  <c r="AS19" i="31"/>
  <c r="AS20" i="31"/>
  <c r="AS21" i="31"/>
  <c r="AS22" i="31"/>
  <c r="AS23" i="31"/>
  <c r="AS24" i="31"/>
  <c r="AS25" i="31"/>
  <c r="AS26" i="31"/>
  <c r="AS27" i="31"/>
  <c r="AS28" i="31"/>
  <c r="AS29" i="31"/>
  <c r="AS30" i="31"/>
  <c r="AS31" i="31"/>
  <c r="AS32" i="31"/>
  <c r="AS33" i="31"/>
  <c r="AS34" i="31"/>
  <c r="AS35" i="31"/>
  <c r="AS36" i="31"/>
  <c r="AS37" i="31"/>
  <c r="AS38" i="31"/>
  <c r="AS39" i="31"/>
  <c r="AS40" i="31"/>
  <c r="AS41" i="31"/>
  <c r="AS42" i="31"/>
  <c r="AS43" i="31"/>
  <c r="AS44" i="31"/>
  <c r="AS45" i="31"/>
  <c r="AS46" i="31"/>
  <c r="AS47" i="31"/>
  <c r="AS48" i="31"/>
  <c r="AS49" i="31"/>
  <c r="AS50" i="31"/>
  <c r="AS51" i="31"/>
  <c r="AS52" i="31"/>
  <c r="AS53" i="31"/>
  <c r="AS54" i="31"/>
  <c r="AS55" i="31"/>
  <c r="AS56" i="31"/>
  <c r="AS57" i="31"/>
  <c r="AS58" i="31"/>
  <c r="AS59" i="31"/>
  <c r="AS60" i="31"/>
  <c r="AU6" i="31"/>
  <c r="AU7" i="31"/>
  <c r="AU8" i="31"/>
  <c r="AU9" i="31"/>
  <c r="AU10" i="31"/>
  <c r="AU11" i="31"/>
  <c r="AU12" i="31"/>
  <c r="AU13" i="31"/>
  <c r="AU14" i="31"/>
  <c r="AU15" i="31"/>
  <c r="AU16" i="31"/>
  <c r="AU17" i="31"/>
  <c r="AU18" i="31"/>
  <c r="AU19" i="31"/>
  <c r="AU20" i="31"/>
  <c r="AU21" i="31"/>
  <c r="AU22" i="31"/>
  <c r="AU23" i="31"/>
  <c r="AU24" i="31"/>
  <c r="AU25" i="31"/>
  <c r="AU26" i="31"/>
  <c r="AU27" i="31"/>
  <c r="AU28" i="31"/>
  <c r="AU29" i="31"/>
  <c r="AU30" i="31"/>
  <c r="AU31" i="31"/>
  <c r="AU32" i="31"/>
  <c r="AU33" i="31"/>
  <c r="AU34" i="31"/>
  <c r="AU35" i="31"/>
  <c r="AU36" i="31"/>
  <c r="AU37" i="31"/>
  <c r="AU38" i="31"/>
  <c r="AU39" i="31"/>
  <c r="AU40" i="31"/>
  <c r="AU41" i="31"/>
  <c r="AU42" i="31"/>
  <c r="AU43" i="31"/>
  <c r="AU44" i="31"/>
  <c r="AU45" i="31"/>
  <c r="AU46" i="31"/>
  <c r="AU47" i="31"/>
  <c r="AU48" i="31"/>
  <c r="AU49" i="31"/>
  <c r="AU50" i="31"/>
  <c r="AU51" i="31"/>
  <c r="AU52" i="31"/>
  <c r="AU53" i="31"/>
  <c r="AU54" i="31"/>
  <c r="AU55" i="31"/>
  <c r="AU56" i="31"/>
  <c r="AU57" i="31"/>
  <c r="AU58" i="31"/>
  <c r="AU59" i="31"/>
  <c r="AU60" i="31"/>
  <c r="AS5" i="31"/>
  <c r="AU5" i="31"/>
  <c r="AP5" i="31"/>
  <c r="AP6" i="43"/>
  <c r="AP7" i="43"/>
  <c r="AP8" i="43"/>
  <c r="AP9" i="43"/>
  <c r="AP10" i="43"/>
  <c r="AP11" i="43"/>
  <c r="AP12" i="43"/>
  <c r="AP13" i="43"/>
  <c r="AP14" i="43"/>
  <c r="AP15" i="43"/>
  <c r="AP16" i="43"/>
  <c r="AP17" i="43"/>
  <c r="AP18" i="43"/>
  <c r="AP19" i="43"/>
  <c r="AP20" i="43"/>
  <c r="AP21" i="43"/>
  <c r="AP22" i="43"/>
  <c r="AP23" i="43"/>
  <c r="AP24" i="43"/>
  <c r="AP25" i="43"/>
  <c r="AP26" i="43"/>
  <c r="AP27" i="43"/>
  <c r="AP28" i="43"/>
  <c r="AP29" i="43"/>
  <c r="AP30" i="43"/>
  <c r="AP31" i="43"/>
  <c r="AP32" i="43"/>
  <c r="AP33" i="43"/>
  <c r="AP34" i="43"/>
  <c r="AP35" i="43"/>
  <c r="AP36" i="43"/>
  <c r="AP37" i="43"/>
  <c r="AP38" i="43"/>
  <c r="AP39" i="43"/>
  <c r="AP40" i="43"/>
  <c r="AP41" i="43"/>
  <c r="AP42" i="43"/>
  <c r="AP43" i="43"/>
  <c r="AP44" i="43"/>
  <c r="AP45" i="43"/>
  <c r="AP46" i="43"/>
  <c r="AP47" i="43"/>
  <c r="AP48" i="43"/>
  <c r="AP49" i="43"/>
  <c r="AP50" i="43"/>
  <c r="AP51" i="43"/>
  <c r="AP52" i="43"/>
  <c r="AP53" i="43"/>
  <c r="AP54" i="43"/>
  <c r="AP55" i="43"/>
  <c r="AP56" i="43"/>
  <c r="AP57" i="43"/>
  <c r="AP58" i="43"/>
  <c r="AP59" i="43"/>
  <c r="AP60" i="43"/>
  <c r="AP61" i="43"/>
  <c r="AP62" i="43"/>
  <c r="AP63" i="43"/>
  <c r="AS6" i="43"/>
  <c r="AS7" i="43"/>
  <c r="AS8" i="43"/>
  <c r="AS9" i="43"/>
  <c r="AS10" i="43"/>
  <c r="AS11" i="43"/>
  <c r="AS12" i="43"/>
  <c r="AS13" i="43"/>
  <c r="AS14" i="43"/>
  <c r="AS15" i="43"/>
  <c r="AS16" i="43"/>
  <c r="AS17" i="43"/>
  <c r="AS18" i="43"/>
  <c r="AS19" i="43"/>
  <c r="AS20" i="43"/>
  <c r="AS21" i="43"/>
  <c r="AS22" i="43"/>
  <c r="AS23" i="43"/>
  <c r="AS24" i="43"/>
  <c r="AS25" i="43"/>
  <c r="AS26" i="43"/>
  <c r="AS27" i="43"/>
  <c r="AS28" i="43"/>
  <c r="AS29" i="43"/>
  <c r="AS30" i="43"/>
  <c r="AS31" i="43"/>
  <c r="AS32" i="43"/>
  <c r="AS33" i="43"/>
  <c r="AS34" i="43"/>
  <c r="AS35" i="43"/>
  <c r="AS36" i="43"/>
  <c r="AS37" i="43"/>
  <c r="AS38" i="43"/>
  <c r="AS39" i="43"/>
  <c r="AS40" i="43"/>
  <c r="AS41" i="43"/>
  <c r="AS42" i="43"/>
  <c r="AS43" i="43"/>
  <c r="AS44" i="43"/>
  <c r="AS45" i="43"/>
  <c r="AS46" i="43"/>
  <c r="AS47" i="43"/>
  <c r="AS48" i="43"/>
  <c r="AS49" i="43"/>
  <c r="AS50" i="43"/>
  <c r="AS51" i="43"/>
  <c r="AS52" i="43"/>
  <c r="AS53" i="43"/>
  <c r="AS54" i="43"/>
  <c r="AS55" i="43"/>
  <c r="AS56" i="43"/>
  <c r="AS57" i="43"/>
  <c r="AS58" i="43"/>
  <c r="AS59" i="43"/>
  <c r="AS60" i="43"/>
  <c r="AS61" i="43"/>
  <c r="AS62" i="43"/>
  <c r="AS63" i="43"/>
  <c r="AU6" i="43"/>
  <c r="AU7" i="43"/>
  <c r="AU8" i="43"/>
  <c r="AU9" i="43"/>
  <c r="AU10" i="43"/>
  <c r="AU11" i="43"/>
  <c r="AU12" i="43"/>
  <c r="AU13" i="43"/>
  <c r="AU14" i="43"/>
  <c r="AU15" i="43"/>
  <c r="AU16" i="43"/>
  <c r="AU17" i="43"/>
  <c r="AU18" i="43"/>
  <c r="AU19" i="43"/>
  <c r="AU20" i="43"/>
  <c r="AU21" i="43"/>
  <c r="AU22" i="43"/>
  <c r="AU23" i="43"/>
  <c r="AU24" i="43"/>
  <c r="AU25" i="43"/>
  <c r="AU26" i="43"/>
  <c r="AU27" i="43"/>
  <c r="AU28" i="43"/>
  <c r="AU29" i="43"/>
  <c r="AU30" i="43"/>
  <c r="AU31" i="43"/>
  <c r="AU32" i="43"/>
  <c r="AU33" i="43"/>
  <c r="AU34" i="43"/>
  <c r="AU35" i="43"/>
  <c r="AU36" i="43"/>
  <c r="AU37" i="43"/>
  <c r="AU38" i="43"/>
  <c r="AU39" i="43"/>
  <c r="AU40" i="43"/>
  <c r="AU41" i="43"/>
  <c r="AU42" i="43"/>
  <c r="AU43" i="43"/>
  <c r="AU44" i="43"/>
  <c r="AU45" i="43"/>
  <c r="AU46" i="43"/>
  <c r="AU47" i="43"/>
  <c r="AU48" i="43"/>
  <c r="AU49" i="43"/>
  <c r="AU50" i="43"/>
  <c r="AU51" i="43"/>
  <c r="AU52" i="43"/>
  <c r="AU53" i="43"/>
  <c r="AU54" i="43"/>
  <c r="AU55" i="43"/>
  <c r="AU56" i="43"/>
  <c r="AU57" i="43"/>
  <c r="AU58" i="43"/>
  <c r="AU59" i="43"/>
  <c r="AU60" i="43"/>
  <c r="AU61" i="43"/>
  <c r="AU62" i="43"/>
  <c r="AU63" i="43"/>
  <c r="AS5" i="43"/>
  <c r="AU5" i="43"/>
  <c r="AP5" i="43"/>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S6" i="44"/>
  <c r="AS7" i="44"/>
  <c r="AS8" i="44"/>
  <c r="AS9" i="44"/>
  <c r="AS10" i="44"/>
  <c r="AS11" i="44"/>
  <c r="AS12" i="44"/>
  <c r="AS13" i="44"/>
  <c r="AS14" i="44"/>
  <c r="AS15" i="44"/>
  <c r="AS16" i="44"/>
  <c r="AS17" i="44"/>
  <c r="AS18" i="44"/>
  <c r="AS19" i="44"/>
  <c r="AS20" i="44"/>
  <c r="AS21" i="44"/>
  <c r="AS22" i="44"/>
  <c r="AS23" i="44"/>
  <c r="AS24" i="44"/>
  <c r="AS25" i="44"/>
  <c r="AS26" i="44"/>
  <c r="AS27" i="44"/>
  <c r="AS28" i="44"/>
  <c r="AS29" i="44"/>
  <c r="AS30" i="44"/>
  <c r="AS31" i="44"/>
  <c r="AS32" i="44"/>
  <c r="AS33" i="44"/>
  <c r="AS34" i="44"/>
  <c r="AS35" i="44"/>
  <c r="AS36" i="44"/>
  <c r="AS37" i="44"/>
  <c r="AS38" i="44"/>
  <c r="AS39" i="44"/>
  <c r="AS40" i="44"/>
  <c r="AS41" i="44"/>
  <c r="AS42" i="44"/>
  <c r="AS43" i="44"/>
  <c r="AS44" i="44"/>
  <c r="AU6" i="44"/>
  <c r="AU7" i="44"/>
  <c r="AU8" i="44"/>
  <c r="AU9" i="44"/>
  <c r="AU10" i="44"/>
  <c r="AU11" i="44"/>
  <c r="AU12" i="44"/>
  <c r="AU13" i="44"/>
  <c r="AU14" i="44"/>
  <c r="AU15" i="44"/>
  <c r="AU16" i="44"/>
  <c r="AU17" i="44"/>
  <c r="AU18" i="44"/>
  <c r="AU19" i="44"/>
  <c r="AU20" i="44"/>
  <c r="AU21" i="44"/>
  <c r="AU22" i="44"/>
  <c r="AU23" i="44"/>
  <c r="AU24" i="44"/>
  <c r="AU25" i="44"/>
  <c r="AU26" i="44"/>
  <c r="AU27" i="44"/>
  <c r="AU28" i="44"/>
  <c r="AU29" i="44"/>
  <c r="AU30" i="44"/>
  <c r="AU31" i="44"/>
  <c r="AU32" i="44"/>
  <c r="AU33" i="44"/>
  <c r="AU34" i="44"/>
  <c r="AU35" i="44"/>
  <c r="AU36" i="44"/>
  <c r="AU37" i="44"/>
  <c r="AU38" i="44"/>
  <c r="AU39" i="44"/>
  <c r="AU40" i="44"/>
  <c r="AU41" i="44"/>
  <c r="AU42" i="44"/>
  <c r="AU43" i="44"/>
  <c r="AU44" i="44"/>
  <c r="AS5" i="44"/>
  <c r="AU5" i="44"/>
  <c r="AP5" i="44"/>
  <c r="AP6" i="14"/>
  <c r="AP7" i="14"/>
  <c r="AP8" i="14"/>
  <c r="AP9" i="14"/>
  <c r="AP10" i="14"/>
  <c r="AP11" i="14"/>
  <c r="AP12" i="14"/>
  <c r="AP13" i="14"/>
  <c r="AP14" i="14"/>
  <c r="AP15" i="14"/>
  <c r="AP16" i="14"/>
  <c r="AP17" i="14"/>
  <c r="AP18" i="14"/>
  <c r="AP19" i="14"/>
  <c r="AP20" i="14"/>
  <c r="AP21" i="14"/>
  <c r="AP22" i="14"/>
  <c r="AP23" i="14"/>
  <c r="AP24" i="14"/>
  <c r="AP25" i="14"/>
  <c r="AP26" i="14"/>
  <c r="AP27" i="14"/>
  <c r="AP28" i="14"/>
  <c r="AP29" i="14"/>
  <c r="AP30" i="14"/>
  <c r="AP31" i="14"/>
  <c r="AP32" i="14"/>
  <c r="AP33" i="14"/>
  <c r="AP34" i="14"/>
  <c r="AP35" i="14"/>
  <c r="AP36" i="14"/>
  <c r="AP37" i="14"/>
  <c r="AP38" i="14"/>
  <c r="AP39" i="14"/>
  <c r="AP40" i="14"/>
  <c r="AP41" i="14"/>
  <c r="AP42" i="14"/>
  <c r="AP43" i="14"/>
  <c r="AP44" i="14"/>
  <c r="AP45" i="14"/>
  <c r="AP46" i="14"/>
  <c r="AP47" i="14"/>
  <c r="AP48" i="14"/>
  <c r="AP49" i="14"/>
  <c r="AS6" i="14"/>
  <c r="AS7" i="14"/>
  <c r="AS8" i="14"/>
  <c r="AS9" i="14"/>
  <c r="AS10" i="14"/>
  <c r="AS11" i="14"/>
  <c r="AS12" i="14"/>
  <c r="AS13" i="14"/>
  <c r="AS14" i="14"/>
  <c r="AS15" i="14"/>
  <c r="AS16" i="14"/>
  <c r="AS17" i="14"/>
  <c r="AS18" i="14"/>
  <c r="AS19" i="14"/>
  <c r="AS20" i="14"/>
  <c r="AS21" i="14"/>
  <c r="AS22" i="14"/>
  <c r="AS23" i="14"/>
  <c r="AS24" i="14"/>
  <c r="AS25" i="14"/>
  <c r="AS26" i="14"/>
  <c r="AS27" i="14"/>
  <c r="AS28" i="14"/>
  <c r="AS29" i="14"/>
  <c r="AS30" i="14"/>
  <c r="AS31" i="14"/>
  <c r="AS32" i="14"/>
  <c r="AS33" i="14"/>
  <c r="AS34" i="14"/>
  <c r="AS35" i="14"/>
  <c r="AS36" i="14"/>
  <c r="AS37" i="14"/>
  <c r="AS38" i="14"/>
  <c r="AS39" i="14"/>
  <c r="AS40" i="14"/>
  <c r="AS41" i="14"/>
  <c r="AS42" i="14"/>
  <c r="AS43" i="14"/>
  <c r="AS44" i="14"/>
  <c r="AS45" i="14"/>
  <c r="AS46" i="14"/>
  <c r="AS47" i="14"/>
  <c r="AS48" i="14"/>
  <c r="AS49" i="14"/>
  <c r="AU6" i="14"/>
  <c r="AU7" i="14"/>
  <c r="AU8" i="14"/>
  <c r="AU9" i="14"/>
  <c r="AU10" i="14"/>
  <c r="AU11"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AU42" i="14"/>
  <c r="AU43" i="14"/>
  <c r="AU44" i="14"/>
  <c r="AU45" i="14"/>
  <c r="AU46" i="14"/>
  <c r="AU47" i="14"/>
  <c r="AU48" i="14"/>
  <c r="AU49" i="14"/>
  <c r="AS5" i="14"/>
  <c r="AU5" i="14"/>
  <c r="AP5" i="14"/>
  <c r="AU6" i="15"/>
  <c r="AU7" i="15"/>
  <c r="AU8" i="15"/>
  <c r="AU9" i="15"/>
  <c r="AU10" i="15"/>
  <c r="AU11" i="15"/>
  <c r="AU12" i="15"/>
  <c r="AU13" i="15"/>
  <c r="AU14" i="15"/>
  <c r="AU15" i="15"/>
  <c r="AU16" i="15"/>
  <c r="AU17" i="15"/>
  <c r="AU18" i="15"/>
  <c r="AU19" i="15"/>
  <c r="AU20" i="15"/>
  <c r="AU21" i="15"/>
  <c r="AU22" i="15"/>
  <c r="AU23" i="15"/>
  <c r="AU24" i="15"/>
  <c r="AU25" i="15"/>
  <c r="AU26" i="15"/>
  <c r="AU27" i="15"/>
  <c r="AU28" i="15"/>
  <c r="AU29" i="15"/>
  <c r="AU30" i="15"/>
  <c r="AU31" i="15"/>
  <c r="AU32" i="15"/>
  <c r="AU33" i="15"/>
  <c r="AU34" i="15"/>
  <c r="AU35" i="15"/>
  <c r="AU36" i="15"/>
  <c r="AU37" i="15"/>
  <c r="AS6" i="15"/>
  <c r="AS7" i="15"/>
  <c r="AS8" i="15"/>
  <c r="AS9" i="15"/>
  <c r="AS10" i="15"/>
  <c r="AS11" i="15"/>
  <c r="AS12" i="15"/>
  <c r="AS13" i="15"/>
  <c r="AS14" i="15"/>
  <c r="AS15" i="15"/>
  <c r="AS16" i="15"/>
  <c r="AS17" i="15"/>
  <c r="AS18" i="15"/>
  <c r="AS19" i="15"/>
  <c r="AS20" i="15"/>
  <c r="AS21" i="15"/>
  <c r="AS22" i="15"/>
  <c r="AS23" i="15"/>
  <c r="AS24" i="15"/>
  <c r="AS25" i="15"/>
  <c r="AS26" i="15"/>
  <c r="AS27" i="15"/>
  <c r="AS28" i="15"/>
  <c r="AS29" i="15"/>
  <c r="AS30" i="15"/>
  <c r="AS31" i="15"/>
  <c r="AS32" i="15"/>
  <c r="AS33" i="15"/>
  <c r="AS34" i="15"/>
  <c r="AS35" i="15"/>
  <c r="AS36" i="15"/>
  <c r="AS37" i="15"/>
  <c r="AP6" i="15"/>
  <c r="AP7" i="15"/>
  <c r="AP8" i="15"/>
  <c r="AP9" i="15"/>
  <c r="AP10" i="15"/>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S5" i="15"/>
  <c r="AU5" i="15"/>
  <c r="AP5" i="15"/>
  <c r="AU6" i="29"/>
  <c r="AU7" i="29"/>
  <c r="AU8" i="29"/>
  <c r="AU9" i="29"/>
  <c r="AU10" i="29"/>
  <c r="AU11" i="29"/>
  <c r="AU12" i="29"/>
  <c r="AU13" i="29"/>
  <c r="AU14" i="29"/>
  <c r="AU15" i="29"/>
  <c r="AU16" i="29"/>
  <c r="AU17" i="29"/>
  <c r="AU18" i="29"/>
  <c r="AU19" i="29"/>
  <c r="AU20" i="29"/>
  <c r="AU21" i="29"/>
  <c r="AU22" i="29"/>
  <c r="AU23" i="29"/>
  <c r="AU24" i="29"/>
  <c r="AU25" i="29"/>
  <c r="AU26" i="29"/>
  <c r="AU27" i="29"/>
  <c r="AU28" i="29"/>
  <c r="AU29" i="29"/>
  <c r="AU30" i="29"/>
  <c r="AU31" i="29"/>
  <c r="AU32" i="29"/>
  <c r="AU33" i="29"/>
  <c r="AU34" i="29"/>
  <c r="AU35" i="29"/>
  <c r="AU36" i="29"/>
  <c r="AU37" i="29"/>
  <c r="AU38" i="29"/>
  <c r="AU39" i="29"/>
  <c r="AU40" i="29"/>
  <c r="AU41" i="29"/>
  <c r="AU42" i="29"/>
  <c r="AU43" i="29"/>
  <c r="AU44" i="29"/>
  <c r="AU45" i="29"/>
  <c r="AU46" i="29"/>
  <c r="AU47" i="29"/>
  <c r="AU48" i="29"/>
  <c r="AU49" i="29"/>
  <c r="AU50" i="29"/>
  <c r="AU51" i="29"/>
  <c r="AU52" i="29"/>
  <c r="AU53" i="29"/>
  <c r="AU54" i="29"/>
  <c r="AU55" i="29"/>
  <c r="AU56" i="29"/>
  <c r="AU57" i="29"/>
  <c r="AU58" i="29"/>
  <c r="AU59" i="29"/>
  <c r="AU60" i="29"/>
  <c r="AU61" i="29"/>
  <c r="AU62" i="29"/>
  <c r="AU63" i="29"/>
  <c r="AU64" i="29"/>
  <c r="AU65" i="29"/>
  <c r="AU66" i="29"/>
  <c r="AU67" i="29"/>
  <c r="AU68" i="29"/>
  <c r="AU69" i="29"/>
  <c r="AU70" i="29"/>
  <c r="AU71" i="29"/>
  <c r="AU72" i="29"/>
  <c r="AU73" i="29"/>
  <c r="AU74" i="29"/>
  <c r="AU75" i="29"/>
  <c r="AU76" i="29"/>
  <c r="AU77" i="29"/>
  <c r="AU78" i="29"/>
  <c r="AU79" i="29"/>
  <c r="AU80" i="29"/>
  <c r="AU81" i="29"/>
  <c r="AU82" i="29"/>
  <c r="AU83" i="29"/>
  <c r="AU84" i="29"/>
  <c r="AU85" i="29"/>
  <c r="AU86" i="29"/>
  <c r="AU87" i="29"/>
  <c r="AU88" i="29"/>
  <c r="AU89" i="29"/>
  <c r="AU90" i="29"/>
  <c r="AU91" i="29"/>
  <c r="AU92" i="29"/>
  <c r="AU93" i="29"/>
  <c r="AU94" i="29"/>
  <c r="AU95" i="29"/>
  <c r="AU96" i="29"/>
  <c r="AU97" i="29"/>
  <c r="AU98" i="29"/>
  <c r="AU99" i="29"/>
  <c r="AU100" i="29"/>
  <c r="AU101" i="29"/>
  <c r="AU102" i="29"/>
  <c r="AU103" i="29"/>
  <c r="AU104" i="29"/>
  <c r="AU105" i="29"/>
  <c r="AU106" i="29"/>
  <c r="AU107" i="29"/>
  <c r="AU108" i="29"/>
  <c r="AU109" i="29"/>
  <c r="AU110" i="29"/>
  <c r="AU111" i="29"/>
  <c r="AU112" i="29"/>
  <c r="AU113" i="29"/>
  <c r="AU114" i="29"/>
  <c r="AU115" i="29"/>
  <c r="AU116" i="29"/>
  <c r="AU117" i="29"/>
  <c r="AU118" i="29"/>
  <c r="AU119" i="29"/>
  <c r="AU120" i="29"/>
  <c r="AU121" i="29"/>
  <c r="AU122" i="29"/>
  <c r="AU123" i="29"/>
  <c r="AU124" i="29"/>
  <c r="AU125" i="29"/>
  <c r="AU126" i="29"/>
  <c r="AU127" i="29"/>
  <c r="AU128" i="29"/>
  <c r="AU129" i="29"/>
  <c r="AU130" i="29"/>
  <c r="AU131" i="29"/>
  <c r="AU132" i="29"/>
  <c r="AU133" i="29"/>
  <c r="AS6" i="29"/>
  <c r="AS7" i="29"/>
  <c r="AS8" i="29"/>
  <c r="AS9" i="29"/>
  <c r="AS10" i="29"/>
  <c r="AS11" i="29"/>
  <c r="AS12" i="29"/>
  <c r="AS13" i="29"/>
  <c r="AS14" i="29"/>
  <c r="AS15" i="29"/>
  <c r="AS16" i="29"/>
  <c r="AS17" i="29"/>
  <c r="AS18" i="29"/>
  <c r="AS19" i="29"/>
  <c r="AS20" i="29"/>
  <c r="AS21" i="29"/>
  <c r="AS22" i="29"/>
  <c r="AS23" i="29"/>
  <c r="AS24" i="29"/>
  <c r="AS25" i="29"/>
  <c r="AS26" i="29"/>
  <c r="AS27" i="29"/>
  <c r="AS28" i="29"/>
  <c r="AS29" i="29"/>
  <c r="AS30" i="29"/>
  <c r="AS31" i="29"/>
  <c r="AS32" i="29"/>
  <c r="AS33" i="29"/>
  <c r="AS34" i="29"/>
  <c r="AS35" i="29"/>
  <c r="AS36" i="29"/>
  <c r="AS37" i="29"/>
  <c r="AS38" i="29"/>
  <c r="AS39" i="29"/>
  <c r="AS40" i="29"/>
  <c r="AS41" i="29"/>
  <c r="AS42" i="29"/>
  <c r="AS43" i="29"/>
  <c r="AS44" i="29"/>
  <c r="AS45" i="29"/>
  <c r="AS46" i="29"/>
  <c r="AS47" i="29"/>
  <c r="AS48" i="29"/>
  <c r="AS49" i="29"/>
  <c r="AS50" i="29"/>
  <c r="AS51" i="29"/>
  <c r="AS52" i="29"/>
  <c r="AS53" i="29"/>
  <c r="AS54" i="29"/>
  <c r="AS55" i="29"/>
  <c r="AS56" i="29"/>
  <c r="AS57" i="29"/>
  <c r="AS58" i="29"/>
  <c r="AS59" i="29"/>
  <c r="AS60" i="29"/>
  <c r="AS61" i="29"/>
  <c r="AS62" i="29"/>
  <c r="AS63" i="29"/>
  <c r="AS64" i="29"/>
  <c r="AS65" i="29"/>
  <c r="AS66" i="29"/>
  <c r="AS67" i="29"/>
  <c r="AS68" i="29"/>
  <c r="AS69" i="29"/>
  <c r="AS70" i="29"/>
  <c r="AS71" i="29"/>
  <c r="AS72" i="29"/>
  <c r="AS73" i="29"/>
  <c r="AS74" i="29"/>
  <c r="AS75" i="29"/>
  <c r="AS76" i="29"/>
  <c r="AS77" i="29"/>
  <c r="AS78" i="29"/>
  <c r="AS79" i="29"/>
  <c r="AS80" i="29"/>
  <c r="AS81" i="29"/>
  <c r="AS82" i="29"/>
  <c r="AS83" i="29"/>
  <c r="AS84" i="29"/>
  <c r="AS85" i="29"/>
  <c r="AS86" i="29"/>
  <c r="AS87" i="29"/>
  <c r="AS88" i="29"/>
  <c r="AS89" i="29"/>
  <c r="AS90" i="29"/>
  <c r="AS91" i="29"/>
  <c r="AS92" i="29"/>
  <c r="AS93" i="29"/>
  <c r="AS94" i="29"/>
  <c r="AS95" i="29"/>
  <c r="AS96" i="29"/>
  <c r="AS97" i="29"/>
  <c r="AS98" i="29"/>
  <c r="AS99" i="29"/>
  <c r="AS100" i="29"/>
  <c r="AS101" i="29"/>
  <c r="AS102" i="29"/>
  <c r="AS103" i="29"/>
  <c r="AS104" i="29"/>
  <c r="AS105" i="29"/>
  <c r="AS106" i="29"/>
  <c r="AS107" i="29"/>
  <c r="AS108" i="29"/>
  <c r="AS109" i="29"/>
  <c r="AS110" i="29"/>
  <c r="AS111" i="29"/>
  <c r="AS112" i="29"/>
  <c r="AS113" i="29"/>
  <c r="AS114" i="29"/>
  <c r="AS115" i="29"/>
  <c r="AS116" i="29"/>
  <c r="AS117" i="29"/>
  <c r="AS118" i="29"/>
  <c r="AS119" i="29"/>
  <c r="AS120" i="29"/>
  <c r="AS121" i="29"/>
  <c r="AS122" i="29"/>
  <c r="AS123" i="29"/>
  <c r="AS124" i="29"/>
  <c r="AS125" i="29"/>
  <c r="AS126" i="29"/>
  <c r="AS127" i="29"/>
  <c r="AS128" i="29"/>
  <c r="AS129" i="29"/>
  <c r="AS130" i="29"/>
  <c r="AS131" i="29"/>
  <c r="AS132" i="29"/>
  <c r="AS133" i="29"/>
  <c r="AP6" i="29"/>
  <c r="AP7" i="29"/>
  <c r="AP8" i="29"/>
  <c r="AP9" i="29"/>
  <c r="AP10" i="29"/>
  <c r="AP11" i="29"/>
  <c r="AP12" i="29"/>
  <c r="AP13" i="29"/>
  <c r="AP14" i="29"/>
  <c r="AP15" i="29"/>
  <c r="AP16" i="29"/>
  <c r="AP17" i="29"/>
  <c r="AP18" i="29"/>
  <c r="AP19" i="29"/>
  <c r="AP20" i="29"/>
  <c r="AP21" i="29"/>
  <c r="AP22" i="29"/>
  <c r="AP23" i="29"/>
  <c r="AP24" i="29"/>
  <c r="AP25" i="29"/>
  <c r="AP26" i="29"/>
  <c r="AP27" i="29"/>
  <c r="AP28" i="29"/>
  <c r="AP29" i="29"/>
  <c r="AP30" i="29"/>
  <c r="AP31" i="29"/>
  <c r="AP32" i="29"/>
  <c r="AP33" i="29"/>
  <c r="AP34" i="29"/>
  <c r="AP35" i="29"/>
  <c r="AP36" i="29"/>
  <c r="AP37" i="29"/>
  <c r="AP38" i="29"/>
  <c r="AP39" i="29"/>
  <c r="AP40" i="29"/>
  <c r="AP41" i="29"/>
  <c r="AP42" i="29"/>
  <c r="AP43" i="29"/>
  <c r="AP44" i="29"/>
  <c r="AP45" i="29"/>
  <c r="AP46" i="29"/>
  <c r="AP47" i="29"/>
  <c r="AP48" i="29"/>
  <c r="AP49" i="29"/>
  <c r="AP50" i="29"/>
  <c r="AP51" i="29"/>
  <c r="AP52" i="29"/>
  <c r="AP53" i="29"/>
  <c r="AP54" i="29"/>
  <c r="AP55" i="29"/>
  <c r="AP56" i="29"/>
  <c r="AP57" i="29"/>
  <c r="AP58" i="29"/>
  <c r="AP59" i="29"/>
  <c r="AP60" i="29"/>
  <c r="AP61" i="29"/>
  <c r="AP62" i="29"/>
  <c r="AP63" i="29"/>
  <c r="AP64" i="29"/>
  <c r="AP65" i="29"/>
  <c r="AP66" i="29"/>
  <c r="AP67" i="29"/>
  <c r="AP68" i="29"/>
  <c r="AP69" i="29"/>
  <c r="AP70" i="29"/>
  <c r="AP71" i="29"/>
  <c r="AP72" i="29"/>
  <c r="AP73" i="29"/>
  <c r="AP74" i="29"/>
  <c r="AP75" i="29"/>
  <c r="AP76" i="29"/>
  <c r="AP77" i="29"/>
  <c r="AP78" i="29"/>
  <c r="AP79" i="29"/>
  <c r="AP80" i="29"/>
  <c r="AP81" i="29"/>
  <c r="AP82" i="29"/>
  <c r="AP83" i="29"/>
  <c r="AP84" i="29"/>
  <c r="AP85" i="29"/>
  <c r="AP86" i="29"/>
  <c r="AP87" i="29"/>
  <c r="AP88" i="29"/>
  <c r="AP89" i="29"/>
  <c r="AP90" i="29"/>
  <c r="AP91" i="29"/>
  <c r="AP92" i="29"/>
  <c r="AP93" i="29"/>
  <c r="AP94" i="29"/>
  <c r="AP95" i="29"/>
  <c r="AP96" i="29"/>
  <c r="AP97" i="29"/>
  <c r="AP98" i="29"/>
  <c r="AP99" i="29"/>
  <c r="AP100" i="29"/>
  <c r="AP101" i="29"/>
  <c r="AP102" i="29"/>
  <c r="AP103" i="29"/>
  <c r="AP104" i="29"/>
  <c r="AP105" i="29"/>
  <c r="AP106" i="29"/>
  <c r="AP107" i="29"/>
  <c r="AP108" i="29"/>
  <c r="AP109" i="29"/>
  <c r="AP110" i="29"/>
  <c r="AP111" i="29"/>
  <c r="AP112" i="29"/>
  <c r="AP113" i="29"/>
  <c r="AP114" i="29"/>
  <c r="AP115" i="29"/>
  <c r="AP116" i="29"/>
  <c r="AP117" i="29"/>
  <c r="AP118" i="29"/>
  <c r="AP119" i="29"/>
  <c r="AP120" i="29"/>
  <c r="AP121" i="29"/>
  <c r="AP122" i="29"/>
  <c r="AP123" i="29"/>
  <c r="AP124" i="29"/>
  <c r="AP125" i="29"/>
  <c r="AP126" i="29"/>
  <c r="AP127" i="29"/>
  <c r="AP128" i="29"/>
  <c r="AP129" i="29"/>
  <c r="AP130" i="29"/>
  <c r="AP131" i="29"/>
  <c r="AP132" i="29"/>
  <c r="AP133" i="29"/>
  <c r="AS5" i="29"/>
  <c r="AU5" i="29"/>
  <c r="AP5" i="29"/>
  <c r="AU6" i="45"/>
  <c r="AU7" i="45"/>
  <c r="AU8" i="45"/>
  <c r="AU9" i="45"/>
  <c r="AU10" i="45"/>
  <c r="AU11" i="45"/>
  <c r="AU12" i="45"/>
  <c r="AU13" i="45"/>
  <c r="AU14" i="45"/>
  <c r="AU15" i="45"/>
  <c r="AU16" i="45"/>
  <c r="AU17" i="45"/>
  <c r="AU18" i="45"/>
  <c r="AU19" i="45"/>
  <c r="AU20" i="45"/>
  <c r="AU21" i="45"/>
  <c r="AU22" i="45"/>
  <c r="AU23" i="45"/>
  <c r="AU24" i="45"/>
  <c r="AU25" i="45"/>
  <c r="AU26" i="45"/>
  <c r="AU27" i="45"/>
  <c r="AU28" i="45"/>
  <c r="AU29" i="45"/>
  <c r="AU30" i="45"/>
  <c r="AU31" i="45"/>
  <c r="AU32" i="45"/>
  <c r="AU33" i="45"/>
  <c r="AU34" i="45"/>
  <c r="AU35" i="45"/>
  <c r="AU36" i="45"/>
  <c r="AU37" i="45"/>
  <c r="AU38" i="45"/>
  <c r="AU39" i="45"/>
  <c r="AU40" i="45"/>
  <c r="AU41" i="45"/>
  <c r="AU42" i="45"/>
  <c r="AU43" i="45"/>
  <c r="AU44" i="45"/>
  <c r="AU45" i="45"/>
  <c r="AU46" i="45"/>
  <c r="AU47" i="45"/>
  <c r="AU48" i="45"/>
  <c r="AU49" i="45"/>
  <c r="AU50" i="45"/>
  <c r="AU51" i="45"/>
  <c r="AU52" i="45"/>
  <c r="AU53" i="45"/>
  <c r="AU54" i="45"/>
  <c r="AU55" i="45"/>
  <c r="AU56" i="45"/>
  <c r="AU57" i="45"/>
  <c r="AU58" i="45"/>
  <c r="AU59" i="45"/>
  <c r="AU60" i="45"/>
  <c r="AU61" i="45"/>
  <c r="AU62" i="45"/>
  <c r="AU63" i="45"/>
  <c r="AU64" i="45"/>
  <c r="AU65" i="45"/>
  <c r="AU66" i="45"/>
  <c r="AU67" i="45"/>
  <c r="AU68" i="45"/>
  <c r="AU69" i="45"/>
  <c r="AU70" i="45"/>
  <c r="AU71" i="45"/>
  <c r="AU72" i="45"/>
  <c r="AU73" i="45"/>
  <c r="AU74" i="45"/>
  <c r="AU75" i="45"/>
  <c r="AU76" i="45"/>
  <c r="AU77" i="45"/>
  <c r="AU78" i="45"/>
  <c r="AU79" i="45"/>
  <c r="AU80" i="45"/>
  <c r="AU81" i="45"/>
  <c r="AU82" i="45"/>
  <c r="AU83" i="45"/>
  <c r="AU84" i="45"/>
  <c r="AU85" i="45"/>
  <c r="AU86" i="45"/>
  <c r="AU87" i="45"/>
  <c r="AU88" i="45"/>
  <c r="AU89" i="45"/>
  <c r="AU90" i="45"/>
  <c r="AU91" i="45"/>
  <c r="AU92" i="45"/>
  <c r="AU93" i="45"/>
  <c r="AU94" i="45"/>
  <c r="AU95" i="45"/>
  <c r="AU96" i="45"/>
  <c r="AU97" i="45"/>
  <c r="AU98" i="45"/>
  <c r="AU99" i="45"/>
  <c r="AU100" i="45"/>
  <c r="AU101" i="45"/>
  <c r="AU102" i="45"/>
  <c r="AU103" i="45"/>
  <c r="AU104" i="45"/>
  <c r="AU105" i="45"/>
  <c r="AU106" i="45"/>
  <c r="AU107" i="45"/>
  <c r="AU108" i="45"/>
  <c r="AU109" i="45"/>
  <c r="AS6" i="45"/>
  <c r="AS7" i="45"/>
  <c r="AS8" i="45"/>
  <c r="AS9" i="45"/>
  <c r="AS10" i="45"/>
  <c r="AS11" i="45"/>
  <c r="AS12" i="45"/>
  <c r="AS13" i="45"/>
  <c r="AS14" i="45"/>
  <c r="AS15" i="45"/>
  <c r="AS16" i="45"/>
  <c r="AS17" i="45"/>
  <c r="AS18" i="45"/>
  <c r="AS19" i="45"/>
  <c r="AS20" i="45"/>
  <c r="AS21" i="45"/>
  <c r="AS22" i="45"/>
  <c r="AS23" i="45"/>
  <c r="AS24" i="45"/>
  <c r="AS25" i="45"/>
  <c r="AS26" i="45"/>
  <c r="AS27" i="45"/>
  <c r="AS28" i="45"/>
  <c r="AS29" i="45"/>
  <c r="AS30" i="45"/>
  <c r="AS31" i="45"/>
  <c r="AS32" i="45"/>
  <c r="AS33" i="45"/>
  <c r="AS34" i="45"/>
  <c r="AS35" i="45"/>
  <c r="AS36" i="45"/>
  <c r="AS37" i="45"/>
  <c r="AS38" i="45"/>
  <c r="AS39" i="45"/>
  <c r="AS40" i="45"/>
  <c r="AS41" i="45"/>
  <c r="AS42" i="45"/>
  <c r="AS43" i="45"/>
  <c r="AS44" i="45"/>
  <c r="AS45" i="45"/>
  <c r="AS46" i="45"/>
  <c r="AS47" i="45"/>
  <c r="AS48" i="45"/>
  <c r="AS49" i="45"/>
  <c r="AS50" i="45"/>
  <c r="AS51" i="45"/>
  <c r="AS52" i="45"/>
  <c r="AS53" i="45"/>
  <c r="AS54" i="45"/>
  <c r="AS55" i="45"/>
  <c r="AS56" i="45"/>
  <c r="AS57" i="45"/>
  <c r="AS58" i="45"/>
  <c r="AS59" i="45"/>
  <c r="AS60" i="45"/>
  <c r="AS61" i="45"/>
  <c r="AS62" i="45"/>
  <c r="AS63" i="45"/>
  <c r="AS64" i="45"/>
  <c r="AS65" i="45"/>
  <c r="AS66" i="45"/>
  <c r="AS67" i="45"/>
  <c r="AS68" i="45"/>
  <c r="AS69" i="45"/>
  <c r="AS70" i="45"/>
  <c r="AS71" i="45"/>
  <c r="AS72" i="45"/>
  <c r="AS73" i="45"/>
  <c r="AS74" i="45"/>
  <c r="AS75" i="45"/>
  <c r="AS76" i="45"/>
  <c r="AS77" i="45"/>
  <c r="AS78" i="45"/>
  <c r="AS79" i="45"/>
  <c r="AS80" i="45"/>
  <c r="AS81" i="45"/>
  <c r="AS82" i="45"/>
  <c r="AS83" i="45"/>
  <c r="AS84" i="45"/>
  <c r="AS85" i="45"/>
  <c r="AS86" i="45"/>
  <c r="AS87" i="45"/>
  <c r="AS88" i="45"/>
  <c r="AS89" i="45"/>
  <c r="AS90" i="45"/>
  <c r="AS91" i="45"/>
  <c r="AS92" i="45"/>
  <c r="AS93" i="45"/>
  <c r="AS94" i="45"/>
  <c r="AS95" i="45"/>
  <c r="AS96" i="45"/>
  <c r="AS97" i="45"/>
  <c r="AS98" i="45"/>
  <c r="AS99" i="45"/>
  <c r="AS100" i="45"/>
  <c r="AS101" i="45"/>
  <c r="AS102" i="45"/>
  <c r="AS103" i="45"/>
  <c r="AS104" i="45"/>
  <c r="AS105" i="45"/>
  <c r="AS106" i="45"/>
  <c r="AS107" i="45"/>
  <c r="AS108" i="45"/>
  <c r="AS109" i="45"/>
  <c r="AP6" i="45"/>
  <c r="AP7" i="45"/>
  <c r="AP8" i="45"/>
  <c r="AP9" i="45"/>
  <c r="AP10" i="45"/>
  <c r="AP11" i="45"/>
  <c r="AP12" i="45"/>
  <c r="AP13" i="45"/>
  <c r="AP14" i="45"/>
  <c r="AP15" i="45"/>
  <c r="AP16" i="45"/>
  <c r="AP17" i="45"/>
  <c r="AP18" i="45"/>
  <c r="AP19" i="45"/>
  <c r="AP20" i="45"/>
  <c r="AP21" i="45"/>
  <c r="AP22" i="45"/>
  <c r="AP23" i="45"/>
  <c r="AP24" i="45"/>
  <c r="AP25" i="45"/>
  <c r="AP26" i="45"/>
  <c r="AP27" i="45"/>
  <c r="AP28" i="45"/>
  <c r="AP29" i="45"/>
  <c r="AP30" i="45"/>
  <c r="AP31" i="45"/>
  <c r="AP32" i="45"/>
  <c r="AP33" i="45"/>
  <c r="AP34" i="45"/>
  <c r="AP35" i="45"/>
  <c r="AP36" i="45"/>
  <c r="AP37" i="45"/>
  <c r="AP38" i="45"/>
  <c r="AP39" i="45"/>
  <c r="AP40" i="45"/>
  <c r="AP41" i="45"/>
  <c r="AP42" i="45"/>
  <c r="AP43" i="45"/>
  <c r="AP44" i="45"/>
  <c r="AP45" i="45"/>
  <c r="AP46" i="45"/>
  <c r="AP47" i="45"/>
  <c r="AP48" i="45"/>
  <c r="AP49" i="45"/>
  <c r="AP50" i="45"/>
  <c r="AP51" i="45"/>
  <c r="AP52" i="45"/>
  <c r="AP53" i="45"/>
  <c r="AP54" i="45"/>
  <c r="AP55" i="45"/>
  <c r="AP56" i="45"/>
  <c r="AP57" i="45"/>
  <c r="AP58" i="45"/>
  <c r="AP59" i="45"/>
  <c r="AP60" i="45"/>
  <c r="AP61" i="45"/>
  <c r="AP62" i="45"/>
  <c r="AP63" i="45"/>
  <c r="AP64" i="45"/>
  <c r="AP65" i="45"/>
  <c r="AP66" i="45"/>
  <c r="AP67" i="45"/>
  <c r="AP68" i="45"/>
  <c r="AP69" i="45"/>
  <c r="AP70" i="45"/>
  <c r="AP71" i="45"/>
  <c r="AP72" i="45"/>
  <c r="AP73" i="45"/>
  <c r="AP74" i="45"/>
  <c r="AP75" i="45"/>
  <c r="AP76" i="45"/>
  <c r="AP77" i="45"/>
  <c r="AP78" i="45"/>
  <c r="AP79" i="45"/>
  <c r="AP80" i="45"/>
  <c r="AP81" i="45"/>
  <c r="AP82" i="45"/>
  <c r="AP83" i="45"/>
  <c r="AP84" i="45"/>
  <c r="AP85" i="45"/>
  <c r="AP86" i="45"/>
  <c r="AP87" i="45"/>
  <c r="AP88" i="45"/>
  <c r="AP89" i="45"/>
  <c r="AP90" i="45"/>
  <c r="AP91" i="45"/>
  <c r="AP92" i="45"/>
  <c r="AP93" i="45"/>
  <c r="AP94" i="45"/>
  <c r="AP95" i="45"/>
  <c r="AP96" i="45"/>
  <c r="AP97" i="45"/>
  <c r="AP98" i="45"/>
  <c r="AP99" i="45"/>
  <c r="AP100" i="45"/>
  <c r="AP101" i="45"/>
  <c r="AP102" i="45"/>
  <c r="AP103" i="45"/>
  <c r="AP104" i="45"/>
  <c r="AP105" i="45"/>
  <c r="AP106" i="45"/>
  <c r="AP107" i="45"/>
  <c r="AP108" i="45"/>
  <c r="AP109" i="45"/>
  <c r="AS5" i="45"/>
  <c r="AU5" i="45"/>
  <c r="AP5" i="45"/>
  <c r="AQ6" i="32"/>
  <c r="AQ7" i="32"/>
  <c r="AQ8"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T6" i="32"/>
  <c r="AT7" i="32"/>
  <c r="AT8"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V6" i="32"/>
  <c r="AV7" i="32"/>
  <c r="AV8"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T5" i="32"/>
  <c r="AV5" i="32"/>
  <c r="AQ5" i="32"/>
  <c r="AP6" i="16"/>
  <c r="AP7" i="16"/>
  <c r="AP8" i="16"/>
  <c r="AP9" i="16"/>
  <c r="AP10" i="16"/>
  <c r="AP11" i="16"/>
  <c r="AP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1" i="16"/>
  <c r="AP42" i="16"/>
  <c r="AP43" i="16"/>
  <c r="AP44" i="16"/>
  <c r="AP45" i="16"/>
  <c r="AP46" i="16"/>
  <c r="AS6" i="16"/>
  <c r="AS7" i="16"/>
  <c r="AS8" i="16"/>
  <c r="AS9"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U6" i="16"/>
  <c r="AU7" i="16"/>
  <c r="AU8" i="16"/>
  <c r="AU9" i="16"/>
  <c r="AU10" i="16"/>
  <c r="AU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8" i="16"/>
  <c r="AU39" i="16"/>
  <c r="AU40" i="16"/>
  <c r="AU41" i="16"/>
  <c r="AU42" i="16"/>
  <c r="AU43" i="16"/>
  <c r="AU44" i="16"/>
  <c r="AU45" i="16"/>
  <c r="AU46" i="16"/>
  <c r="AS5" i="16"/>
  <c r="AU5" i="16"/>
  <c r="AP5" i="16"/>
  <c r="AU6" i="46"/>
  <c r="AU7" i="46"/>
  <c r="AU8" i="46"/>
  <c r="AU9" i="46"/>
  <c r="AU10" i="46"/>
  <c r="AU11" i="46"/>
  <c r="AU12" i="46"/>
  <c r="AU13" i="46"/>
  <c r="AU14" i="46"/>
  <c r="AU15" i="46"/>
  <c r="AU16" i="46"/>
  <c r="AU17" i="46"/>
  <c r="AU18" i="46"/>
  <c r="AU19" i="46"/>
  <c r="AU20" i="46"/>
  <c r="AU21" i="46"/>
  <c r="AU22" i="46"/>
  <c r="AU23" i="46"/>
  <c r="AU24" i="46"/>
  <c r="AU25" i="46"/>
  <c r="AU26" i="46"/>
  <c r="AU27" i="46"/>
  <c r="AU28" i="46"/>
  <c r="AU29" i="46"/>
  <c r="AU30" i="46"/>
  <c r="AU31" i="46"/>
  <c r="AU32" i="46"/>
  <c r="AU33" i="46"/>
  <c r="AU34" i="46"/>
  <c r="AU35" i="46"/>
  <c r="AU36" i="46"/>
  <c r="AU37" i="46"/>
  <c r="AU38" i="46"/>
  <c r="AU39" i="46"/>
  <c r="AU40" i="46"/>
  <c r="AU41" i="46"/>
  <c r="AU42" i="46"/>
  <c r="AU43" i="46"/>
  <c r="AU44" i="46"/>
  <c r="AU45" i="46"/>
  <c r="AU46" i="46"/>
  <c r="AU47" i="46"/>
  <c r="AU48" i="46"/>
  <c r="AU49" i="46"/>
  <c r="AU50" i="46"/>
  <c r="AU51" i="46"/>
  <c r="AS6" i="46"/>
  <c r="AS7" i="46"/>
  <c r="AS8" i="46"/>
  <c r="AS9" i="46"/>
  <c r="AS10" i="46"/>
  <c r="AS11" i="46"/>
  <c r="AS12" i="46"/>
  <c r="AS13" i="46"/>
  <c r="AS14" i="46"/>
  <c r="AS15" i="46"/>
  <c r="AS16" i="46"/>
  <c r="AS17" i="46"/>
  <c r="AS18" i="46"/>
  <c r="AS19" i="46"/>
  <c r="AS20" i="46"/>
  <c r="AS21" i="46"/>
  <c r="AS22" i="46"/>
  <c r="AS23" i="46"/>
  <c r="AS24" i="46"/>
  <c r="AS25" i="46"/>
  <c r="AS26" i="46"/>
  <c r="AS27" i="46"/>
  <c r="AS28" i="46"/>
  <c r="AS29" i="46"/>
  <c r="AS30" i="46"/>
  <c r="AS31" i="46"/>
  <c r="AS32" i="46"/>
  <c r="AS33" i="46"/>
  <c r="AS34" i="46"/>
  <c r="AS35" i="46"/>
  <c r="AS36" i="46"/>
  <c r="AS37" i="46"/>
  <c r="AS38" i="46"/>
  <c r="AS39" i="46"/>
  <c r="AS40" i="46"/>
  <c r="AS41" i="46"/>
  <c r="AS42" i="46"/>
  <c r="AS43" i="46"/>
  <c r="AS44" i="46"/>
  <c r="AS45" i="46"/>
  <c r="AS46" i="46"/>
  <c r="AS47" i="46"/>
  <c r="AS48" i="46"/>
  <c r="AS49" i="46"/>
  <c r="AS50" i="46"/>
  <c r="AS51" i="46"/>
  <c r="AP6" i="46"/>
  <c r="AP7" i="46"/>
  <c r="AP8" i="46"/>
  <c r="AP9" i="46"/>
  <c r="AP10" i="46"/>
  <c r="AP11" i="46"/>
  <c r="AP12" i="46"/>
  <c r="AP13" i="46"/>
  <c r="AP14" i="46"/>
  <c r="AP15" i="46"/>
  <c r="AP16" i="46"/>
  <c r="AP17" i="46"/>
  <c r="AP18" i="46"/>
  <c r="AP19" i="46"/>
  <c r="AP20" i="46"/>
  <c r="AP21" i="46"/>
  <c r="AP22" i="46"/>
  <c r="AP23" i="46"/>
  <c r="AP24" i="46"/>
  <c r="AP25" i="46"/>
  <c r="AP26" i="46"/>
  <c r="AP27" i="46"/>
  <c r="AP28" i="46"/>
  <c r="AP29" i="46"/>
  <c r="AP30" i="46"/>
  <c r="AP31" i="46"/>
  <c r="AP32" i="46"/>
  <c r="AP33" i="46"/>
  <c r="AP34" i="46"/>
  <c r="AP35" i="46"/>
  <c r="AP36" i="46"/>
  <c r="AP37" i="46"/>
  <c r="AP38" i="46"/>
  <c r="AP39" i="46"/>
  <c r="AP40" i="46"/>
  <c r="AP41" i="46"/>
  <c r="AP42" i="46"/>
  <c r="AP43" i="46"/>
  <c r="AP44" i="46"/>
  <c r="AP45" i="46"/>
  <c r="AP46" i="46"/>
  <c r="AP47" i="46"/>
  <c r="AP48" i="46"/>
  <c r="AP49" i="46"/>
  <c r="AP50" i="46"/>
  <c r="AP51" i="46"/>
  <c r="AS5" i="46"/>
  <c r="AU5" i="46"/>
  <c r="AP5" i="46"/>
  <c r="AS6" i="17"/>
  <c r="AS7" i="17"/>
  <c r="AS8" i="17"/>
  <c r="AS9" i="17"/>
  <c r="AS10" i="17"/>
  <c r="AS11" i="17"/>
  <c r="AS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U6" i="17"/>
  <c r="AU7" i="17"/>
  <c r="AU8" i="17"/>
  <c r="AU9" i="17"/>
  <c r="AU10" i="17"/>
  <c r="AU11" i="17"/>
  <c r="AU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5" i="17"/>
  <c r="AS5" i="17"/>
  <c r="AP6" i="17"/>
  <c r="AP7" i="17"/>
  <c r="AP8" i="17"/>
  <c r="AP9" i="17"/>
  <c r="AP10" i="17"/>
  <c r="AP11" i="17"/>
  <c r="AP12" i="17"/>
  <c r="AP13" i="17"/>
  <c r="AP14" i="17"/>
  <c r="AP15" i="17"/>
  <c r="AP16" i="17"/>
  <c r="AP17" i="17"/>
  <c r="AP18" i="17"/>
  <c r="AP19" i="17"/>
  <c r="AP20" i="17"/>
  <c r="AP21" i="17"/>
  <c r="AP22" i="17"/>
  <c r="AP23" i="17"/>
  <c r="AP24" i="17"/>
  <c r="AP25" i="17"/>
  <c r="AP26" i="17"/>
  <c r="AP27" i="17"/>
  <c r="AP28" i="17"/>
  <c r="AP29" i="17"/>
  <c r="AP30" i="17"/>
  <c r="AP31" i="17"/>
  <c r="AP32" i="17"/>
  <c r="AP33" i="17"/>
  <c r="AP34" i="17"/>
  <c r="AP35" i="17"/>
  <c r="AP36" i="17"/>
  <c r="AP37" i="17"/>
  <c r="AP38" i="17"/>
  <c r="AP39" i="17"/>
  <c r="AP40" i="17"/>
  <c r="AP5" i="17"/>
  <c r="AU6" i="18"/>
  <c r="AU7" i="18"/>
  <c r="AU8" i="18"/>
  <c r="AU9" i="18"/>
  <c r="AU10" i="18"/>
  <c r="AU11" i="18"/>
  <c r="AU12" i="18"/>
  <c r="AU13" i="18"/>
  <c r="AU14" i="18"/>
  <c r="AU15" i="18"/>
  <c r="AU16" i="18"/>
  <c r="AU17" i="18"/>
  <c r="AU18" i="18"/>
  <c r="AU19" i="18"/>
  <c r="AU20" i="18"/>
  <c r="AU21" i="18"/>
  <c r="AU22" i="18"/>
  <c r="AU23" i="18"/>
  <c r="AU24" i="18"/>
  <c r="AU25" i="18"/>
  <c r="AU26" i="18"/>
  <c r="AU27" i="18"/>
  <c r="AU28" i="18"/>
  <c r="AU29" i="18"/>
  <c r="AU30" i="18"/>
  <c r="AU31" i="18"/>
  <c r="AU32" i="18"/>
  <c r="AU33" i="18"/>
  <c r="AU34" i="18"/>
  <c r="AU35" i="18"/>
  <c r="AU36" i="18"/>
  <c r="AU37" i="18"/>
  <c r="AU38" i="18"/>
  <c r="AU39" i="18"/>
  <c r="AU40" i="18"/>
  <c r="AU41" i="18"/>
  <c r="AU42" i="18"/>
  <c r="AU43" i="18"/>
  <c r="AU44" i="18"/>
  <c r="AU45" i="18"/>
  <c r="AU46" i="18"/>
  <c r="AU47" i="18"/>
  <c r="AU48" i="18"/>
  <c r="AU49" i="18"/>
  <c r="AU50" i="18"/>
  <c r="AS6" i="18"/>
  <c r="AS7" i="18"/>
  <c r="AS8" i="18"/>
  <c r="AS9" i="18"/>
  <c r="AS10" i="18"/>
  <c r="AS11" i="18"/>
  <c r="AS12" i="18"/>
  <c r="AS13" i="18"/>
  <c r="AS14" i="18"/>
  <c r="AS15" i="18"/>
  <c r="AS16" i="18"/>
  <c r="AS17" i="18"/>
  <c r="AS18" i="18"/>
  <c r="AS19" i="18"/>
  <c r="AS20" i="18"/>
  <c r="AS21" i="18"/>
  <c r="AS22" i="18"/>
  <c r="AS23" i="18"/>
  <c r="AS24" i="18"/>
  <c r="AS25" i="18"/>
  <c r="AS26" i="18"/>
  <c r="AS27" i="18"/>
  <c r="AS28" i="18"/>
  <c r="AS29" i="18"/>
  <c r="AS30" i="18"/>
  <c r="AS31" i="18"/>
  <c r="AS32" i="18"/>
  <c r="AS33" i="18"/>
  <c r="AS34" i="18"/>
  <c r="AS35" i="18"/>
  <c r="AS36" i="18"/>
  <c r="AS37" i="18"/>
  <c r="AS38" i="18"/>
  <c r="AS39" i="18"/>
  <c r="AS40" i="18"/>
  <c r="AS41" i="18"/>
  <c r="AS42" i="18"/>
  <c r="AS43" i="18"/>
  <c r="AS44" i="18"/>
  <c r="AS45" i="18"/>
  <c r="AS46" i="18"/>
  <c r="AS47" i="18"/>
  <c r="AS48" i="18"/>
  <c r="AS49" i="18"/>
  <c r="AS50" i="18"/>
  <c r="AP6" i="18"/>
  <c r="AP7" i="18"/>
  <c r="AP8" i="18"/>
  <c r="AP9" i="18"/>
  <c r="AP10" i="18"/>
  <c r="AP11" i="18"/>
  <c r="AP12" i="18"/>
  <c r="AP13" i="18"/>
  <c r="AP14" i="18"/>
  <c r="AP15" i="18"/>
  <c r="AP16" i="18"/>
  <c r="AP17" i="18"/>
  <c r="AP18" i="18"/>
  <c r="AP19" i="18"/>
  <c r="AP20" i="18"/>
  <c r="AP21" i="18"/>
  <c r="AP22" i="18"/>
  <c r="AP23" i="18"/>
  <c r="AP24" i="18"/>
  <c r="AP25" i="18"/>
  <c r="AP26" i="18"/>
  <c r="AP27" i="18"/>
  <c r="AP28" i="18"/>
  <c r="AP29" i="18"/>
  <c r="AP30" i="18"/>
  <c r="AP31" i="18"/>
  <c r="AP32" i="18"/>
  <c r="AP33" i="18"/>
  <c r="AP34" i="18"/>
  <c r="AP35" i="18"/>
  <c r="AP36" i="18"/>
  <c r="AP37" i="18"/>
  <c r="AP38" i="18"/>
  <c r="AP39" i="18"/>
  <c r="AP40" i="18"/>
  <c r="AP41" i="18"/>
  <c r="AP42" i="18"/>
  <c r="AP43" i="18"/>
  <c r="AP44" i="18"/>
  <c r="AP45" i="18"/>
  <c r="AP46" i="18"/>
  <c r="AP47" i="18"/>
  <c r="AP48" i="18"/>
  <c r="AP49" i="18"/>
  <c r="AP50" i="18"/>
  <c r="AS5" i="18"/>
  <c r="AU5" i="18"/>
  <c r="AP5" i="18"/>
  <c r="AN47" i="20"/>
  <c r="AP6" i="20"/>
  <c r="AP7" i="20"/>
  <c r="AP8" i="20"/>
  <c r="AP9" i="20"/>
  <c r="AP10" i="20"/>
  <c r="AP11" i="20"/>
  <c r="AP12" i="20"/>
  <c r="AP13" i="20"/>
  <c r="AP14" i="20"/>
  <c r="AP15" i="20"/>
  <c r="AP16" i="20"/>
  <c r="AP17" i="20"/>
  <c r="AP18" i="20"/>
  <c r="AP19" i="20"/>
  <c r="AP20" i="20"/>
  <c r="AP21" i="20"/>
  <c r="AP22" i="20"/>
  <c r="AP23" i="20"/>
  <c r="AP24" i="20"/>
  <c r="AP25" i="20"/>
  <c r="AP26" i="20"/>
  <c r="AP27" i="20"/>
  <c r="AP28" i="20"/>
  <c r="AP29" i="20"/>
  <c r="AP30" i="20"/>
  <c r="AP31" i="20"/>
  <c r="AP32" i="20"/>
  <c r="AP33" i="20"/>
  <c r="AP34" i="20"/>
  <c r="AP35" i="20"/>
  <c r="AP36" i="20"/>
  <c r="AP37" i="20"/>
  <c r="AP38" i="20"/>
  <c r="AP39" i="20"/>
  <c r="AP40" i="20"/>
  <c r="AP41" i="20"/>
  <c r="AP42" i="20"/>
  <c r="AP43" i="20"/>
  <c r="AP44" i="20"/>
  <c r="AP45" i="20"/>
  <c r="AP46" i="20"/>
  <c r="AP47" i="20"/>
  <c r="AP48" i="20"/>
  <c r="AP49" i="20"/>
  <c r="AP50" i="20"/>
  <c r="AP51" i="20"/>
  <c r="AP52" i="20"/>
  <c r="AP53" i="20"/>
  <c r="AP54" i="20"/>
  <c r="AS6" i="20"/>
  <c r="AS7" i="20"/>
  <c r="AS8" i="20"/>
  <c r="AS9" i="20"/>
  <c r="AS10" i="20"/>
  <c r="AS11" i="20"/>
  <c r="AS12" i="20"/>
  <c r="AS13" i="20"/>
  <c r="AS14" i="20"/>
  <c r="AS15" i="20"/>
  <c r="AS16" i="20"/>
  <c r="AS17" i="20"/>
  <c r="AS18" i="20"/>
  <c r="AS19" i="20"/>
  <c r="AS20" i="20"/>
  <c r="AS21" i="20"/>
  <c r="AS22" i="20"/>
  <c r="AS23" i="20"/>
  <c r="AS24" i="20"/>
  <c r="AS25" i="20"/>
  <c r="AS26" i="20"/>
  <c r="AS27" i="20"/>
  <c r="AS28" i="20"/>
  <c r="AS29" i="20"/>
  <c r="AS30" i="20"/>
  <c r="AS31" i="20"/>
  <c r="AS32" i="20"/>
  <c r="AS33" i="20"/>
  <c r="AS34" i="20"/>
  <c r="AS35" i="20"/>
  <c r="AS36" i="20"/>
  <c r="AS37" i="20"/>
  <c r="AS38" i="20"/>
  <c r="AS39" i="20"/>
  <c r="AS40" i="20"/>
  <c r="AS41" i="20"/>
  <c r="AS42" i="20"/>
  <c r="AS43" i="20"/>
  <c r="AS44" i="20"/>
  <c r="AS45" i="20"/>
  <c r="AS46" i="20"/>
  <c r="AS47" i="20"/>
  <c r="AS48" i="20"/>
  <c r="AS49" i="20"/>
  <c r="AS50" i="20"/>
  <c r="AS51" i="20"/>
  <c r="AS52" i="20"/>
  <c r="AS53" i="20"/>
  <c r="AS54" i="20"/>
  <c r="AU6" i="20"/>
  <c r="AU7" i="20"/>
  <c r="AU8" i="20"/>
  <c r="AU9" i="20"/>
  <c r="AU10" i="20"/>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42" i="20"/>
  <c r="AU43" i="20"/>
  <c r="AU44" i="20"/>
  <c r="AU45" i="20"/>
  <c r="AU46" i="20"/>
  <c r="AU47" i="20"/>
  <c r="AU48" i="20"/>
  <c r="AU49" i="20"/>
  <c r="AU50" i="20"/>
  <c r="AU51" i="20"/>
  <c r="AU52" i="20"/>
  <c r="AU53" i="20"/>
  <c r="AU54" i="20"/>
  <c r="AS5" i="20"/>
  <c r="AU5" i="20"/>
  <c r="AP5" i="20"/>
  <c r="AN16" i="50"/>
  <c r="AP6" i="50"/>
  <c r="AP7" i="50"/>
  <c r="AP8" i="50"/>
  <c r="AP9" i="50"/>
  <c r="AP10" i="50"/>
  <c r="AP11" i="50"/>
  <c r="AP12" i="50"/>
  <c r="AP13" i="50"/>
  <c r="AP14" i="50"/>
  <c r="AP15" i="50"/>
  <c r="AP16" i="50"/>
  <c r="AP17" i="50"/>
  <c r="AP18" i="50"/>
  <c r="AP19" i="50"/>
  <c r="AP20" i="50"/>
  <c r="AP21" i="50"/>
  <c r="AP22" i="50"/>
  <c r="AP23" i="50"/>
  <c r="AP24" i="50"/>
  <c r="AP25" i="50"/>
  <c r="AP26" i="50"/>
  <c r="AP27" i="50"/>
  <c r="AP28" i="50"/>
  <c r="AP29" i="50"/>
  <c r="AP30" i="50"/>
  <c r="AP31" i="50"/>
  <c r="AP32" i="50"/>
  <c r="AP33" i="50"/>
  <c r="AP34" i="50"/>
  <c r="AP35" i="50"/>
  <c r="AP36" i="50"/>
  <c r="AP37" i="50"/>
  <c r="AP38" i="50"/>
  <c r="AP39" i="50"/>
  <c r="AP40" i="50"/>
  <c r="AP41" i="50"/>
  <c r="AP42" i="50"/>
  <c r="AP43" i="50"/>
  <c r="AP44" i="50"/>
  <c r="AP45" i="50"/>
  <c r="AP46" i="50"/>
  <c r="AP47" i="50"/>
  <c r="AP48" i="50"/>
  <c r="AP49" i="50"/>
  <c r="AP50" i="50"/>
  <c r="AP51" i="50"/>
  <c r="AP52" i="50"/>
  <c r="AP53" i="50"/>
  <c r="AP54" i="50"/>
  <c r="AP55" i="50"/>
  <c r="AP56" i="50"/>
  <c r="AS6" i="50"/>
  <c r="AS7" i="50"/>
  <c r="AS8" i="50"/>
  <c r="AS9" i="50"/>
  <c r="AS10" i="50"/>
  <c r="AS11" i="50"/>
  <c r="AS12" i="50"/>
  <c r="AS13" i="50"/>
  <c r="AS14" i="50"/>
  <c r="AS15" i="50"/>
  <c r="AS16" i="50"/>
  <c r="AS17" i="50"/>
  <c r="AS18" i="50"/>
  <c r="AS19" i="50"/>
  <c r="AS20" i="50"/>
  <c r="AS21" i="50"/>
  <c r="AS22" i="50"/>
  <c r="AS23" i="50"/>
  <c r="AS24" i="50"/>
  <c r="AS25" i="50"/>
  <c r="AS26" i="50"/>
  <c r="AS27" i="50"/>
  <c r="AS28" i="50"/>
  <c r="AS29" i="50"/>
  <c r="AS30" i="50"/>
  <c r="AS31" i="50"/>
  <c r="AS32" i="50"/>
  <c r="AS33" i="50"/>
  <c r="AS34" i="50"/>
  <c r="AS35" i="50"/>
  <c r="AS36" i="50"/>
  <c r="AS37" i="50"/>
  <c r="AS38" i="50"/>
  <c r="AS39" i="50"/>
  <c r="AS40" i="50"/>
  <c r="AS41" i="50"/>
  <c r="AS42" i="50"/>
  <c r="AS43" i="50"/>
  <c r="AS44" i="50"/>
  <c r="AS45" i="50"/>
  <c r="AS46" i="50"/>
  <c r="AS47" i="50"/>
  <c r="AS48" i="50"/>
  <c r="AS49" i="50"/>
  <c r="AS50" i="50"/>
  <c r="AS51" i="50"/>
  <c r="AS52" i="50"/>
  <c r="AS53" i="50"/>
  <c r="AS54" i="50"/>
  <c r="AS55" i="50"/>
  <c r="AS56" i="50"/>
  <c r="AU6" i="50"/>
  <c r="AU7" i="50"/>
  <c r="AU8" i="50"/>
  <c r="AU9" i="50"/>
  <c r="AU10" i="50"/>
  <c r="AU11" i="50"/>
  <c r="AU12" i="50"/>
  <c r="AU13" i="50"/>
  <c r="AU14" i="50"/>
  <c r="AU15" i="50"/>
  <c r="AU16" i="50"/>
  <c r="AU17" i="50"/>
  <c r="AU18" i="50"/>
  <c r="AU19" i="50"/>
  <c r="AU20" i="50"/>
  <c r="AU21" i="50"/>
  <c r="AU22" i="50"/>
  <c r="AU23" i="50"/>
  <c r="AU24" i="50"/>
  <c r="AU25" i="50"/>
  <c r="AU26" i="50"/>
  <c r="AU27" i="50"/>
  <c r="AU28" i="50"/>
  <c r="AU29" i="50"/>
  <c r="AU30" i="50"/>
  <c r="AU31" i="50"/>
  <c r="AU32" i="50"/>
  <c r="AU33" i="50"/>
  <c r="AU34" i="50"/>
  <c r="AU35" i="50"/>
  <c r="AU36" i="50"/>
  <c r="AU37" i="50"/>
  <c r="AU38" i="50"/>
  <c r="AU39" i="50"/>
  <c r="AU40" i="50"/>
  <c r="AU41" i="50"/>
  <c r="AU42" i="50"/>
  <c r="AU43" i="50"/>
  <c r="AU44" i="50"/>
  <c r="AU45" i="50"/>
  <c r="AU46" i="50"/>
  <c r="AU47" i="50"/>
  <c r="AU48" i="50"/>
  <c r="AU49" i="50"/>
  <c r="AU50" i="50"/>
  <c r="AU51" i="50"/>
  <c r="AU52" i="50"/>
  <c r="AU53" i="50"/>
  <c r="AU54" i="50"/>
  <c r="AU55" i="50"/>
  <c r="AU56" i="50"/>
  <c r="AS5" i="50"/>
  <c r="AU5" i="50"/>
  <c r="AP5" i="50"/>
  <c r="AU6" i="47"/>
  <c r="AU7" i="47"/>
  <c r="AU8" i="47"/>
  <c r="AU9" i="47"/>
  <c r="AU10" i="47"/>
  <c r="AU11" i="47"/>
  <c r="AU12" i="47"/>
  <c r="AU13" i="47"/>
  <c r="AU14" i="47"/>
  <c r="AU15" i="47"/>
  <c r="AU16" i="47"/>
  <c r="AU17" i="47"/>
  <c r="AU18" i="47"/>
  <c r="AU19" i="47"/>
  <c r="AU20" i="47"/>
  <c r="AU21" i="47"/>
  <c r="AU22" i="47"/>
  <c r="AU23" i="47"/>
  <c r="AU24" i="47"/>
  <c r="AU25" i="47"/>
  <c r="AU26" i="47"/>
  <c r="AU27" i="47"/>
  <c r="AU28" i="47"/>
  <c r="AU29" i="47"/>
  <c r="AU30" i="47"/>
  <c r="AU31" i="47"/>
  <c r="AU32" i="47"/>
  <c r="AS6" i="47"/>
  <c r="AS7" i="47"/>
  <c r="AS8" i="47"/>
  <c r="AS9" i="47"/>
  <c r="AS10" i="47"/>
  <c r="AS11" i="47"/>
  <c r="AS12" i="47"/>
  <c r="AS13" i="47"/>
  <c r="AS14" i="47"/>
  <c r="AS15" i="47"/>
  <c r="AS16" i="47"/>
  <c r="AS17" i="47"/>
  <c r="AS18" i="47"/>
  <c r="AS19" i="47"/>
  <c r="AS20" i="47"/>
  <c r="AS21" i="47"/>
  <c r="AS22" i="47"/>
  <c r="AS23" i="47"/>
  <c r="AS24" i="47"/>
  <c r="AS25" i="47"/>
  <c r="AS26" i="47"/>
  <c r="AS27" i="47"/>
  <c r="AS28" i="47"/>
  <c r="AS29" i="47"/>
  <c r="AS30" i="47"/>
  <c r="AS31" i="47"/>
  <c r="AS32" i="47"/>
  <c r="AP6" i="47"/>
  <c r="AP7" i="47"/>
  <c r="AP8" i="47"/>
  <c r="AP9" i="47"/>
  <c r="AP10" i="47"/>
  <c r="AP11" i="47"/>
  <c r="AP12" i="47"/>
  <c r="AP13" i="47"/>
  <c r="AP14" i="47"/>
  <c r="AP15" i="47"/>
  <c r="AP16" i="47"/>
  <c r="AP17" i="47"/>
  <c r="AP18" i="47"/>
  <c r="AP19" i="47"/>
  <c r="AP20" i="47"/>
  <c r="AP21" i="47"/>
  <c r="AP22" i="47"/>
  <c r="AP23" i="47"/>
  <c r="AP24" i="47"/>
  <c r="AP25" i="47"/>
  <c r="AP26" i="47"/>
  <c r="AP27" i="47"/>
  <c r="AP28" i="47"/>
  <c r="AP29" i="47"/>
  <c r="AP30" i="47"/>
  <c r="AP31" i="47"/>
  <c r="AP32" i="47"/>
  <c r="AN20" i="47"/>
  <c r="AS5" i="47"/>
  <c r="AU5" i="47"/>
  <c r="AP5" i="47"/>
  <c r="AV6" i="30"/>
  <c r="AV7" i="30"/>
  <c r="AV8" i="30"/>
  <c r="AV9" i="30"/>
  <c r="AV10" i="30"/>
  <c r="AV11" i="30"/>
  <c r="AV12" i="30"/>
  <c r="AV13" i="30"/>
  <c r="AV14" i="30"/>
  <c r="AV15" i="30"/>
  <c r="AV16" i="30"/>
  <c r="AV17" i="30"/>
  <c r="AV18" i="30"/>
  <c r="AV19" i="30"/>
  <c r="AV20" i="30"/>
  <c r="AV21" i="30"/>
  <c r="AV22" i="30"/>
  <c r="AV23" i="30"/>
  <c r="AV24" i="30"/>
  <c r="AV25" i="30"/>
  <c r="AV26" i="30"/>
  <c r="AV27" i="30"/>
  <c r="AV28" i="30"/>
  <c r="AV29" i="30"/>
  <c r="AV30" i="30"/>
  <c r="AV31" i="30"/>
  <c r="AV32" i="30"/>
  <c r="AV33" i="30"/>
  <c r="AV34" i="30"/>
  <c r="AV35" i="30"/>
  <c r="AV36" i="30"/>
  <c r="AV37" i="30"/>
  <c r="AV38" i="30"/>
  <c r="AV39" i="30"/>
  <c r="AV40" i="30"/>
  <c r="AV41" i="30"/>
  <c r="AV42" i="30"/>
  <c r="AV43" i="30"/>
  <c r="AV44" i="30"/>
  <c r="AT6" i="30"/>
  <c r="AT7" i="30"/>
  <c r="AT8" i="30"/>
  <c r="AT9" i="30"/>
  <c r="AT10" i="30"/>
  <c r="AT11" i="30"/>
  <c r="AT12" i="30"/>
  <c r="AT13" i="30"/>
  <c r="AT14" i="30"/>
  <c r="AT15" i="30"/>
  <c r="AT16" i="30"/>
  <c r="AT17" i="30"/>
  <c r="AT18" i="30"/>
  <c r="AT19" i="30"/>
  <c r="AT20" i="30"/>
  <c r="AT21" i="30"/>
  <c r="AT22" i="30"/>
  <c r="AT23" i="30"/>
  <c r="AT24" i="30"/>
  <c r="AT25" i="30"/>
  <c r="AT26" i="30"/>
  <c r="AT27" i="30"/>
  <c r="AT28" i="30"/>
  <c r="AT29" i="30"/>
  <c r="AT30" i="30"/>
  <c r="AT31" i="30"/>
  <c r="AT32" i="30"/>
  <c r="AT33" i="30"/>
  <c r="AT34" i="30"/>
  <c r="AT35" i="30"/>
  <c r="AT36" i="30"/>
  <c r="AT37" i="30"/>
  <c r="AT38" i="30"/>
  <c r="AT39" i="30"/>
  <c r="AT40" i="30"/>
  <c r="AT41" i="30"/>
  <c r="AT42" i="30"/>
  <c r="AT43" i="30"/>
  <c r="AT44" i="30"/>
  <c r="AQ6" i="30"/>
  <c r="AQ7" i="30"/>
  <c r="AQ8" i="30"/>
  <c r="AQ9" i="30"/>
  <c r="AQ10" i="30"/>
  <c r="AQ11" i="30"/>
  <c r="AQ12" i="30"/>
  <c r="AQ13" i="30"/>
  <c r="AQ14" i="30"/>
  <c r="AQ15" i="30"/>
  <c r="AQ16" i="30"/>
  <c r="AQ17" i="30"/>
  <c r="AQ18" i="30"/>
  <c r="AQ19" i="30"/>
  <c r="AQ20" i="30"/>
  <c r="AQ21" i="30"/>
  <c r="AQ22" i="30"/>
  <c r="AQ23" i="30"/>
  <c r="AQ24" i="30"/>
  <c r="AQ25" i="30"/>
  <c r="AQ26" i="30"/>
  <c r="AQ27" i="30"/>
  <c r="AQ28" i="30"/>
  <c r="AQ29" i="30"/>
  <c r="AQ30" i="30"/>
  <c r="AQ31" i="30"/>
  <c r="AQ32" i="30"/>
  <c r="AQ33" i="30"/>
  <c r="AQ34" i="30"/>
  <c r="AQ35" i="30"/>
  <c r="AQ36" i="30"/>
  <c r="AQ37" i="30"/>
  <c r="AQ38" i="30"/>
  <c r="AQ39" i="30"/>
  <c r="AQ40" i="30"/>
  <c r="AQ41" i="30"/>
  <c r="AQ42" i="30"/>
  <c r="AQ43" i="30"/>
  <c r="AQ44" i="30"/>
  <c r="AO13" i="30"/>
  <c r="AO29" i="30"/>
  <c r="AT5" i="30"/>
  <c r="AV5" i="30"/>
  <c r="AQ5" i="30"/>
  <c r="AN19" i="21"/>
  <c r="AN35" i="21"/>
  <c r="AN51" i="21"/>
  <c r="AN67" i="21"/>
  <c r="AN83" i="21"/>
  <c r="AN99" i="21"/>
  <c r="AP6" i="21"/>
  <c r="AP7" i="21"/>
  <c r="AP8" i="21"/>
  <c r="AP9" i="21"/>
  <c r="AP10" i="21"/>
  <c r="AP11" i="21"/>
  <c r="AP12" i="21"/>
  <c r="AP13" i="21"/>
  <c r="AP14" i="21"/>
  <c r="AP15" i="21"/>
  <c r="AP16" i="21"/>
  <c r="AP17" i="21"/>
  <c r="AP18" i="21"/>
  <c r="AP19" i="21"/>
  <c r="AP20" i="21"/>
  <c r="AP21" i="21"/>
  <c r="AP22" i="21"/>
  <c r="AP23" i="21"/>
  <c r="AP24" i="21"/>
  <c r="AP25" i="21"/>
  <c r="AP26" i="21"/>
  <c r="AP27" i="21"/>
  <c r="AP28" i="21"/>
  <c r="AP29" i="21"/>
  <c r="AP30" i="21"/>
  <c r="AP31" i="21"/>
  <c r="AP32" i="21"/>
  <c r="AP33" i="21"/>
  <c r="AP34" i="21"/>
  <c r="AP35" i="21"/>
  <c r="AP36" i="21"/>
  <c r="AP37" i="21"/>
  <c r="AP38" i="21"/>
  <c r="AP39" i="21"/>
  <c r="AP40" i="21"/>
  <c r="AP41" i="21"/>
  <c r="AP42" i="21"/>
  <c r="AP43" i="21"/>
  <c r="AP44" i="21"/>
  <c r="AP45" i="21"/>
  <c r="AP46" i="21"/>
  <c r="AP47" i="21"/>
  <c r="AP48" i="21"/>
  <c r="AP49" i="21"/>
  <c r="AP50" i="21"/>
  <c r="AP51" i="21"/>
  <c r="AP52" i="21"/>
  <c r="AP53" i="21"/>
  <c r="AP54" i="21"/>
  <c r="AP55" i="21"/>
  <c r="AP56" i="21"/>
  <c r="AP57" i="21"/>
  <c r="AP58" i="21"/>
  <c r="AP59" i="21"/>
  <c r="AP60" i="21"/>
  <c r="AP61" i="21"/>
  <c r="AP62" i="21"/>
  <c r="AP63" i="21"/>
  <c r="AP64" i="21"/>
  <c r="AP65" i="21"/>
  <c r="AP66" i="21"/>
  <c r="AP67" i="21"/>
  <c r="AP68" i="21"/>
  <c r="AP69" i="21"/>
  <c r="AP70" i="21"/>
  <c r="AP71" i="21"/>
  <c r="AP72" i="21"/>
  <c r="AP73" i="21"/>
  <c r="AP74" i="21"/>
  <c r="AP75" i="21"/>
  <c r="AP76" i="21"/>
  <c r="AP77" i="21"/>
  <c r="AP78" i="21"/>
  <c r="AP79" i="21"/>
  <c r="AP80" i="21"/>
  <c r="AP81" i="21"/>
  <c r="AP82" i="21"/>
  <c r="AP83" i="21"/>
  <c r="AP84" i="21"/>
  <c r="AP85" i="21"/>
  <c r="AP86" i="21"/>
  <c r="AP87" i="21"/>
  <c r="AP88" i="21"/>
  <c r="AP89" i="21"/>
  <c r="AP90" i="21"/>
  <c r="AP91" i="21"/>
  <c r="AP92" i="21"/>
  <c r="AP93" i="21"/>
  <c r="AP94" i="21"/>
  <c r="AP95" i="21"/>
  <c r="AP96" i="21"/>
  <c r="AP97" i="21"/>
  <c r="AP98" i="21"/>
  <c r="AP99" i="21"/>
  <c r="AP100" i="21"/>
  <c r="AP101" i="21"/>
  <c r="AP102" i="21"/>
  <c r="AP103" i="21"/>
  <c r="AP104" i="21"/>
  <c r="AP105" i="21"/>
  <c r="AP106" i="21"/>
  <c r="AP107" i="21"/>
  <c r="AS6" i="21"/>
  <c r="AS7" i="21"/>
  <c r="AS8" i="21"/>
  <c r="AS9" i="21"/>
  <c r="AS10" i="21"/>
  <c r="AS11" i="21"/>
  <c r="AS12" i="21"/>
  <c r="AS13" i="21"/>
  <c r="AS14" i="21"/>
  <c r="AS15" i="21"/>
  <c r="AS16" i="21"/>
  <c r="AS17" i="21"/>
  <c r="AS18" i="21"/>
  <c r="AS19" i="21"/>
  <c r="AS20" i="21"/>
  <c r="AS21" i="21"/>
  <c r="AS22" i="21"/>
  <c r="AS23" i="21"/>
  <c r="AS24" i="21"/>
  <c r="AS25" i="21"/>
  <c r="AS26" i="21"/>
  <c r="AS27" i="21"/>
  <c r="AS28" i="21"/>
  <c r="AS29" i="21"/>
  <c r="AS30" i="21"/>
  <c r="AS31" i="21"/>
  <c r="AS32" i="21"/>
  <c r="AS33" i="21"/>
  <c r="AS34" i="21"/>
  <c r="AS35" i="21"/>
  <c r="AS36" i="21"/>
  <c r="AS37" i="21"/>
  <c r="AS38" i="21"/>
  <c r="AS39" i="21"/>
  <c r="AS40" i="21"/>
  <c r="AS41" i="21"/>
  <c r="AS42" i="21"/>
  <c r="AS43" i="21"/>
  <c r="AS44" i="21"/>
  <c r="AS45" i="21"/>
  <c r="AS46" i="21"/>
  <c r="AS47" i="21"/>
  <c r="AS48" i="21"/>
  <c r="AS49" i="21"/>
  <c r="AS50" i="21"/>
  <c r="AS51" i="21"/>
  <c r="AS52" i="21"/>
  <c r="AS53" i="21"/>
  <c r="AS54" i="21"/>
  <c r="AS55" i="21"/>
  <c r="AS56" i="21"/>
  <c r="AS57" i="21"/>
  <c r="AS58" i="21"/>
  <c r="AS59" i="21"/>
  <c r="AS60" i="21"/>
  <c r="AS61" i="2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U6" i="21"/>
  <c r="AU7" i="21"/>
  <c r="AU8" i="21"/>
  <c r="AU9" i="21"/>
  <c r="AU10" i="21"/>
  <c r="AU11" i="21"/>
  <c r="AU12" i="21"/>
  <c r="AU13"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42" i="21"/>
  <c r="AU43" i="21"/>
  <c r="AU44" i="21"/>
  <c r="AU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S5" i="21"/>
  <c r="AU5" i="21"/>
  <c r="AP5" i="21"/>
  <c r="AN13" i="23"/>
  <c r="AN22" i="23"/>
  <c r="AN31" i="23"/>
  <c r="AN40" i="23"/>
  <c r="AN49" i="23"/>
  <c r="AN58" i="23"/>
  <c r="AN68" i="23"/>
  <c r="AN9" i="49"/>
  <c r="AN18" i="49"/>
  <c r="AN27" i="49"/>
  <c r="AN36" i="49"/>
  <c r="AN45" i="49"/>
  <c r="AN54" i="49"/>
  <c r="AN63" i="49"/>
  <c r="AN71" i="49"/>
  <c r="AN79" i="49"/>
  <c r="AN87" i="49"/>
  <c r="AN12" i="24"/>
  <c r="AN20" i="24"/>
  <c r="AN28" i="24"/>
  <c r="AN36" i="24"/>
  <c r="AN10" i="48"/>
  <c r="AN18" i="48"/>
  <c r="AN26" i="48"/>
  <c r="AN34" i="48"/>
  <c r="AN6" i="22"/>
  <c r="AN14" i="22"/>
  <c r="AN22" i="22"/>
  <c r="AN30" i="22"/>
  <c r="AN38" i="22"/>
  <c r="AN46" i="22"/>
  <c r="AN54" i="22"/>
  <c r="AN62" i="22"/>
  <c r="AN8" i="51"/>
  <c r="AN16" i="51"/>
  <c r="AN24" i="51"/>
  <c r="AN32" i="51"/>
  <c r="AN40" i="51"/>
  <c r="AN48" i="51"/>
  <c r="AP6" i="51"/>
  <c r="AP7" i="51"/>
  <c r="AP8" i="51"/>
  <c r="AP9" i="51"/>
  <c r="AP10" i="51"/>
  <c r="AP11" i="51"/>
  <c r="AP12" i="51"/>
  <c r="AP13" i="51"/>
  <c r="AP14" i="51"/>
  <c r="AP15" i="51"/>
  <c r="AP16" i="51"/>
  <c r="AP17" i="51"/>
  <c r="AP18" i="51"/>
  <c r="AP19" i="51"/>
  <c r="AP20" i="51"/>
  <c r="AP21" i="51"/>
  <c r="AP22" i="51"/>
  <c r="AP23" i="51"/>
  <c r="AP24" i="51"/>
  <c r="AP25" i="51"/>
  <c r="AP26" i="51"/>
  <c r="AP27" i="51"/>
  <c r="AP28" i="51"/>
  <c r="AP29" i="51"/>
  <c r="AP30" i="51"/>
  <c r="AP31" i="51"/>
  <c r="AP32" i="51"/>
  <c r="AP33" i="51"/>
  <c r="AP34" i="51"/>
  <c r="AP35" i="51"/>
  <c r="AP36" i="51"/>
  <c r="AP37" i="51"/>
  <c r="AP38" i="51"/>
  <c r="AP39" i="51"/>
  <c r="AP40" i="51"/>
  <c r="AP41" i="51"/>
  <c r="AP42" i="51"/>
  <c r="AP43" i="51"/>
  <c r="AP44" i="51"/>
  <c r="AP45" i="51"/>
  <c r="AP46" i="51"/>
  <c r="AP47" i="51"/>
  <c r="AP48" i="51"/>
  <c r="AP49" i="51"/>
  <c r="AP50" i="51"/>
  <c r="AP51" i="51"/>
  <c r="AS6" i="51"/>
  <c r="AS7" i="51"/>
  <c r="AS8" i="51"/>
  <c r="AS9" i="51"/>
  <c r="AS10" i="51"/>
  <c r="AS11" i="51"/>
  <c r="AS12" i="51"/>
  <c r="AS13" i="51"/>
  <c r="AS14" i="51"/>
  <c r="AS15" i="51"/>
  <c r="AS16" i="51"/>
  <c r="AS17" i="51"/>
  <c r="AS18" i="51"/>
  <c r="AS19" i="51"/>
  <c r="AS20" i="51"/>
  <c r="AS21" i="51"/>
  <c r="AS22" i="51"/>
  <c r="AS23" i="51"/>
  <c r="AS24" i="51"/>
  <c r="AS25" i="51"/>
  <c r="AS26" i="51"/>
  <c r="AS27" i="51"/>
  <c r="AS28" i="51"/>
  <c r="AS29" i="51"/>
  <c r="AS30" i="51"/>
  <c r="AS31" i="51"/>
  <c r="AS32" i="51"/>
  <c r="AS33" i="51"/>
  <c r="AS34" i="51"/>
  <c r="AS35" i="51"/>
  <c r="AS36" i="51"/>
  <c r="AS37" i="51"/>
  <c r="AS38" i="51"/>
  <c r="AS39" i="51"/>
  <c r="AS40" i="51"/>
  <c r="AS41" i="51"/>
  <c r="AS42" i="51"/>
  <c r="AS43" i="51"/>
  <c r="AS44" i="51"/>
  <c r="AS45" i="51"/>
  <c r="AS46" i="51"/>
  <c r="AS47" i="51"/>
  <c r="AS48" i="51"/>
  <c r="AS49" i="51"/>
  <c r="AS50" i="51"/>
  <c r="AS51" i="51"/>
  <c r="AS5" i="51"/>
  <c r="AU6" i="51"/>
  <c r="AU7" i="51"/>
  <c r="AU8" i="51"/>
  <c r="AU9" i="51"/>
  <c r="AU10" i="51"/>
  <c r="AU11" i="51"/>
  <c r="AU12" i="51"/>
  <c r="AU13" i="51"/>
  <c r="AU14" i="51"/>
  <c r="AU15" i="51"/>
  <c r="AU16" i="51"/>
  <c r="AU17" i="51"/>
  <c r="AU18" i="51"/>
  <c r="AU19" i="51"/>
  <c r="AU20" i="51"/>
  <c r="AU21" i="51"/>
  <c r="AU22" i="51"/>
  <c r="AU23" i="51"/>
  <c r="AU24" i="51"/>
  <c r="AU25" i="51"/>
  <c r="AU26" i="51"/>
  <c r="AU27" i="51"/>
  <c r="AU28" i="51"/>
  <c r="AU29" i="51"/>
  <c r="AU30" i="51"/>
  <c r="AU31" i="51"/>
  <c r="AU32" i="51"/>
  <c r="AU33" i="51"/>
  <c r="AU34" i="51"/>
  <c r="AU35" i="51"/>
  <c r="AU36" i="51"/>
  <c r="AU37" i="51"/>
  <c r="AU38" i="51"/>
  <c r="AU39" i="51"/>
  <c r="AU40" i="51"/>
  <c r="AU41" i="51"/>
  <c r="AU42" i="51"/>
  <c r="AU43" i="51"/>
  <c r="AU44" i="51"/>
  <c r="AU45" i="51"/>
  <c r="AU46" i="51"/>
  <c r="AU47" i="51"/>
  <c r="AU48" i="51"/>
  <c r="AU49" i="51"/>
  <c r="AU50" i="51"/>
  <c r="AU51" i="51"/>
  <c r="AU5" i="51"/>
  <c r="AP5" i="51"/>
  <c r="AP6" i="22"/>
  <c r="AP7" i="22"/>
  <c r="AP8" i="22"/>
  <c r="AP9" i="22"/>
  <c r="AP10" i="22"/>
  <c r="AP11" i="22"/>
  <c r="AP12" i="22"/>
  <c r="AP13" i="22"/>
  <c r="AP14" i="22"/>
  <c r="AP15" i="22"/>
  <c r="AP16" i="22"/>
  <c r="AP17" i="22"/>
  <c r="AP18" i="22"/>
  <c r="AP19" i="22"/>
  <c r="AP20" i="22"/>
  <c r="AP21" i="22"/>
  <c r="AP22" i="22"/>
  <c r="AP23" i="22"/>
  <c r="AP24" i="22"/>
  <c r="AP25" i="22"/>
  <c r="AP26" i="22"/>
  <c r="AP27" i="22"/>
  <c r="AP28" i="22"/>
  <c r="AP29" i="22"/>
  <c r="AP30" i="22"/>
  <c r="AP31" i="22"/>
  <c r="AP32" i="22"/>
  <c r="AP33" i="22"/>
  <c r="AP34" i="22"/>
  <c r="AP35" i="22"/>
  <c r="AP36" i="22"/>
  <c r="AP37" i="22"/>
  <c r="AP38" i="22"/>
  <c r="AP39" i="22"/>
  <c r="AP40" i="22"/>
  <c r="AP41" i="22"/>
  <c r="AP42" i="22"/>
  <c r="AP43" i="22"/>
  <c r="AP44" i="22"/>
  <c r="AP45" i="22"/>
  <c r="AP46" i="22"/>
  <c r="AP47" i="22"/>
  <c r="AP48" i="22"/>
  <c r="AP49" i="22"/>
  <c r="AP50" i="22"/>
  <c r="AP51" i="22"/>
  <c r="AP52" i="22"/>
  <c r="AP53" i="22"/>
  <c r="AP54" i="22"/>
  <c r="AP55" i="22"/>
  <c r="AP56" i="22"/>
  <c r="AP57" i="22"/>
  <c r="AP58" i="22"/>
  <c r="AP59" i="22"/>
  <c r="AP60" i="22"/>
  <c r="AP61" i="22"/>
  <c r="AP62" i="22"/>
  <c r="AP63" i="22"/>
  <c r="AP64" i="22"/>
  <c r="AP65" i="22"/>
  <c r="AP66" i="22"/>
  <c r="AP67" i="22"/>
  <c r="AS6" i="22"/>
  <c r="AS7" i="22"/>
  <c r="AS8" i="22"/>
  <c r="AS9" i="22"/>
  <c r="AS10" i="22"/>
  <c r="AS11" i="22"/>
  <c r="AS12" i="22"/>
  <c r="AS13" i="22"/>
  <c r="AS14" i="22"/>
  <c r="AS15" i="22"/>
  <c r="AS16" i="22"/>
  <c r="AS17" i="22"/>
  <c r="AS18" i="22"/>
  <c r="AS19" i="22"/>
  <c r="AS20" i="22"/>
  <c r="AS21" i="22"/>
  <c r="AS22" i="22"/>
  <c r="AS23" i="22"/>
  <c r="AS24" i="22"/>
  <c r="AS25" i="22"/>
  <c r="AS26" i="22"/>
  <c r="AS27" i="22"/>
  <c r="AS28" i="22"/>
  <c r="AS29" i="22"/>
  <c r="AS30" i="22"/>
  <c r="AS31" i="22"/>
  <c r="AS32" i="22"/>
  <c r="AS33" i="22"/>
  <c r="AS34" i="22"/>
  <c r="AS35" i="22"/>
  <c r="AS36" i="22"/>
  <c r="AS37" i="22"/>
  <c r="AS38" i="22"/>
  <c r="AS39" i="22"/>
  <c r="AS40" i="22"/>
  <c r="AS41" i="22"/>
  <c r="AS42" i="22"/>
  <c r="AS43" i="22"/>
  <c r="AS44" i="22"/>
  <c r="AS45" i="22"/>
  <c r="AS46" i="22"/>
  <c r="AS47" i="22"/>
  <c r="AS48" i="22"/>
  <c r="AS49" i="22"/>
  <c r="AS50" i="22"/>
  <c r="AS51" i="22"/>
  <c r="AS52" i="22"/>
  <c r="AS53" i="22"/>
  <c r="AS54" i="22"/>
  <c r="AS55" i="22"/>
  <c r="AS56" i="22"/>
  <c r="AS57" i="22"/>
  <c r="AS58" i="22"/>
  <c r="AS59" i="22"/>
  <c r="AS60" i="22"/>
  <c r="AS61" i="22"/>
  <c r="AS62" i="22"/>
  <c r="AS63" i="22"/>
  <c r="AS64" i="22"/>
  <c r="AS65" i="22"/>
  <c r="AS66" i="22"/>
  <c r="AS67" i="22"/>
  <c r="AS5" i="22"/>
  <c r="AU6" i="22"/>
  <c r="AU7" i="22"/>
  <c r="AU8" i="22"/>
  <c r="AU9" i="22"/>
  <c r="AU10" i="22"/>
  <c r="AU11" i="22"/>
  <c r="AU12" i="22"/>
  <c r="AU13" i="22"/>
  <c r="AU14" i="22"/>
  <c r="AU15" i="22"/>
  <c r="AU16" i="22"/>
  <c r="AU17" i="22"/>
  <c r="AU18" i="22"/>
  <c r="AU19" i="22"/>
  <c r="AU20" i="22"/>
  <c r="AU21" i="22"/>
  <c r="AU22" i="22"/>
  <c r="AU23" i="22"/>
  <c r="AU24" i="22"/>
  <c r="AU25" i="22"/>
  <c r="AU26" i="22"/>
  <c r="AU27" i="22"/>
  <c r="AU28" i="22"/>
  <c r="AU29" i="22"/>
  <c r="AU30" i="22"/>
  <c r="AU31" i="22"/>
  <c r="AU32" i="22"/>
  <c r="AU33" i="22"/>
  <c r="AU34" i="22"/>
  <c r="AU35" i="22"/>
  <c r="AU36" i="22"/>
  <c r="AU37" i="22"/>
  <c r="AU38" i="22"/>
  <c r="AU39" i="22"/>
  <c r="AU40" i="22"/>
  <c r="AU41" i="22"/>
  <c r="AU42" i="22"/>
  <c r="AU43" i="22"/>
  <c r="AU44" i="22"/>
  <c r="AU45" i="22"/>
  <c r="AU46" i="22"/>
  <c r="AU47" i="22"/>
  <c r="AU48" i="22"/>
  <c r="AU49" i="22"/>
  <c r="AU50" i="22"/>
  <c r="AU51" i="22"/>
  <c r="AU52" i="22"/>
  <c r="AU53" i="22"/>
  <c r="AU54" i="22"/>
  <c r="AU55" i="22"/>
  <c r="AU56" i="22"/>
  <c r="AU57" i="22"/>
  <c r="AU58" i="22"/>
  <c r="AU59" i="22"/>
  <c r="AU60" i="22"/>
  <c r="AU61" i="22"/>
  <c r="AU62" i="22"/>
  <c r="AU63" i="22"/>
  <c r="AU64" i="22"/>
  <c r="AU65" i="22"/>
  <c r="AU66" i="22"/>
  <c r="AU67" i="22"/>
  <c r="AU5" i="22"/>
  <c r="AP5" i="22"/>
  <c r="AP6" i="48"/>
  <c r="AP7" i="48"/>
  <c r="AP8" i="48"/>
  <c r="AP9" i="48"/>
  <c r="AP10" i="48"/>
  <c r="AP11" i="48"/>
  <c r="AP12" i="48"/>
  <c r="AP13" i="48"/>
  <c r="AP14" i="48"/>
  <c r="AP15" i="48"/>
  <c r="AP16" i="48"/>
  <c r="AP17" i="48"/>
  <c r="AP18" i="48"/>
  <c r="AP19" i="48"/>
  <c r="AP20" i="48"/>
  <c r="AP21" i="48"/>
  <c r="AP22" i="48"/>
  <c r="AP23" i="48"/>
  <c r="AP24" i="48"/>
  <c r="AP25" i="48"/>
  <c r="AP26" i="48"/>
  <c r="AP27" i="48"/>
  <c r="AP28" i="48"/>
  <c r="AP29" i="48"/>
  <c r="AP30" i="48"/>
  <c r="AP31" i="48"/>
  <c r="AP32" i="48"/>
  <c r="AP33" i="48"/>
  <c r="AP34" i="48"/>
  <c r="AP35" i="48"/>
  <c r="AP36" i="48"/>
  <c r="AP37" i="48"/>
  <c r="AP38" i="48"/>
  <c r="AP39" i="48"/>
  <c r="AP40" i="48"/>
  <c r="AP41" i="48"/>
  <c r="AS6" i="48"/>
  <c r="AS7" i="48"/>
  <c r="AS8" i="48"/>
  <c r="AS9" i="48"/>
  <c r="AS10" i="48"/>
  <c r="AS11" i="48"/>
  <c r="AS12" i="48"/>
  <c r="AS13" i="48"/>
  <c r="AS14" i="48"/>
  <c r="AS15" i="48"/>
  <c r="AS16" i="48"/>
  <c r="AS17" i="48"/>
  <c r="AS18" i="48"/>
  <c r="AS19" i="48"/>
  <c r="AS20" i="48"/>
  <c r="AS21" i="48"/>
  <c r="AS22" i="48"/>
  <c r="AS23" i="48"/>
  <c r="AS24" i="48"/>
  <c r="AS25" i="48"/>
  <c r="AS26" i="48"/>
  <c r="AS27" i="48"/>
  <c r="AS28" i="48"/>
  <c r="AS29" i="48"/>
  <c r="AS30" i="48"/>
  <c r="AS31" i="48"/>
  <c r="AS32" i="48"/>
  <c r="AS33" i="48"/>
  <c r="AS34" i="48"/>
  <c r="AS35" i="48"/>
  <c r="AS36" i="48"/>
  <c r="AS37" i="48"/>
  <c r="AS38" i="48"/>
  <c r="AS39" i="48"/>
  <c r="AS40" i="48"/>
  <c r="AS41" i="48"/>
  <c r="AS5" i="48"/>
  <c r="AU6" i="48"/>
  <c r="AU7" i="48"/>
  <c r="AU8" i="48"/>
  <c r="AU9" i="48"/>
  <c r="AU10" i="48"/>
  <c r="AU11" i="48"/>
  <c r="AU12" i="48"/>
  <c r="AU13" i="48"/>
  <c r="AU14" i="48"/>
  <c r="AU15" i="48"/>
  <c r="AU16" i="48"/>
  <c r="AU17" i="48"/>
  <c r="AU18" i="48"/>
  <c r="AU19" i="48"/>
  <c r="AU20" i="48"/>
  <c r="AU21" i="48"/>
  <c r="AU22" i="48"/>
  <c r="AU23" i="48"/>
  <c r="AU24" i="48"/>
  <c r="AU25" i="48"/>
  <c r="AU26" i="48"/>
  <c r="AU27" i="48"/>
  <c r="AU28" i="48"/>
  <c r="AU29" i="48"/>
  <c r="AU30" i="48"/>
  <c r="AU31" i="48"/>
  <c r="AU32" i="48"/>
  <c r="AU33" i="48"/>
  <c r="AU34" i="48"/>
  <c r="AU35" i="48"/>
  <c r="AU36" i="48"/>
  <c r="AU37" i="48"/>
  <c r="AU38" i="48"/>
  <c r="AU39" i="48"/>
  <c r="AU40" i="48"/>
  <c r="AU41" i="48"/>
  <c r="AU5" i="48"/>
  <c r="AP5" i="48"/>
  <c r="AS6" i="24"/>
  <c r="AS7" i="24"/>
  <c r="AS8" i="24"/>
  <c r="AS9" i="24"/>
  <c r="AS10" i="24"/>
  <c r="AS11" i="24"/>
  <c r="AS12" i="24"/>
  <c r="AS13" i="24"/>
  <c r="AS14" i="24"/>
  <c r="AS15" i="24"/>
  <c r="AS16" i="24"/>
  <c r="AS17" i="24"/>
  <c r="AS18" i="24"/>
  <c r="AS19" i="24"/>
  <c r="AS20" i="24"/>
  <c r="AS21" i="24"/>
  <c r="AS22" i="24"/>
  <c r="AS23" i="24"/>
  <c r="AS24" i="24"/>
  <c r="AS25" i="24"/>
  <c r="AS26" i="24"/>
  <c r="AS27" i="24"/>
  <c r="AS28" i="24"/>
  <c r="AS29" i="24"/>
  <c r="AS30" i="24"/>
  <c r="AS31" i="24"/>
  <c r="AS32" i="24"/>
  <c r="AS33" i="24"/>
  <c r="AS34" i="24"/>
  <c r="AS35" i="24"/>
  <c r="AS36" i="24"/>
  <c r="AS37" i="24"/>
  <c r="AS38" i="24"/>
  <c r="AS39" i="24"/>
  <c r="AS5" i="24"/>
  <c r="AU6" i="24"/>
  <c r="AU7" i="24"/>
  <c r="AU8" i="24"/>
  <c r="AU9" i="24"/>
  <c r="AU10" i="24"/>
  <c r="AU11" i="24"/>
  <c r="AU12" i="24"/>
  <c r="AU13" i="24"/>
  <c r="AU14" i="24"/>
  <c r="AU15" i="24"/>
  <c r="AU16" i="24"/>
  <c r="AU17" i="24"/>
  <c r="AU18" i="24"/>
  <c r="AU19" i="24"/>
  <c r="AU20" i="24"/>
  <c r="AU21" i="24"/>
  <c r="AU22" i="24"/>
  <c r="AU23" i="24"/>
  <c r="AU24" i="24"/>
  <c r="AU25" i="24"/>
  <c r="AU26" i="24"/>
  <c r="AU27" i="24"/>
  <c r="AU28" i="24"/>
  <c r="AU29" i="24"/>
  <c r="AU30" i="24"/>
  <c r="AU31" i="24"/>
  <c r="AU32" i="24"/>
  <c r="AU33" i="24"/>
  <c r="AU34" i="24"/>
  <c r="AU35" i="24"/>
  <c r="AU36" i="24"/>
  <c r="AU37" i="24"/>
  <c r="AU38" i="24"/>
  <c r="AU39" i="24"/>
  <c r="AU5" i="24"/>
  <c r="AP5" i="24"/>
  <c r="AP6" i="49"/>
  <c r="AP7" i="49"/>
  <c r="AP8" i="49"/>
  <c r="AP9" i="49"/>
  <c r="AP10" i="49"/>
  <c r="AP11" i="49"/>
  <c r="AP12" i="49"/>
  <c r="AP13" i="49"/>
  <c r="AP14" i="49"/>
  <c r="AP15" i="49"/>
  <c r="AP16" i="49"/>
  <c r="AP17" i="49"/>
  <c r="AP18" i="49"/>
  <c r="AP19" i="49"/>
  <c r="AP20" i="49"/>
  <c r="AP21" i="49"/>
  <c r="AP22" i="49"/>
  <c r="AP23" i="49"/>
  <c r="AP24" i="49"/>
  <c r="AP25" i="49"/>
  <c r="AP26" i="49"/>
  <c r="AP27" i="49"/>
  <c r="AP28" i="49"/>
  <c r="AP29" i="49"/>
  <c r="AP30" i="49"/>
  <c r="AP31" i="49"/>
  <c r="AP32" i="49"/>
  <c r="AP33" i="49"/>
  <c r="AP34" i="49"/>
  <c r="AP35" i="49"/>
  <c r="AP36" i="49"/>
  <c r="AP37" i="49"/>
  <c r="AP38" i="49"/>
  <c r="AP39" i="49"/>
  <c r="AP40" i="49"/>
  <c r="AP41" i="49"/>
  <c r="AP42" i="49"/>
  <c r="AP43" i="49"/>
  <c r="AP44" i="49"/>
  <c r="AP45" i="49"/>
  <c r="AP46" i="49"/>
  <c r="AP47" i="49"/>
  <c r="AP48" i="49"/>
  <c r="AP49" i="49"/>
  <c r="AP50" i="49"/>
  <c r="AP51" i="49"/>
  <c r="AP52" i="49"/>
  <c r="AP53" i="49"/>
  <c r="AP54" i="49"/>
  <c r="AP55" i="49"/>
  <c r="AP56" i="49"/>
  <c r="AP57" i="49"/>
  <c r="AP58" i="49"/>
  <c r="AP59" i="49"/>
  <c r="AP60" i="49"/>
  <c r="AP61" i="49"/>
  <c r="AP62" i="49"/>
  <c r="AP63" i="49"/>
  <c r="AP64" i="49"/>
  <c r="AP65" i="49"/>
  <c r="AP66" i="49"/>
  <c r="AP67" i="49"/>
  <c r="AP68" i="49"/>
  <c r="AP69" i="49"/>
  <c r="AP70" i="49"/>
  <c r="AP71" i="49"/>
  <c r="AP72" i="49"/>
  <c r="AP73" i="49"/>
  <c r="AP74" i="49"/>
  <c r="AP75" i="49"/>
  <c r="AP76" i="49"/>
  <c r="AP77" i="49"/>
  <c r="AP78" i="49"/>
  <c r="AP79" i="49"/>
  <c r="AP80" i="49"/>
  <c r="AP81" i="49"/>
  <c r="AP82" i="49"/>
  <c r="AP83" i="49"/>
  <c r="AP84" i="49"/>
  <c r="AP85" i="49"/>
  <c r="AP86" i="49"/>
  <c r="AP87" i="49"/>
  <c r="AP88" i="49"/>
  <c r="AS6" i="49"/>
  <c r="AS7" i="49"/>
  <c r="AS8" i="49"/>
  <c r="AS9" i="49"/>
  <c r="AS10" i="49"/>
  <c r="AS11" i="49"/>
  <c r="AS12" i="49"/>
  <c r="AS13" i="49"/>
  <c r="AS14" i="49"/>
  <c r="AS15" i="49"/>
  <c r="AS16" i="49"/>
  <c r="AS17" i="49"/>
  <c r="AS18" i="49"/>
  <c r="AS19" i="49"/>
  <c r="AS20" i="49"/>
  <c r="AS21" i="49"/>
  <c r="AS22" i="49"/>
  <c r="AS23" i="49"/>
  <c r="AS24" i="49"/>
  <c r="AS25" i="49"/>
  <c r="AS26" i="49"/>
  <c r="AS27" i="49"/>
  <c r="AS28" i="49"/>
  <c r="AS29" i="49"/>
  <c r="AS30" i="49"/>
  <c r="AS31" i="49"/>
  <c r="AS32" i="49"/>
  <c r="AS33" i="49"/>
  <c r="AS34" i="49"/>
  <c r="AS35" i="49"/>
  <c r="AS36" i="49"/>
  <c r="AS37" i="49"/>
  <c r="AS38" i="49"/>
  <c r="AS39" i="49"/>
  <c r="AS40" i="49"/>
  <c r="AS41" i="49"/>
  <c r="AS42" i="49"/>
  <c r="AS43" i="49"/>
  <c r="AS44" i="49"/>
  <c r="AS45" i="49"/>
  <c r="AS46" i="49"/>
  <c r="AS47" i="49"/>
  <c r="AS48" i="49"/>
  <c r="AS49" i="49"/>
  <c r="AS50" i="49"/>
  <c r="AS51" i="49"/>
  <c r="AS52" i="49"/>
  <c r="AS53" i="49"/>
  <c r="AS54" i="49"/>
  <c r="AS55" i="49"/>
  <c r="AS56" i="49"/>
  <c r="AS57" i="49"/>
  <c r="AS58" i="49"/>
  <c r="AS59" i="49"/>
  <c r="AS60" i="49"/>
  <c r="AS61" i="49"/>
  <c r="AS62" i="49"/>
  <c r="AS63" i="49"/>
  <c r="AS64" i="49"/>
  <c r="AS65" i="49"/>
  <c r="AS66" i="49"/>
  <c r="AS67" i="49"/>
  <c r="AS68" i="49"/>
  <c r="AS69" i="49"/>
  <c r="AS70" i="49"/>
  <c r="AS71" i="49"/>
  <c r="AS72" i="49"/>
  <c r="AS73" i="49"/>
  <c r="AS74" i="49"/>
  <c r="AS75" i="49"/>
  <c r="AS76" i="49"/>
  <c r="AS77" i="49"/>
  <c r="AS78" i="49"/>
  <c r="AS79" i="49"/>
  <c r="AS80" i="49"/>
  <c r="AS81" i="49"/>
  <c r="AS82" i="49"/>
  <c r="AS83" i="49"/>
  <c r="AS84" i="49"/>
  <c r="AS85" i="49"/>
  <c r="AS86" i="49"/>
  <c r="AS87" i="49"/>
  <c r="AS88" i="49"/>
  <c r="AS5" i="49"/>
  <c r="AU6" i="49"/>
  <c r="AU7" i="49"/>
  <c r="AU8" i="49"/>
  <c r="AU9" i="49"/>
  <c r="AU10" i="49"/>
  <c r="AU11" i="49"/>
  <c r="AU12" i="49"/>
  <c r="AU13" i="49"/>
  <c r="AU14" i="49"/>
  <c r="AU15" i="49"/>
  <c r="AU16" i="49"/>
  <c r="AU17" i="49"/>
  <c r="AU18" i="49"/>
  <c r="AU19" i="49"/>
  <c r="AU20" i="49"/>
  <c r="AU21" i="49"/>
  <c r="AU22" i="49"/>
  <c r="AU23" i="49"/>
  <c r="AU24" i="49"/>
  <c r="AU25" i="49"/>
  <c r="AU26" i="49"/>
  <c r="AU27" i="49"/>
  <c r="AU28" i="49"/>
  <c r="AU29" i="49"/>
  <c r="AU30" i="49"/>
  <c r="AU31" i="49"/>
  <c r="AU32" i="49"/>
  <c r="AU33" i="49"/>
  <c r="AU34" i="49"/>
  <c r="AU35" i="49"/>
  <c r="AU36" i="49"/>
  <c r="AU37" i="49"/>
  <c r="AU38" i="49"/>
  <c r="AU39" i="49"/>
  <c r="AU40" i="49"/>
  <c r="AU41" i="49"/>
  <c r="AU42" i="49"/>
  <c r="AU43" i="49"/>
  <c r="AU44" i="49"/>
  <c r="AU45" i="49"/>
  <c r="AU46" i="49"/>
  <c r="AU47" i="49"/>
  <c r="AU48" i="49"/>
  <c r="AU49" i="49"/>
  <c r="AU50" i="49"/>
  <c r="AU51" i="49"/>
  <c r="AU52" i="49"/>
  <c r="AU53" i="49"/>
  <c r="AU54" i="49"/>
  <c r="AU55" i="49"/>
  <c r="AU56" i="49"/>
  <c r="AU57" i="49"/>
  <c r="AU58" i="49"/>
  <c r="AU59" i="49"/>
  <c r="AU60" i="49"/>
  <c r="AU61" i="49"/>
  <c r="AU62" i="49"/>
  <c r="AU63" i="49"/>
  <c r="AU64" i="49"/>
  <c r="AU65" i="49"/>
  <c r="AU66" i="49"/>
  <c r="AU67" i="49"/>
  <c r="AU68" i="49"/>
  <c r="AU69" i="49"/>
  <c r="AU70" i="49"/>
  <c r="AU71" i="49"/>
  <c r="AU72" i="49"/>
  <c r="AU73" i="49"/>
  <c r="AU74" i="49"/>
  <c r="AU75" i="49"/>
  <c r="AU76" i="49"/>
  <c r="AU77" i="49"/>
  <c r="AU78" i="49"/>
  <c r="AU79" i="49"/>
  <c r="AU80" i="49"/>
  <c r="AU81" i="49"/>
  <c r="AU82" i="49"/>
  <c r="AU83" i="49"/>
  <c r="AU84" i="49"/>
  <c r="AU85" i="49"/>
  <c r="AU86" i="49"/>
  <c r="AU87" i="49"/>
  <c r="AU88" i="49"/>
  <c r="AU5" i="49"/>
  <c r="AP5" i="49"/>
  <c r="AS6" i="23"/>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S39" i="23"/>
  <c r="AS40" i="23"/>
  <c r="AS41" i="23"/>
  <c r="AS42" i="23"/>
  <c r="AS43" i="23"/>
  <c r="AS44" i="23"/>
  <c r="AS45" i="23"/>
  <c r="AS46" i="23"/>
  <c r="AS47" i="23"/>
  <c r="AS48" i="23"/>
  <c r="AS49" i="23"/>
  <c r="AS50" i="23"/>
  <c r="AS51" i="23"/>
  <c r="AS52" i="23"/>
  <c r="AS53" i="23"/>
  <c r="AS54" i="23"/>
  <c r="AS55" i="23"/>
  <c r="AS56" i="23"/>
  <c r="AS57" i="23"/>
  <c r="AS58" i="23"/>
  <c r="AS59" i="23"/>
  <c r="AS60" i="23"/>
  <c r="AS61" i="23"/>
  <c r="AS62" i="23"/>
  <c r="AS63" i="23"/>
  <c r="AS64" i="23"/>
  <c r="AS65" i="23"/>
  <c r="AS66" i="23"/>
  <c r="AS67" i="23"/>
  <c r="AS68" i="23"/>
  <c r="AS69" i="23"/>
  <c r="AS70" i="23"/>
  <c r="AS71" i="23"/>
  <c r="AS72" i="23"/>
  <c r="AS73" i="23"/>
  <c r="AS5" i="23"/>
  <c r="AU6" i="23"/>
  <c r="AU7" i="23"/>
  <c r="AU8" i="23"/>
  <c r="AU9" i="23"/>
  <c r="AU10" i="23"/>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4" i="23"/>
  <c r="AU35" i="23"/>
  <c r="AU36" i="23"/>
  <c r="AU37" i="23"/>
  <c r="AU38" i="23"/>
  <c r="AU39" i="23"/>
  <c r="AU40" i="23"/>
  <c r="AU41" i="23"/>
  <c r="AU42" i="23"/>
  <c r="AU43" i="23"/>
  <c r="AU44" i="23"/>
  <c r="AU45" i="23"/>
  <c r="AU46" i="23"/>
  <c r="AU47" i="23"/>
  <c r="AU48" i="23"/>
  <c r="AU49" i="23"/>
  <c r="AU50" i="23"/>
  <c r="AU51" i="23"/>
  <c r="AU52" i="23"/>
  <c r="AU53" i="23"/>
  <c r="AU54" i="23"/>
  <c r="AU55" i="23"/>
  <c r="AU56" i="23"/>
  <c r="AU57" i="23"/>
  <c r="AU58" i="23"/>
  <c r="AU59" i="23"/>
  <c r="AU60" i="23"/>
  <c r="AU61" i="23"/>
  <c r="AU62" i="23"/>
  <c r="AU63" i="23"/>
  <c r="AU64" i="23"/>
  <c r="AU65" i="23"/>
  <c r="AU66" i="23"/>
  <c r="AU67" i="23"/>
  <c r="AU68" i="23"/>
  <c r="AU69" i="23"/>
  <c r="AU70" i="23"/>
  <c r="AU71" i="23"/>
  <c r="AU72" i="23"/>
  <c r="AU73" i="23"/>
  <c r="AU5" i="23"/>
  <c r="AP6"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58" i="23"/>
  <c r="AP59" i="23"/>
  <c r="AP60" i="23"/>
  <c r="AP61" i="23"/>
  <c r="AP62" i="23"/>
  <c r="AP63" i="23"/>
  <c r="AP64" i="23"/>
  <c r="AP65" i="23"/>
  <c r="AP66" i="23"/>
  <c r="AP67" i="23"/>
  <c r="AP68" i="23"/>
  <c r="AP69" i="23"/>
  <c r="AP70" i="23"/>
  <c r="AP71" i="23"/>
  <c r="AP72" i="23"/>
  <c r="AP73" i="23"/>
  <c r="AP5" i="23"/>
  <c r="AT6" i="34"/>
  <c r="AT7" i="34"/>
  <c r="AT8" i="34"/>
  <c r="AT9" i="34"/>
  <c r="AT10" i="34"/>
  <c r="AT11" i="34"/>
  <c r="AT12" i="34"/>
  <c r="AT13" i="34"/>
  <c r="AT14" i="34"/>
  <c r="AT15" i="34"/>
  <c r="AT16" i="34"/>
  <c r="AT17" i="34"/>
  <c r="AT18" i="34"/>
  <c r="AT19" i="34"/>
  <c r="AT20" i="34"/>
  <c r="AT21" i="34"/>
  <c r="AT22" i="34"/>
  <c r="AT23" i="34"/>
  <c r="AT24" i="34"/>
  <c r="AT25" i="34"/>
  <c r="AT26" i="34"/>
  <c r="AT27" i="34"/>
  <c r="AT28" i="34"/>
  <c r="AT29" i="34"/>
  <c r="AT30" i="34"/>
  <c r="AT31" i="34"/>
  <c r="AT32" i="34"/>
  <c r="AT33" i="34"/>
  <c r="AT34" i="34"/>
  <c r="AT35" i="34"/>
  <c r="AT36" i="34"/>
  <c r="AT37" i="34"/>
  <c r="AT38" i="34"/>
  <c r="AT39" i="34"/>
  <c r="AT40" i="34"/>
  <c r="AT41" i="34"/>
  <c r="AT42" i="34"/>
  <c r="AT43" i="34"/>
  <c r="AT44" i="34"/>
  <c r="AT45" i="34"/>
  <c r="AT46" i="34"/>
  <c r="AT47" i="34"/>
  <c r="AT48" i="34"/>
  <c r="AT49" i="34"/>
  <c r="AT50" i="34"/>
  <c r="AT51" i="34"/>
  <c r="AT52" i="34"/>
  <c r="AT53" i="34"/>
  <c r="AT54" i="34"/>
  <c r="AT55" i="34"/>
  <c r="AT56" i="34"/>
  <c r="AT57" i="34"/>
  <c r="AT58" i="34"/>
  <c r="AT59" i="34"/>
  <c r="AT60" i="34"/>
  <c r="AT61" i="34"/>
  <c r="AT62" i="34"/>
  <c r="AT63" i="34"/>
  <c r="AT64" i="34"/>
  <c r="AR6" i="34"/>
  <c r="AR7" i="34"/>
  <c r="AR8" i="34"/>
  <c r="AR9" i="34"/>
  <c r="AR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R61" i="34"/>
  <c r="AR62" i="34"/>
  <c r="AR63" i="34"/>
  <c r="AR64" i="34"/>
  <c r="AO6" i="34"/>
  <c r="AO7" i="34"/>
  <c r="AO8" i="34"/>
  <c r="AO9" i="34"/>
  <c r="AO10" i="34"/>
  <c r="AO11" i="34"/>
  <c r="AO12" i="34"/>
  <c r="AO13" i="34"/>
  <c r="AO14" i="34"/>
  <c r="AO15" i="34"/>
  <c r="AO16" i="34"/>
  <c r="AO17" i="34"/>
  <c r="AO18" i="34"/>
  <c r="AO19" i="34"/>
  <c r="AO20" i="34"/>
  <c r="AO21" i="34"/>
  <c r="AO22" i="34"/>
  <c r="AO23" i="34"/>
  <c r="AO24" i="34"/>
  <c r="AO25" i="34"/>
  <c r="AO26" i="34"/>
  <c r="AO27" i="34"/>
  <c r="AO28" i="34"/>
  <c r="AO29" i="34"/>
  <c r="AO30" i="34"/>
  <c r="AO31" i="34"/>
  <c r="AO32" i="34"/>
  <c r="AO33" i="34"/>
  <c r="AO34" i="34"/>
  <c r="AO35" i="34"/>
  <c r="AO36" i="34"/>
  <c r="AO37" i="34"/>
  <c r="AO38" i="34"/>
  <c r="AO39" i="34"/>
  <c r="AO40" i="34"/>
  <c r="AO41" i="34"/>
  <c r="AO42" i="34"/>
  <c r="AO43" i="34"/>
  <c r="AO44" i="34"/>
  <c r="AO45" i="34"/>
  <c r="AO46" i="34"/>
  <c r="AO47" i="34"/>
  <c r="AO48" i="34"/>
  <c r="AO49" i="34"/>
  <c r="AO50" i="34"/>
  <c r="AO51" i="34"/>
  <c r="AO52" i="34"/>
  <c r="AO53" i="34"/>
  <c r="AO54" i="34"/>
  <c r="AO55" i="34"/>
  <c r="AO56" i="34"/>
  <c r="AO57" i="34"/>
  <c r="AO58" i="34"/>
  <c r="AO59" i="34"/>
  <c r="AO60" i="34"/>
  <c r="AO61" i="34"/>
  <c r="AO62" i="34"/>
  <c r="AO63" i="34"/>
  <c r="AO64" i="34"/>
  <c r="AN11" i="2"/>
  <c r="AN13" i="2"/>
  <c r="AN19" i="2"/>
  <c r="AN21" i="2"/>
  <c r="AN27" i="2"/>
  <c r="AN29" i="2"/>
  <c r="AN35" i="2"/>
  <c r="AN37" i="2"/>
  <c r="AN43" i="2"/>
  <c r="AN45" i="2"/>
  <c r="AN46" i="2"/>
  <c r="AN51" i="2"/>
  <c r="AN53" i="2"/>
  <c r="AN54" i="2"/>
  <c r="AN59" i="2"/>
  <c r="AN61" i="2"/>
  <c r="AN62" i="2"/>
  <c r="AN67" i="2"/>
  <c r="AN69" i="2"/>
  <c r="AN70" i="2"/>
  <c r="AN75" i="2"/>
  <c r="AN77" i="2"/>
  <c r="AN78" i="2"/>
  <c r="AN83" i="2"/>
  <c r="AN85" i="2"/>
  <c r="AN86" i="2"/>
  <c r="AN91" i="2"/>
  <c r="AN93" i="2"/>
  <c r="AN94" i="2"/>
  <c r="AN99" i="2"/>
  <c r="AN101" i="2"/>
  <c r="AN102" i="2"/>
  <c r="AN107" i="2"/>
  <c r="AN109" i="2"/>
  <c r="AN110" i="2"/>
  <c r="AN115" i="2"/>
  <c r="AN117" i="2"/>
  <c r="AN118" i="2"/>
  <c r="AN123" i="2"/>
  <c r="AN125" i="2"/>
  <c r="AN126" i="2"/>
  <c r="AN131" i="2"/>
  <c r="AN133" i="2"/>
  <c r="AN134" i="2"/>
  <c r="AN139" i="2"/>
  <c r="AN141" i="2"/>
  <c r="AN142" i="2"/>
  <c r="AN147" i="2"/>
  <c r="AN149" i="2"/>
  <c r="AN150" i="2"/>
  <c r="AN155" i="2"/>
  <c r="AN157" i="2"/>
  <c r="AN158" i="2"/>
  <c r="AN163" i="2"/>
  <c r="AN165" i="2"/>
  <c r="AN166" i="2"/>
  <c r="AN171" i="2"/>
  <c r="AN173" i="2"/>
  <c r="AN174" i="2"/>
  <c r="AN179" i="2"/>
  <c r="AN181" i="2"/>
  <c r="AN182" i="2"/>
  <c r="AN187" i="2"/>
  <c r="AN189" i="2"/>
  <c r="AN190" i="2"/>
  <c r="AN195" i="2"/>
  <c r="AN197" i="2"/>
  <c r="AN198" i="2"/>
  <c r="AN203" i="2"/>
  <c r="AN205" i="2"/>
  <c r="AN206" i="2"/>
  <c r="AN211" i="2"/>
  <c r="AN213" i="2"/>
  <c r="AN214" i="2"/>
  <c r="AN219" i="2"/>
  <c r="AN221" i="2"/>
  <c r="AN222" i="2"/>
  <c r="AM5" i="3"/>
  <c r="AN5" i="4"/>
  <c r="AN5" i="5"/>
  <c r="AN5" i="27"/>
  <c r="AN5" i="36"/>
  <c r="AN5" i="6"/>
  <c r="AN5" i="40"/>
  <c r="AN5" i="13"/>
  <c r="AN5" i="42"/>
  <c r="AN5" i="15"/>
  <c r="AN5" i="45"/>
  <c r="AO5" i="32"/>
  <c r="AN5" i="20"/>
  <c r="AN5" i="47"/>
  <c r="AO5" i="30"/>
  <c r="AN5" i="49"/>
  <c r="AM5" i="34"/>
  <c r="AT5" i="34"/>
  <c r="AR5" i="34"/>
  <c r="AO5" i="34"/>
  <c r="AM8" i="34"/>
  <c r="AM10" i="34"/>
  <c r="AM11" i="34"/>
  <c r="AM16" i="34"/>
  <c r="AM18" i="34"/>
  <c r="AM19" i="34"/>
  <c r="AM24" i="34"/>
  <c r="AM26" i="34"/>
  <c r="AM27" i="34"/>
  <c r="AM32" i="34"/>
  <c r="AM34" i="34"/>
  <c r="AM35" i="34"/>
  <c r="AM40" i="34"/>
  <c r="AM42" i="34"/>
  <c r="AM43" i="34"/>
  <c r="AM48" i="34"/>
  <c r="AM50" i="34"/>
  <c r="AM51" i="34"/>
  <c r="AM56" i="34"/>
  <c r="AM58" i="34"/>
  <c r="AM59" i="34"/>
  <c r="AM64" i="34"/>
  <c r="B6" i="53"/>
  <c r="B7" i="53"/>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34" i="53"/>
  <c r="B35" i="53"/>
  <c r="B36" i="53"/>
  <c r="B37" i="53"/>
  <c r="B38" i="53"/>
  <c r="B39"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10" i="53"/>
  <c r="B111" i="53"/>
  <c r="B112" i="53"/>
  <c r="B113" i="53"/>
  <c r="B114" i="53"/>
  <c r="B115" i="53"/>
  <c r="B116" i="53"/>
  <c r="B117" i="53"/>
  <c r="B118" i="53"/>
  <c r="B119" i="53"/>
  <c r="B120" i="53"/>
  <c r="B121" i="53"/>
  <c r="B122" i="53"/>
  <c r="B123" i="53"/>
  <c r="B124" i="53"/>
  <c r="B125" i="53"/>
  <c r="B126" i="53"/>
  <c r="B127" i="53"/>
  <c r="B128" i="53"/>
  <c r="B129" i="53"/>
  <c r="B130" i="53"/>
  <c r="B131" i="53"/>
  <c r="B132" i="53"/>
  <c r="B133" i="53"/>
  <c r="B134" i="53"/>
  <c r="B135" i="53"/>
  <c r="B136" i="53"/>
  <c r="B137" i="53"/>
  <c r="B138" i="53"/>
  <c r="B139" i="53"/>
  <c r="B140" i="53"/>
  <c r="B141" i="53"/>
  <c r="B142" i="53"/>
  <c r="B143" i="53"/>
  <c r="B144" i="53"/>
  <c r="B145" i="53"/>
  <c r="B146" i="53"/>
  <c r="B147" i="53"/>
  <c r="B148" i="53"/>
  <c r="B149" i="53"/>
  <c r="B150" i="53"/>
  <c r="B151" i="53"/>
  <c r="B152" i="53"/>
  <c r="B153" i="53"/>
  <c r="B154" i="53"/>
  <c r="B155" i="53"/>
  <c r="B156" i="53"/>
  <c r="B157" i="53"/>
  <c r="B158" i="53"/>
  <c r="B159" i="53"/>
  <c r="B160" i="53"/>
  <c r="B161" i="53"/>
  <c r="B162" i="53"/>
  <c r="B163" i="53"/>
  <c r="B164" i="53"/>
  <c r="B165" i="53"/>
  <c r="B166" i="53"/>
  <c r="B167" i="53"/>
  <c r="B168" i="53"/>
  <c r="B169" i="53"/>
  <c r="B170" i="53"/>
  <c r="B171" i="53"/>
  <c r="B172" i="53"/>
  <c r="B173" i="53"/>
  <c r="B174" i="53"/>
  <c r="B175" i="53"/>
  <c r="B176" i="53"/>
  <c r="B177" i="53"/>
  <c r="B178" i="53"/>
  <c r="B179" i="53"/>
  <c r="B180" i="53"/>
  <c r="B181" i="53"/>
  <c r="B182" i="53"/>
  <c r="B183" i="53"/>
  <c r="B184" i="53"/>
  <c r="B185" i="53"/>
  <c r="B186" i="53"/>
  <c r="B187" i="53"/>
  <c r="B188" i="53"/>
  <c r="B189" i="53"/>
  <c r="B190" i="53"/>
  <c r="B191" i="53"/>
  <c r="B192" i="53"/>
  <c r="B193" i="53"/>
  <c r="B194" i="53"/>
  <c r="B195" i="53"/>
  <c r="B196" i="53"/>
  <c r="B197" i="53"/>
  <c r="B198" i="53"/>
  <c r="B199" i="53"/>
  <c r="B200" i="53"/>
  <c r="B201" i="53"/>
  <c r="B202" i="53"/>
  <c r="B203" i="53"/>
  <c r="B204" i="53"/>
  <c r="B205" i="53"/>
  <c r="B206" i="53"/>
  <c r="B207" i="53"/>
  <c r="B208" i="53"/>
  <c r="B209" i="53"/>
  <c r="B210" i="53"/>
  <c r="B211" i="53"/>
  <c r="B212" i="53"/>
  <c r="B213" i="53"/>
  <c r="B214" i="53"/>
  <c r="B215" i="53"/>
  <c r="B216" i="53"/>
  <c r="B217" i="53"/>
  <c r="B218" i="53"/>
  <c r="B219" i="53"/>
  <c r="B220" i="53"/>
  <c r="B221" i="53"/>
  <c r="B222" i="53"/>
  <c r="B223" i="53"/>
  <c r="B224" i="53"/>
  <c r="B225" i="53"/>
  <c r="B226" i="53"/>
  <c r="B227" i="53"/>
  <c r="B228" i="53"/>
  <c r="B229" i="53"/>
  <c r="B230" i="53"/>
  <c r="B231" i="53"/>
  <c r="B232" i="53"/>
  <c r="B233" i="53"/>
  <c r="B234" i="53"/>
  <c r="B235" i="53"/>
  <c r="B236" i="53"/>
  <c r="B237" i="53"/>
  <c r="B238" i="53"/>
  <c r="B239" i="53"/>
  <c r="B240" i="53"/>
  <c r="B241" i="53"/>
  <c r="B242" i="53"/>
  <c r="B243" i="53"/>
  <c r="B244" i="53"/>
  <c r="B245" i="53"/>
  <c r="B246" i="53"/>
  <c r="B247" i="53"/>
  <c r="B248" i="53"/>
  <c r="B249" i="53"/>
  <c r="B250" i="53"/>
  <c r="B251" i="53"/>
  <c r="B252" i="53"/>
  <c r="B253" i="53"/>
  <c r="B254" i="53"/>
  <c r="B255" i="53"/>
  <c r="B256" i="53"/>
  <c r="B257" i="53"/>
  <c r="B258" i="53"/>
  <c r="B259" i="53"/>
  <c r="B260" i="53"/>
  <c r="B261" i="53"/>
  <c r="B262" i="53"/>
  <c r="B263" i="53"/>
  <c r="B264" i="53"/>
  <c r="B265" i="53"/>
  <c r="B266" i="53"/>
  <c r="B267" i="53"/>
  <c r="B268" i="53"/>
  <c r="B269" i="53"/>
  <c r="B270" i="53"/>
  <c r="B271" i="53"/>
  <c r="B272" i="53"/>
  <c r="B273" i="53"/>
  <c r="B274" i="53"/>
  <c r="B275" i="53"/>
  <c r="B276" i="53"/>
  <c r="B277" i="53"/>
  <c r="B278" i="53"/>
  <c r="B279" i="53"/>
  <c r="B280" i="53"/>
  <c r="B281" i="53"/>
  <c r="B282" i="53"/>
  <c r="B283" i="53"/>
  <c r="B284" i="53"/>
  <c r="B285" i="53"/>
  <c r="B286" i="53"/>
  <c r="B287" i="53"/>
  <c r="B288" i="53"/>
  <c r="B289" i="53"/>
  <c r="B290" i="53"/>
  <c r="B291" i="53"/>
  <c r="B292" i="53"/>
  <c r="B293" i="53"/>
  <c r="B294" i="53"/>
  <c r="B295" i="53"/>
  <c r="B296" i="53"/>
  <c r="B297" i="53"/>
  <c r="B298" i="53"/>
  <c r="B299" i="53"/>
  <c r="B300" i="53"/>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15" i="53"/>
  <c r="A116" i="53"/>
  <c r="A117" i="53"/>
  <c r="A118" i="53"/>
  <c r="A119" i="53"/>
  <c r="A120" i="53"/>
  <c r="A121" i="53"/>
  <c r="A122" i="53"/>
  <c r="A123" i="53"/>
  <c r="A124" i="53"/>
  <c r="A125" i="53"/>
  <c r="A126" i="53"/>
  <c r="A127" i="53"/>
  <c r="A128" i="53"/>
  <c r="A129" i="53"/>
  <c r="A130" i="53"/>
  <c r="A131" i="53"/>
  <c r="A132" i="53"/>
  <c r="A133" i="53"/>
  <c r="A134" i="53"/>
  <c r="A135" i="53"/>
  <c r="A136" i="53"/>
  <c r="A137" i="53"/>
  <c r="A138" i="53"/>
  <c r="A139" i="53"/>
  <c r="A140" i="53"/>
  <c r="A141" i="53"/>
  <c r="A142" i="53"/>
  <c r="A143" i="53"/>
  <c r="A144" i="53"/>
  <c r="A145" i="53"/>
  <c r="A146" i="53"/>
  <c r="A147" i="53"/>
  <c r="A148" i="53"/>
  <c r="A149" i="53"/>
  <c r="A150" i="53"/>
  <c r="A151" i="53"/>
  <c r="A152" i="53"/>
  <c r="A153" i="53"/>
  <c r="A154" i="53"/>
  <c r="A155" i="53"/>
  <c r="A156" i="53"/>
  <c r="A157" i="53"/>
  <c r="A158" i="53"/>
  <c r="A159" i="53"/>
  <c r="A160" i="53"/>
  <c r="A161" i="53"/>
  <c r="A162" i="53"/>
  <c r="A163" i="53"/>
  <c r="A164" i="53"/>
  <c r="A165" i="53"/>
  <c r="A166" i="53"/>
  <c r="A167" i="53"/>
  <c r="A168" i="53"/>
  <c r="A169" i="53"/>
  <c r="A170" i="53"/>
  <c r="A171" i="53"/>
  <c r="A172" i="53"/>
  <c r="A173" i="53"/>
  <c r="A174" i="53"/>
  <c r="A175" i="53"/>
  <c r="A176" i="53"/>
  <c r="A177" i="53"/>
  <c r="A178" i="53"/>
  <c r="A179" i="53"/>
  <c r="A180" i="53"/>
  <c r="A181" i="53"/>
  <c r="A182" i="53"/>
  <c r="A183" i="53"/>
  <c r="A184" i="53"/>
  <c r="A185" i="53"/>
  <c r="A186" i="53"/>
  <c r="A187" i="53"/>
  <c r="A188" i="53"/>
  <c r="A189" i="53"/>
  <c r="A190" i="53"/>
  <c r="A191" i="53"/>
  <c r="A192" i="53"/>
  <c r="A193" i="53"/>
  <c r="A194" i="53"/>
  <c r="A195" i="53"/>
  <c r="A196" i="53"/>
  <c r="A197" i="53"/>
  <c r="A198" i="53"/>
  <c r="A199" i="53"/>
  <c r="A200" i="53"/>
  <c r="A201" i="53"/>
  <c r="A202" i="53"/>
  <c r="A203" i="53"/>
  <c r="A204" i="53"/>
  <c r="A205" i="53"/>
  <c r="A206" i="53"/>
  <c r="A207" i="53"/>
  <c r="A208" i="53"/>
  <c r="A209" i="53"/>
  <c r="A210" i="53"/>
  <c r="A211" i="53"/>
  <c r="A212" i="53"/>
  <c r="A213" i="53"/>
  <c r="A214" i="53"/>
  <c r="A215" i="53"/>
  <c r="A216" i="53"/>
  <c r="A217" i="53"/>
  <c r="A218" i="53"/>
  <c r="A219" i="53"/>
  <c r="A220" i="53"/>
  <c r="A221" i="53"/>
  <c r="A222" i="53"/>
  <c r="A223" i="53"/>
  <c r="A224" i="53"/>
  <c r="A225" i="53"/>
  <c r="A226" i="53"/>
  <c r="A227" i="53"/>
  <c r="A228" i="53"/>
  <c r="A229" i="53"/>
  <c r="A230" i="53"/>
  <c r="A231" i="53"/>
  <c r="A232" i="53"/>
  <c r="A233" i="53"/>
  <c r="A234" i="53"/>
  <c r="A235" i="53"/>
  <c r="A236" i="53"/>
  <c r="A237" i="53"/>
  <c r="A238" i="53"/>
  <c r="A239" i="53"/>
  <c r="A240" i="53"/>
  <c r="A241" i="53"/>
  <c r="A242" i="53"/>
  <c r="A243" i="53"/>
  <c r="A244" i="53"/>
  <c r="A245" i="53"/>
  <c r="A246" i="53"/>
  <c r="A247" i="53"/>
  <c r="A248" i="53"/>
  <c r="A249" i="53"/>
  <c r="A250" i="53"/>
  <c r="A251" i="53"/>
  <c r="A252" i="53"/>
  <c r="A253" i="53"/>
  <c r="A254" i="53"/>
  <c r="A255" i="53"/>
  <c r="A256" i="53"/>
  <c r="A257" i="53"/>
  <c r="A258" i="53"/>
  <c r="A259" i="53"/>
  <c r="A260" i="53"/>
  <c r="A261" i="53"/>
  <c r="A262" i="53"/>
  <c r="A263" i="53"/>
  <c r="A264" i="53"/>
  <c r="A265" i="53"/>
  <c r="A266" i="53"/>
  <c r="A267" i="53"/>
  <c r="A268" i="53"/>
  <c r="A269" i="53"/>
  <c r="A270" i="53"/>
  <c r="A271" i="53"/>
  <c r="A272" i="53"/>
  <c r="A273" i="53"/>
  <c r="A274" i="53"/>
  <c r="A275" i="53"/>
  <c r="A276" i="53"/>
  <c r="A277" i="53"/>
  <c r="A278" i="53"/>
  <c r="A279" i="53"/>
  <c r="A280" i="53"/>
  <c r="A281" i="53"/>
  <c r="A282" i="53"/>
  <c r="A283" i="53"/>
  <c r="A284" i="53"/>
  <c r="A285" i="53"/>
  <c r="A286" i="53"/>
  <c r="A287" i="53"/>
  <c r="A288" i="53"/>
  <c r="A289" i="53"/>
  <c r="A290" i="53"/>
  <c r="A291" i="53"/>
  <c r="A292" i="53"/>
  <c r="A293" i="53"/>
  <c r="A294" i="53"/>
  <c r="A295" i="53"/>
  <c r="A296" i="53"/>
  <c r="A297" i="53"/>
  <c r="A298" i="53"/>
  <c r="A299" i="53"/>
  <c r="A300" i="53"/>
  <c r="A5" i="53"/>
  <c r="AN23" i="20" s="1"/>
  <c r="B5" i="53"/>
  <c r="AM57" i="34" l="1"/>
  <c r="AM49" i="34"/>
  <c r="AM41" i="34"/>
  <c r="AM33" i="34"/>
  <c r="AM25" i="34"/>
  <c r="AM17" i="34"/>
  <c r="AM9" i="34"/>
  <c r="AN5" i="23"/>
  <c r="AN5" i="50"/>
  <c r="AN5" i="29"/>
  <c r="AN5" i="41"/>
  <c r="AN5" i="37"/>
  <c r="AN5" i="25"/>
  <c r="AN220" i="2"/>
  <c r="AN212" i="2"/>
  <c r="AN204" i="2"/>
  <c r="AN196" i="2"/>
  <c r="AN188" i="2"/>
  <c r="AN180" i="2"/>
  <c r="AN172" i="2"/>
  <c r="AN164" i="2"/>
  <c r="AN156" i="2"/>
  <c r="AN148" i="2"/>
  <c r="AN140" i="2"/>
  <c r="AN132" i="2"/>
  <c r="AN124" i="2"/>
  <c r="AN116" i="2"/>
  <c r="AN108" i="2"/>
  <c r="AN100" i="2"/>
  <c r="AN92" i="2"/>
  <c r="AN84" i="2"/>
  <c r="AN76" i="2"/>
  <c r="AN68" i="2"/>
  <c r="AN60" i="2"/>
  <c r="AN52" i="2"/>
  <c r="AN44" i="2"/>
  <c r="AN36" i="2"/>
  <c r="AN28" i="2"/>
  <c r="AN20" i="2"/>
  <c r="AN12" i="2"/>
  <c r="AN47" i="51"/>
  <c r="AN39" i="51"/>
  <c r="AN31" i="51"/>
  <c r="AN23" i="51"/>
  <c r="AN15" i="51"/>
  <c r="AN7" i="51"/>
  <c r="AN61" i="22"/>
  <c r="AN53" i="22"/>
  <c r="AN45" i="22"/>
  <c r="AN37" i="22"/>
  <c r="AN29" i="22"/>
  <c r="AN21" i="22"/>
  <c r="AN13" i="22"/>
  <c r="AN41" i="48"/>
  <c r="AN33" i="48"/>
  <c r="AN25" i="48"/>
  <c r="AN17" i="48"/>
  <c r="AN9" i="48"/>
  <c r="AN35" i="24"/>
  <c r="AN27" i="24"/>
  <c r="AN19" i="24"/>
  <c r="AN11" i="24"/>
  <c r="AN86" i="49"/>
  <c r="AN78" i="49"/>
  <c r="AN70" i="49"/>
  <c r="AN62" i="49"/>
  <c r="AN53" i="49"/>
  <c r="AN44" i="49"/>
  <c r="AN35" i="49"/>
  <c r="AN26" i="49"/>
  <c r="AN17" i="49"/>
  <c r="AN8" i="49"/>
  <c r="AN66" i="23"/>
  <c r="AN57" i="23"/>
  <c r="AN48" i="23"/>
  <c r="AN39" i="23"/>
  <c r="AN30" i="23"/>
  <c r="AN21" i="23"/>
  <c r="AN12" i="23"/>
  <c r="AN95" i="21"/>
  <c r="AN79" i="21"/>
  <c r="AN63" i="21"/>
  <c r="AN47" i="21"/>
  <c r="AN31" i="21"/>
  <c r="AN15" i="21"/>
  <c r="AO41" i="30"/>
  <c r="AO25" i="30"/>
  <c r="AO9" i="30"/>
  <c r="AN17" i="47"/>
  <c r="AN8" i="50"/>
  <c r="AN39" i="20"/>
  <c r="AN5" i="22"/>
  <c r="AN46" i="51"/>
  <c r="AN38" i="51"/>
  <c r="AN30" i="51"/>
  <c r="AN22" i="51"/>
  <c r="AN14" i="51"/>
  <c r="AN6" i="51"/>
  <c r="AN60" i="22"/>
  <c r="AN52" i="22"/>
  <c r="AN44" i="22"/>
  <c r="AN36" i="22"/>
  <c r="AN28" i="22"/>
  <c r="AN20" i="22"/>
  <c r="AN12" i="22"/>
  <c r="AN40" i="48"/>
  <c r="AN32" i="48"/>
  <c r="AN24" i="48"/>
  <c r="AN16" i="48"/>
  <c r="AN8" i="48"/>
  <c r="AN34" i="24"/>
  <c r="AN26" i="24"/>
  <c r="AN18" i="24"/>
  <c r="AN10" i="24"/>
  <c r="AN85" i="49"/>
  <c r="AN77" i="49"/>
  <c r="AN69" i="49"/>
  <c r="AN61" i="49"/>
  <c r="AN52" i="49"/>
  <c r="AN43" i="49"/>
  <c r="AN34" i="49"/>
  <c r="AN25" i="49"/>
  <c r="AN16" i="49"/>
  <c r="AN6" i="49"/>
  <c r="AN65" i="23"/>
  <c r="AN56" i="23"/>
  <c r="AN47" i="23"/>
  <c r="AN38" i="23"/>
  <c r="AN29" i="23"/>
  <c r="AN20" i="23"/>
  <c r="AN10" i="23"/>
  <c r="AN93" i="21"/>
  <c r="AN77" i="21"/>
  <c r="AN61" i="21"/>
  <c r="AN45" i="21"/>
  <c r="AN29" i="21"/>
  <c r="AN13" i="21"/>
  <c r="AO39" i="30"/>
  <c r="AO23" i="30"/>
  <c r="AO7" i="30"/>
  <c r="AN16" i="47"/>
  <c r="AN31" i="20"/>
  <c r="AN5" i="10"/>
  <c r="AN5" i="2"/>
  <c r="AN202" i="2"/>
  <c r="AN178" i="2"/>
  <c r="AN154" i="2"/>
  <c r="AN130" i="2"/>
  <c r="AN114" i="2"/>
  <c r="AN90" i="2"/>
  <c r="AN66" i="2"/>
  <c r="AN42" i="2"/>
  <c r="AN26" i="2"/>
  <c r="AN10" i="2"/>
  <c r="AN45" i="51"/>
  <c r="AN37" i="51"/>
  <c r="AN29" i="51"/>
  <c r="AN21" i="51"/>
  <c r="AN13" i="51"/>
  <c r="AN67" i="22"/>
  <c r="AN59" i="22"/>
  <c r="AN51" i="22"/>
  <c r="AN43" i="22"/>
  <c r="AN35" i="22"/>
  <c r="AN27" i="22"/>
  <c r="AN19" i="22"/>
  <c r="AN11" i="22"/>
  <c r="AN39" i="48"/>
  <c r="AN31" i="48"/>
  <c r="AN23" i="48"/>
  <c r="AN15" i="48"/>
  <c r="AN7" i="48"/>
  <c r="AN33" i="24"/>
  <c r="AN25" i="24"/>
  <c r="AN17" i="24"/>
  <c r="AN9" i="24"/>
  <c r="AN84" i="49"/>
  <c r="AN76" i="49"/>
  <c r="AN68" i="49"/>
  <c r="AN60" i="49"/>
  <c r="AN51" i="49"/>
  <c r="AN42" i="49"/>
  <c r="AN33" i="49"/>
  <c r="AN24" i="49"/>
  <c r="AN14" i="49"/>
  <c r="AN73" i="23"/>
  <c r="AN64" i="23"/>
  <c r="AN55" i="23"/>
  <c r="AN46" i="23"/>
  <c r="AN37" i="23"/>
  <c r="AN28" i="23"/>
  <c r="AN18" i="23"/>
  <c r="AN9" i="23"/>
  <c r="AN92" i="21"/>
  <c r="AN76" i="21"/>
  <c r="AN60" i="21"/>
  <c r="AN44" i="21"/>
  <c r="AN28" i="21"/>
  <c r="AN12" i="21"/>
  <c r="AO38" i="30"/>
  <c r="AO22" i="30"/>
  <c r="AO6" i="30"/>
  <c r="AN12" i="47"/>
  <c r="AN56" i="50"/>
  <c r="AM10" i="3"/>
  <c r="AM18" i="3"/>
  <c r="AM26" i="3"/>
  <c r="AM34" i="3"/>
  <c r="AM42" i="3"/>
  <c r="AM50" i="3"/>
  <c r="AN12" i="25"/>
  <c r="AN20" i="25"/>
  <c r="AN28" i="25"/>
  <c r="AN12" i="4"/>
  <c r="AN20" i="4"/>
  <c r="AN28" i="4"/>
  <c r="AN36" i="4"/>
  <c r="AN44" i="4"/>
  <c r="AN13" i="5"/>
  <c r="AN21" i="5"/>
  <c r="AN29" i="5"/>
  <c r="AN37" i="5"/>
  <c r="AN45" i="5"/>
  <c r="AN53" i="5"/>
  <c r="AN6" i="26"/>
  <c r="AN14" i="26"/>
  <c r="AN22" i="26"/>
  <c r="AN30" i="26"/>
  <c r="AN38" i="26"/>
  <c r="AN46" i="26"/>
  <c r="AN54" i="26"/>
  <c r="AN7" i="35"/>
  <c r="AN15" i="35"/>
  <c r="AN23" i="35"/>
  <c r="AN31" i="35"/>
  <c r="AN39" i="35"/>
  <c r="AN47" i="35"/>
  <c r="AN55" i="35"/>
  <c r="AN63" i="35"/>
  <c r="AN71" i="35"/>
  <c r="AN79" i="35"/>
  <c r="AN8" i="38"/>
  <c r="AN16" i="38"/>
  <c r="AN24" i="38"/>
  <c r="AN32" i="38"/>
  <c r="AN40" i="38"/>
  <c r="AN48" i="38"/>
  <c r="AN56" i="38"/>
  <c r="AM11" i="3"/>
  <c r="AM19" i="3"/>
  <c r="AM27" i="3"/>
  <c r="AM35" i="3"/>
  <c r="AM43" i="3"/>
  <c r="AM51" i="3"/>
  <c r="AN13" i="25"/>
  <c r="AN21" i="25"/>
  <c r="AN29" i="25"/>
  <c r="AN13" i="4"/>
  <c r="AN21" i="4"/>
  <c r="AN29" i="4"/>
  <c r="AN37" i="4"/>
  <c r="AN45" i="4"/>
  <c r="AN6" i="5"/>
  <c r="AN14" i="5"/>
  <c r="AN22" i="5"/>
  <c r="AN30" i="5"/>
  <c r="AN38" i="5"/>
  <c r="AN46" i="5"/>
  <c r="AN54" i="5"/>
  <c r="AN7" i="26"/>
  <c r="AN15" i="26"/>
  <c r="AN23" i="26"/>
  <c r="AN31" i="26"/>
  <c r="AN39" i="26"/>
  <c r="AN47" i="26"/>
  <c r="AN55" i="26"/>
  <c r="AN8" i="35"/>
  <c r="AN16" i="35"/>
  <c r="AN24" i="35"/>
  <c r="AN32" i="35"/>
  <c r="AN40" i="35"/>
  <c r="AN48" i="35"/>
  <c r="AN56" i="35"/>
  <c r="AN64" i="35"/>
  <c r="AN72" i="35"/>
  <c r="AN80" i="35"/>
  <c r="AN9" i="38"/>
  <c r="AN17" i="38"/>
  <c r="AN25" i="38"/>
  <c r="AN33" i="38"/>
  <c r="AN41" i="38"/>
  <c r="AN49" i="38"/>
  <c r="AN57" i="38"/>
  <c r="AN6" i="7"/>
  <c r="AN14" i="7"/>
  <c r="AN22" i="7"/>
  <c r="AN30" i="7"/>
  <c r="AN38" i="7"/>
  <c r="AN46" i="7"/>
  <c r="AN54" i="7"/>
  <c r="AM12" i="3"/>
  <c r="AM20" i="3"/>
  <c r="AM28" i="3"/>
  <c r="AM36" i="3"/>
  <c r="AM44" i="3"/>
  <c r="AM52" i="3"/>
  <c r="AN6" i="25"/>
  <c r="AN14" i="25"/>
  <c r="AN22" i="25"/>
  <c r="AN30" i="25"/>
  <c r="AN6" i="4"/>
  <c r="AN14" i="4"/>
  <c r="AN22" i="4"/>
  <c r="AN30" i="4"/>
  <c r="AN38" i="4"/>
  <c r="AN46" i="4"/>
  <c r="AN7" i="5"/>
  <c r="AN15" i="5"/>
  <c r="AN23" i="5"/>
  <c r="AN31" i="5"/>
  <c r="AN39" i="5"/>
  <c r="AN47" i="5"/>
  <c r="AN8" i="26"/>
  <c r="AN16" i="26"/>
  <c r="AN24" i="26"/>
  <c r="AN32" i="26"/>
  <c r="AN40" i="26"/>
  <c r="AN48" i="26"/>
  <c r="AN56" i="26"/>
  <c r="AN9" i="35"/>
  <c r="AN17" i="35"/>
  <c r="AN25" i="35"/>
  <c r="AN33" i="35"/>
  <c r="AN41" i="35"/>
  <c r="AN49" i="35"/>
  <c r="AN57" i="35"/>
  <c r="AN65" i="35"/>
  <c r="AN73" i="35"/>
  <c r="AN81" i="35"/>
  <c r="AN10" i="38"/>
  <c r="AN18" i="38"/>
  <c r="AN26" i="38"/>
  <c r="AN34" i="38"/>
  <c r="AN42" i="38"/>
  <c r="AN50" i="38"/>
  <c r="AM13" i="3"/>
  <c r="AM21" i="3"/>
  <c r="AM29" i="3"/>
  <c r="AM37" i="3"/>
  <c r="AM45" i="3"/>
  <c r="AM53" i="3"/>
  <c r="AN7" i="25"/>
  <c r="AN15" i="25"/>
  <c r="AN23" i="25"/>
  <c r="AN31" i="25"/>
  <c r="AN7" i="4"/>
  <c r="AN15" i="4"/>
  <c r="AN23" i="4"/>
  <c r="AN31" i="4"/>
  <c r="AN39" i="4"/>
  <c r="AN47" i="4"/>
  <c r="AN8" i="5"/>
  <c r="AN16" i="5"/>
  <c r="AN24" i="5"/>
  <c r="AN32" i="5"/>
  <c r="AN40" i="5"/>
  <c r="AN48" i="5"/>
  <c r="AN9" i="26"/>
  <c r="AN17" i="26"/>
  <c r="AN25" i="26"/>
  <c r="AN33" i="26"/>
  <c r="AN41" i="26"/>
  <c r="AN49" i="26"/>
  <c r="AN57" i="26"/>
  <c r="AN10" i="35"/>
  <c r="AN18" i="35"/>
  <c r="AN26" i="35"/>
  <c r="AN34" i="35"/>
  <c r="AN42" i="35"/>
  <c r="AN50" i="35"/>
  <c r="AN58" i="35"/>
  <c r="AN66" i="35"/>
  <c r="AN74" i="35"/>
  <c r="AN82" i="35"/>
  <c r="AN11" i="38"/>
  <c r="AN19" i="38"/>
  <c r="AN27" i="38"/>
  <c r="AN35" i="38"/>
  <c r="AN43" i="38"/>
  <c r="AN51" i="38"/>
  <c r="AN8" i="7"/>
  <c r="AN16" i="7"/>
  <c r="AN24" i="7"/>
  <c r="AN32" i="7"/>
  <c r="AN40" i="7"/>
  <c r="AN48" i="7"/>
  <c r="AN56" i="7"/>
  <c r="AN9" i="27"/>
  <c r="AN17" i="27"/>
  <c r="AN25" i="27"/>
  <c r="AN33" i="27"/>
  <c r="AN41" i="27"/>
  <c r="AN49" i="27"/>
  <c r="AN10" i="37"/>
  <c r="AN18" i="37"/>
  <c r="AN26" i="37"/>
  <c r="AN34" i="37"/>
  <c r="AN42" i="37"/>
  <c r="AN50" i="37"/>
  <c r="AN58" i="37"/>
  <c r="AN11" i="36"/>
  <c r="AN19" i="36"/>
  <c r="AN27" i="36"/>
  <c r="AN35" i="36"/>
  <c r="AN43" i="36"/>
  <c r="AN51" i="36"/>
  <c r="AN59" i="36"/>
  <c r="AN12" i="6"/>
  <c r="AN20" i="6"/>
  <c r="AM6" i="3"/>
  <c r="AM14" i="3"/>
  <c r="AM22" i="3"/>
  <c r="AM30" i="3"/>
  <c r="AM38" i="3"/>
  <c r="AM46" i="3"/>
  <c r="AM54" i="3"/>
  <c r="AN8" i="25"/>
  <c r="AN16" i="25"/>
  <c r="AN24" i="25"/>
  <c r="AN32" i="25"/>
  <c r="AN8" i="4"/>
  <c r="AN16" i="4"/>
  <c r="AN24" i="4"/>
  <c r="AN32" i="4"/>
  <c r="AN40" i="4"/>
  <c r="AN48" i="4"/>
  <c r="AN9" i="5"/>
  <c r="AN17" i="5"/>
  <c r="AN25" i="5"/>
  <c r="AN33" i="5"/>
  <c r="AN41" i="5"/>
  <c r="AN49" i="5"/>
  <c r="AN10" i="26"/>
  <c r="AN18" i="26"/>
  <c r="AN26" i="26"/>
  <c r="AN34" i="26"/>
  <c r="AN42" i="26"/>
  <c r="AN50" i="26"/>
  <c r="AN58" i="26"/>
  <c r="AN11" i="35"/>
  <c r="AN19" i="35"/>
  <c r="AN27" i="35"/>
  <c r="AN35" i="35"/>
  <c r="AN43" i="35"/>
  <c r="AN51" i="35"/>
  <c r="AN59" i="35"/>
  <c r="AN67" i="35"/>
  <c r="AN75" i="35"/>
  <c r="AN83" i="35"/>
  <c r="AM7" i="3"/>
  <c r="AM15" i="3"/>
  <c r="AM23" i="3"/>
  <c r="AM31" i="3"/>
  <c r="AM39" i="3"/>
  <c r="AM47" i="3"/>
  <c r="AM55" i="3"/>
  <c r="AN9" i="25"/>
  <c r="AN17" i="25"/>
  <c r="AN25" i="25"/>
  <c r="AN33" i="25"/>
  <c r="AN9" i="4"/>
  <c r="AN17" i="4"/>
  <c r="AN25" i="4"/>
  <c r="AN33" i="4"/>
  <c r="AN41" i="4"/>
  <c r="AN10" i="5"/>
  <c r="AN18" i="5"/>
  <c r="AN26" i="5"/>
  <c r="AN34" i="5"/>
  <c r="AN42" i="5"/>
  <c r="AN50" i="5"/>
  <c r="AN11" i="26"/>
  <c r="AN19" i="26"/>
  <c r="AN27" i="26"/>
  <c r="AN35" i="26"/>
  <c r="AN43" i="26"/>
  <c r="AN51" i="26"/>
  <c r="AN59" i="26"/>
  <c r="AN12" i="35"/>
  <c r="AN20" i="35"/>
  <c r="AN28" i="35"/>
  <c r="AN36" i="35"/>
  <c r="AN44" i="35"/>
  <c r="AN52" i="35"/>
  <c r="AN60" i="35"/>
  <c r="AN68" i="35"/>
  <c r="AN76" i="35"/>
  <c r="AN84" i="35"/>
  <c r="AM8" i="3"/>
  <c r="AM16" i="3"/>
  <c r="AM24" i="3"/>
  <c r="AM32" i="3"/>
  <c r="AM40" i="3"/>
  <c r="AM48" i="3"/>
  <c r="AM56" i="3"/>
  <c r="AN10" i="25"/>
  <c r="AN18" i="25"/>
  <c r="AN26" i="25"/>
  <c r="AN34" i="25"/>
  <c r="AN10" i="4"/>
  <c r="AN18" i="4"/>
  <c r="AN26" i="4"/>
  <c r="AN34" i="4"/>
  <c r="AN42" i="4"/>
  <c r="AN11" i="5"/>
  <c r="AN19" i="5"/>
  <c r="AN27" i="5"/>
  <c r="AN35" i="5"/>
  <c r="AN43" i="5"/>
  <c r="AN51" i="5"/>
  <c r="AN12" i="26"/>
  <c r="AN20" i="26"/>
  <c r="AN28" i="26"/>
  <c r="AN36" i="26"/>
  <c r="AN44" i="26"/>
  <c r="AN52" i="26"/>
  <c r="AN60" i="26"/>
  <c r="AN13" i="35"/>
  <c r="AN21" i="35"/>
  <c r="AN29" i="35"/>
  <c r="AN37" i="35"/>
  <c r="AN45" i="35"/>
  <c r="AN53" i="35"/>
  <c r="AN61" i="35"/>
  <c r="AN69" i="35"/>
  <c r="AN77" i="35"/>
  <c r="AN85" i="35"/>
  <c r="AN6" i="38"/>
  <c r="AN14" i="38"/>
  <c r="AN22" i="38"/>
  <c r="AN30" i="38"/>
  <c r="AN38" i="38"/>
  <c r="AN46" i="38"/>
  <c r="AN54" i="38"/>
  <c r="AN11" i="7"/>
  <c r="AN19" i="7"/>
  <c r="AN27" i="7"/>
  <c r="AN35" i="7"/>
  <c r="AN43" i="7"/>
  <c r="AN51" i="7"/>
  <c r="AM25" i="3"/>
  <c r="AN19" i="25"/>
  <c r="AN35" i="4"/>
  <c r="AN28" i="5"/>
  <c r="AN6" i="35"/>
  <c r="AN70" i="35"/>
  <c r="AN28" i="38"/>
  <c r="AN47" i="38"/>
  <c r="AN15" i="7"/>
  <c r="AN28" i="7"/>
  <c r="AN41" i="7"/>
  <c r="AN53" i="7"/>
  <c r="AN8" i="27"/>
  <c r="AN18" i="27"/>
  <c r="AN27" i="27"/>
  <c r="AN36" i="27"/>
  <c r="AN45" i="27"/>
  <c r="AN7" i="37"/>
  <c r="AN16" i="37"/>
  <c r="AN25" i="37"/>
  <c r="AN35" i="37"/>
  <c r="AN44" i="37"/>
  <c r="AN53" i="37"/>
  <c r="AN7" i="36"/>
  <c r="AN16" i="36"/>
  <c r="AN25" i="36"/>
  <c r="AN34" i="36"/>
  <c r="AN44" i="36"/>
  <c r="AN53" i="36"/>
  <c r="AN7" i="6"/>
  <c r="AN16" i="6"/>
  <c r="AN25" i="6"/>
  <c r="AN33" i="6"/>
  <c r="AN41" i="6"/>
  <c r="AN49" i="6"/>
  <c r="AN57" i="6"/>
  <c r="AN65" i="6"/>
  <c r="AN73" i="6"/>
  <c r="AN81" i="6"/>
  <c r="AN89" i="6"/>
  <c r="AN97" i="6"/>
  <c r="AN105" i="6"/>
  <c r="AN113" i="6"/>
  <c r="AN121" i="6"/>
  <c r="AN6" i="9"/>
  <c r="AN14" i="9"/>
  <c r="AN22" i="9"/>
  <c r="AN30" i="9"/>
  <c r="AN38" i="9"/>
  <c r="AM7" i="8"/>
  <c r="AM15" i="8"/>
  <c r="AM23" i="8"/>
  <c r="AM31" i="8"/>
  <c r="AM39" i="8"/>
  <c r="AM47" i="8"/>
  <c r="AM55" i="8"/>
  <c r="AM63" i="8"/>
  <c r="AN12" i="39"/>
  <c r="AN20" i="39"/>
  <c r="AN28" i="39"/>
  <c r="AN36" i="39"/>
  <c r="AN44" i="39"/>
  <c r="AN9" i="10"/>
  <c r="AN17" i="10"/>
  <c r="AN25" i="10"/>
  <c r="AN33" i="10"/>
  <c r="AN41" i="10"/>
  <c r="AN49" i="10"/>
  <c r="AN57" i="10"/>
  <c r="AN65" i="10"/>
  <c r="AN73" i="10"/>
  <c r="AN81" i="10"/>
  <c r="AN89" i="10"/>
  <c r="AN97" i="10"/>
  <c r="AN105" i="10"/>
  <c r="AN113" i="10"/>
  <c r="AM33" i="3"/>
  <c r="AN27" i="25"/>
  <c r="AN43" i="4"/>
  <c r="AN36" i="5"/>
  <c r="AN14" i="35"/>
  <c r="AN78" i="35"/>
  <c r="AN7" i="38"/>
  <c r="AN29" i="38"/>
  <c r="AN52" i="38"/>
  <c r="AN17" i="7"/>
  <c r="AN29" i="7"/>
  <c r="AN42" i="7"/>
  <c r="AN55" i="7"/>
  <c r="AN10" i="27"/>
  <c r="AN19" i="27"/>
  <c r="AN28" i="27"/>
  <c r="AN37" i="27"/>
  <c r="AN46" i="27"/>
  <c r="AN8" i="37"/>
  <c r="AN17" i="37"/>
  <c r="AN27" i="37"/>
  <c r="AN36" i="37"/>
  <c r="AN45" i="37"/>
  <c r="AN54" i="37"/>
  <c r="AN8" i="36"/>
  <c r="AN17" i="36"/>
  <c r="AN26" i="36"/>
  <c r="AN36" i="36"/>
  <c r="AN45" i="36"/>
  <c r="AN54" i="36"/>
  <c r="AN8" i="6"/>
  <c r="AN17" i="6"/>
  <c r="AN26" i="6"/>
  <c r="AN34" i="6"/>
  <c r="AN42" i="6"/>
  <c r="AN50" i="6"/>
  <c r="AN58" i="6"/>
  <c r="AN66" i="6"/>
  <c r="AN74" i="6"/>
  <c r="AN82" i="6"/>
  <c r="AN90" i="6"/>
  <c r="AN98" i="6"/>
  <c r="AN106" i="6"/>
  <c r="AN114" i="6"/>
  <c r="AN122" i="6"/>
  <c r="AN7" i="9"/>
  <c r="AN15" i="9"/>
  <c r="AN23" i="9"/>
  <c r="AN31" i="9"/>
  <c r="AN39" i="9"/>
  <c r="AM8" i="8"/>
  <c r="AM16" i="8"/>
  <c r="AM24" i="8"/>
  <c r="AM32" i="8"/>
  <c r="AM40" i="8"/>
  <c r="AM48" i="8"/>
  <c r="AM56" i="8"/>
  <c r="AN13" i="39"/>
  <c r="AN21" i="39"/>
  <c r="AN29" i="39"/>
  <c r="AN37" i="39"/>
  <c r="AN45" i="39"/>
  <c r="AN10" i="10"/>
  <c r="AN18" i="10"/>
  <c r="AN26" i="10"/>
  <c r="AN34" i="10"/>
  <c r="AN42" i="10"/>
  <c r="AN50" i="10"/>
  <c r="AN58" i="10"/>
  <c r="AN66" i="10"/>
  <c r="AN74" i="10"/>
  <c r="AN82" i="10"/>
  <c r="AN90" i="10"/>
  <c r="AN98" i="10"/>
  <c r="AN106" i="10"/>
  <c r="AN114" i="10"/>
  <c r="AN11" i="11"/>
  <c r="AN19" i="11"/>
  <c r="AN27" i="11"/>
  <c r="AN35" i="11"/>
  <c r="AN43" i="11"/>
  <c r="AN5" i="11"/>
  <c r="AN11" i="40"/>
  <c r="AN19" i="40"/>
  <c r="AN27" i="40"/>
  <c r="AM41" i="3"/>
  <c r="AN44" i="5"/>
  <c r="AN13" i="26"/>
  <c r="AN22" i="35"/>
  <c r="AN86" i="35"/>
  <c r="AN12" i="38"/>
  <c r="AN31" i="38"/>
  <c r="AN53" i="38"/>
  <c r="AN18" i="7"/>
  <c r="AN31" i="7"/>
  <c r="AN44" i="7"/>
  <c r="AN57" i="7"/>
  <c r="AN11" i="27"/>
  <c r="AN20" i="27"/>
  <c r="AN29" i="27"/>
  <c r="AN38" i="27"/>
  <c r="AN47" i="27"/>
  <c r="AN9" i="37"/>
  <c r="AN19" i="37"/>
  <c r="AN28" i="37"/>
  <c r="AN37" i="37"/>
  <c r="AN46" i="37"/>
  <c r="AN55" i="37"/>
  <c r="AN9" i="36"/>
  <c r="AN18" i="36"/>
  <c r="AN28" i="36"/>
  <c r="AN37" i="36"/>
  <c r="AN46" i="36"/>
  <c r="AN55" i="36"/>
  <c r="AN9" i="6"/>
  <c r="AN18" i="6"/>
  <c r="AN27" i="6"/>
  <c r="AN35" i="6"/>
  <c r="AN43" i="6"/>
  <c r="AN51" i="6"/>
  <c r="AN59" i="6"/>
  <c r="AN67" i="6"/>
  <c r="AN75" i="6"/>
  <c r="AN83" i="6"/>
  <c r="AN91" i="6"/>
  <c r="AN99" i="6"/>
  <c r="AN107" i="6"/>
  <c r="AN115" i="6"/>
  <c r="AN123" i="6"/>
  <c r="AN8" i="9"/>
  <c r="AN16" i="9"/>
  <c r="AN24" i="9"/>
  <c r="AN32" i="9"/>
  <c r="AN40" i="9"/>
  <c r="AM9" i="8"/>
  <c r="AM17" i="8"/>
  <c r="AM25" i="8"/>
  <c r="AM33" i="8"/>
  <c r="AM41" i="8"/>
  <c r="AM49" i="8"/>
  <c r="AM57" i="8"/>
  <c r="AN6" i="39"/>
  <c r="AN14" i="39"/>
  <c r="AN22" i="39"/>
  <c r="AN30" i="39"/>
  <c r="AN38" i="39"/>
  <c r="AN46" i="39"/>
  <c r="AN11" i="10"/>
  <c r="AN19" i="10"/>
  <c r="AN27" i="10"/>
  <c r="AN35" i="10"/>
  <c r="AN43" i="10"/>
  <c r="AN51" i="10"/>
  <c r="AN59" i="10"/>
  <c r="AN67" i="10"/>
  <c r="AN75" i="10"/>
  <c r="AN83" i="10"/>
  <c r="AN91" i="10"/>
  <c r="AN99" i="10"/>
  <c r="AN107" i="10"/>
  <c r="AN115" i="10"/>
  <c r="AM49" i="3"/>
  <c r="AN52" i="5"/>
  <c r="AN21" i="26"/>
  <c r="AN30" i="35"/>
  <c r="AN13" i="38"/>
  <c r="AN36" i="38"/>
  <c r="AN55" i="38"/>
  <c r="AN7" i="7"/>
  <c r="AN20" i="7"/>
  <c r="AN33" i="7"/>
  <c r="AN45" i="7"/>
  <c r="AN58" i="7"/>
  <c r="AN12" i="27"/>
  <c r="AN21" i="27"/>
  <c r="AN30" i="27"/>
  <c r="AN39" i="27"/>
  <c r="AN48" i="27"/>
  <c r="AN11" i="37"/>
  <c r="AN20" i="37"/>
  <c r="AN29" i="37"/>
  <c r="AN38" i="37"/>
  <c r="AN47" i="37"/>
  <c r="AN56" i="37"/>
  <c r="AN10" i="36"/>
  <c r="AN20" i="36"/>
  <c r="AN29" i="36"/>
  <c r="AN38" i="36"/>
  <c r="AN47" i="36"/>
  <c r="AN56" i="36"/>
  <c r="AN10" i="6"/>
  <c r="AN19" i="6"/>
  <c r="AN28" i="6"/>
  <c r="AN36" i="6"/>
  <c r="AN44" i="6"/>
  <c r="AN52" i="6"/>
  <c r="AN60" i="6"/>
  <c r="AN68" i="6"/>
  <c r="AN76" i="6"/>
  <c r="AN84" i="6"/>
  <c r="AN92" i="6"/>
  <c r="AN100" i="6"/>
  <c r="AN108" i="6"/>
  <c r="AN116" i="6"/>
  <c r="AN124" i="6"/>
  <c r="AN9" i="9"/>
  <c r="AN17" i="9"/>
  <c r="AN25" i="9"/>
  <c r="AN33" i="9"/>
  <c r="AN41" i="9"/>
  <c r="AM10" i="8"/>
  <c r="AM18" i="8"/>
  <c r="AM26" i="8"/>
  <c r="AM34" i="8"/>
  <c r="AM42" i="8"/>
  <c r="AM50" i="8"/>
  <c r="AM58" i="8"/>
  <c r="AN7" i="39"/>
  <c r="AN15" i="39"/>
  <c r="AN23" i="39"/>
  <c r="AN31" i="39"/>
  <c r="AN39" i="39"/>
  <c r="AN47" i="39"/>
  <c r="AN12" i="10"/>
  <c r="AN20" i="10"/>
  <c r="AN28" i="10"/>
  <c r="AN36" i="10"/>
  <c r="AN44" i="10"/>
  <c r="AN52" i="10"/>
  <c r="AN60" i="10"/>
  <c r="AN68" i="10"/>
  <c r="AN76" i="10"/>
  <c r="AN84" i="10"/>
  <c r="AN92" i="10"/>
  <c r="AN100" i="10"/>
  <c r="AN108" i="10"/>
  <c r="AN116" i="10"/>
  <c r="AN13" i="11"/>
  <c r="AN21" i="11"/>
  <c r="AN29" i="11"/>
  <c r="AN37" i="11"/>
  <c r="AN45" i="11"/>
  <c r="AN13" i="40"/>
  <c r="AN21" i="40"/>
  <c r="AN29" i="40"/>
  <c r="AN37" i="40"/>
  <c r="AN45" i="40"/>
  <c r="AN53" i="40"/>
  <c r="AN6" i="41"/>
  <c r="AN14" i="41"/>
  <c r="AN22" i="41"/>
  <c r="AN30" i="41"/>
  <c r="AN38" i="41"/>
  <c r="AN7" i="13"/>
  <c r="AN15" i="13"/>
  <c r="AN23" i="13"/>
  <c r="AN31" i="13"/>
  <c r="AN39" i="13"/>
  <c r="AN47" i="13"/>
  <c r="AN12" i="42"/>
  <c r="AN20" i="42"/>
  <c r="AN28" i="42"/>
  <c r="AN36" i="42"/>
  <c r="AN44" i="42"/>
  <c r="AN13" i="12"/>
  <c r="AN21" i="12"/>
  <c r="AN29" i="12"/>
  <c r="AN37" i="12"/>
  <c r="AN45" i="12"/>
  <c r="AN5" i="12"/>
  <c r="AN12" i="31"/>
  <c r="AN20" i="31"/>
  <c r="AN28" i="31"/>
  <c r="AN36" i="31"/>
  <c r="AN44" i="31"/>
  <c r="AN52" i="31"/>
  <c r="AN60" i="31"/>
  <c r="AN13" i="43"/>
  <c r="AN21" i="43"/>
  <c r="AN29" i="43"/>
  <c r="AN37" i="43"/>
  <c r="AN45" i="43"/>
  <c r="AN53" i="43"/>
  <c r="AN61" i="43"/>
  <c r="AN29" i="26"/>
  <c r="AN38" i="35"/>
  <c r="AN15" i="38"/>
  <c r="AN37" i="38"/>
  <c r="AN9" i="7"/>
  <c r="AN21" i="7"/>
  <c r="AN34" i="7"/>
  <c r="AN47" i="7"/>
  <c r="AN13" i="27"/>
  <c r="AN22" i="27"/>
  <c r="AN31" i="27"/>
  <c r="AN40" i="27"/>
  <c r="AN50" i="27"/>
  <c r="AN12" i="37"/>
  <c r="AN21" i="37"/>
  <c r="AN30" i="37"/>
  <c r="AN39" i="37"/>
  <c r="AN48" i="37"/>
  <c r="AN57" i="37"/>
  <c r="AN12" i="36"/>
  <c r="AN21" i="36"/>
  <c r="AN30" i="36"/>
  <c r="AN39" i="36"/>
  <c r="AN48" i="36"/>
  <c r="AN57" i="36"/>
  <c r="AN11" i="6"/>
  <c r="AN21" i="6"/>
  <c r="AN29" i="6"/>
  <c r="AN37" i="6"/>
  <c r="AN45" i="6"/>
  <c r="AN53" i="6"/>
  <c r="AN61" i="6"/>
  <c r="AN69" i="6"/>
  <c r="AN77" i="6"/>
  <c r="AN85" i="6"/>
  <c r="AN93" i="6"/>
  <c r="AN101" i="6"/>
  <c r="AN109" i="6"/>
  <c r="AN117" i="6"/>
  <c r="AN125" i="6"/>
  <c r="AN10" i="9"/>
  <c r="AN18" i="9"/>
  <c r="AN26" i="9"/>
  <c r="AN34" i="9"/>
  <c r="AN42" i="9"/>
  <c r="AM11" i="8"/>
  <c r="AM19" i="8"/>
  <c r="AM27" i="8"/>
  <c r="AM35" i="8"/>
  <c r="AM43" i="8"/>
  <c r="AM51" i="8"/>
  <c r="AM59" i="8"/>
  <c r="AN8" i="39"/>
  <c r="AN16" i="39"/>
  <c r="AN24" i="39"/>
  <c r="AN32" i="39"/>
  <c r="AN40" i="39"/>
  <c r="AN13" i="10"/>
  <c r="AN21" i="10"/>
  <c r="AN29" i="10"/>
  <c r="AN37" i="10"/>
  <c r="AN45" i="10"/>
  <c r="AN53" i="10"/>
  <c r="AN61" i="10"/>
  <c r="AN69" i="10"/>
  <c r="AN77" i="10"/>
  <c r="AN85" i="10"/>
  <c r="AN93" i="10"/>
  <c r="AN101" i="10"/>
  <c r="AN109" i="10"/>
  <c r="AN117" i="10"/>
  <c r="AN11" i="4"/>
  <c r="AN37" i="26"/>
  <c r="AN46" i="35"/>
  <c r="AN20" i="38"/>
  <c r="AN39" i="38"/>
  <c r="AN10" i="7"/>
  <c r="AN23" i="7"/>
  <c r="AN36" i="7"/>
  <c r="AN49" i="7"/>
  <c r="AN14" i="27"/>
  <c r="AN23" i="27"/>
  <c r="AN32" i="27"/>
  <c r="AN42" i="27"/>
  <c r="AN51" i="27"/>
  <c r="AN13" i="37"/>
  <c r="AN22" i="37"/>
  <c r="AN31" i="37"/>
  <c r="AN40" i="37"/>
  <c r="AN49" i="37"/>
  <c r="AN13" i="36"/>
  <c r="AN22" i="36"/>
  <c r="AN31" i="36"/>
  <c r="AN40" i="36"/>
  <c r="AN49" i="36"/>
  <c r="AN58" i="36"/>
  <c r="AN13" i="6"/>
  <c r="AN22" i="6"/>
  <c r="AN30" i="6"/>
  <c r="AN38" i="6"/>
  <c r="AN46" i="6"/>
  <c r="AN54" i="6"/>
  <c r="AN62" i="6"/>
  <c r="AN70" i="6"/>
  <c r="AN78" i="6"/>
  <c r="AN86" i="6"/>
  <c r="AN94" i="6"/>
  <c r="AN102" i="6"/>
  <c r="AN110" i="6"/>
  <c r="AN118" i="6"/>
  <c r="AN11" i="9"/>
  <c r="AN19" i="9"/>
  <c r="AN27" i="9"/>
  <c r="AN35" i="9"/>
  <c r="AN43" i="9"/>
  <c r="AM12" i="8"/>
  <c r="AM20" i="8"/>
  <c r="AM28" i="8"/>
  <c r="AM36" i="8"/>
  <c r="AM44" i="8"/>
  <c r="AM52" i="8"/>
  <c r="AM60" i="8"/>
  <c r="AN9" i="39"/>
  <c r="AN17" i="39"/>
  <c r="AN25" i="39"/>
  <c r="AN33" i="39"/>
  <c r="AN41" i="39"/>
  <c r="AN6" i="10"/>
  <c r="AN14" i="10"/>
  <c r="AN22" i="10"/>
  <c r="AN30" i="10"/>
  <c r="AN38" i="10"/>
  <c r="AN46" i="10"/>
  <c r="AN54" i="10"/>
  <c r="AN62" i="10"/>
  <c r="AN70" i="10"/>
  <c r="AN78" i="10"/>
  <c r="AN86" i="10"/>
  <c r="AN94" i="10"/>
  <c r="AN102" i="10"/>
  <c r="AN110" i="10"/>
  <c r="AN118" i="10"/>
  <c r="AN7" i="11"/>
  <c r="AN15" i="11"/>
  <c r="AN23" i="11"/>
  <c r="AN31" i="11"/>
  <c r="AN39" i="11"/>
  <c r="AN47" i="11"/>
  <c r="AM9" i="3"/>
  <c r="AN19" i="4"/>
  <c r="AN12" i="5"/>
  <c r="AN45" i="26"/>
  <c r="AN54" i="35"/>
  <c r="AN21" i="38"/>
  <c r="AN44" i="38"/>
  <c r="AN12" i="7"/>
  <c r="AN25" i="7"/>
  <c r="AN37" i="7"/>
  <c r="AN50" i="7"/>
  <c r="AN6" i="27"/>
  <c r="AN15" i="27"/>
  <c r="AN24" i="27"/>
  <c r="AN34" i="27"/>
  <c r="AN43" i="27"/>
  <c r="AN52" i="27"/>
  <c r="AN14" i="37"/>
  <c r="AN23" i="37"/>
  <c r="AN32" i="37"/>
  <c r="AN41" i="37"/>
  <c r="AN51" i="37"/>
  <c r="AN14" i="36"/>
  <c r="AN23" i="36"/>
  <c r="AN32" i="36"/>
  <c r="AN41" i="36"/>
  <c r="AN50" i="36"/>
  <c r="AN60" i="36"/>
  <c r="AN14" i="6"/>
  <c r="AN23" i="6"/>
  <c r="AN31" i="6"/>
  <c r="AN39" i="6"/>
  <c r="AN47" i="6"/>
  <c r="AN55" i="6"/>
  <c r="AN63" i="6"/>
  <c r="AN71" i="6"/>
  <c r="AN79" i="6"/>
  <c r="AN87" i="6"/>
  <c r="AN95" i="6"/>
  <c r="AN103" i="6"/>
  <c r="AN111" i="6"/>
  <c r="AN119" i="6"/>
  <c r="AN12" i="9"/>
  <c r="AN20" i="9"/>
  <c r="AN28" i="9"/>
  <c r="AN36" i="9"/>
  <c r="AN44" i="9"/>
  <c r="AM13" i="8"/>
  <c r="AM21" i="8"/>
  <c r="AM29" i="8"/>
  <c r="AM37" i="8"/>
  <c r="AM45" i="8"/>
  <c r="AM53" i="8"/>
  <c r="AM61" i="8"/>
  <c r="AN10" i="39"/>
  <c r="AN18" i="39"/>
  <c r="AN26" i="39"/>
  <c r="AN34" i="39"/>
  <c r="AN42" i="39"/>
  <c r="AN7" i="10"/>
  <c r="AN15" i="10"/>
  <c r="AN23" i="10"/>
  <c r="AN31" i="10"/>
  <c r="AN39" i="10"/>
  <c r="AN47" i="10"/>
  <c r="AN55" i="10"/>
  <c r="AN63" i="10"/>
  <c r="AN71" i="10"/>
  <c r="AN79" i="10"/>
  <c r="AN87" i="10"/>
  <c r="AN95" i="10"/>
  <c r="AN103" i="10"/>
  <c r="AN111" i="10"/>
  <c r="AN119" i="10"/>
  <c r="AN8" i="11"/>
  <c r="AN16" i="11"/>
  <c r="AN24" i="11"/>
  <c r="AN32" i="11"/>
  <c r="AN40" i="11"/>
  <c r="AN48" i="11"/>
  <c r="AN8" i="40"/>
  <c r="AN16" i="40"/>
  <c r="AN24" i="40"/>
  <c r="AN32" i="40"/>
  <c r="AN24" i="37"/>
  <c r="AN24" i="36"/>
  <c r="AN40" i="6"/>
  <c r="AN104" i="6"/>
  <c r="AN29" i="9"/>
  <c r="AM54" i="8"/>
  <c r="AN64" i="10"/>
  <c r="AN14" i="11"/>
  <c r="AN30" i="11"/>
  <c r="AN46" i="11"/>
  <c r="AN10" i="40"/>
  <c r="AN23" i="40"/>
  <c r="AN35" i="40"/>
  <c r="AN44" i="40"/>
  <c r="AN54" i="40"/>
  <c r="AN8" i="41"/>
  <c r="AN17" i="41"/>
  <c r="AN26" i="41"/>
  <c r="AN35" i="41"/>
  <c r="AN14" i="13"/>
  <c r="AN24" i="13"/>
  <c r="AN33" i="13"/>
  <c r="AN42" i="13"/>
  <c r="AN8" i="42"/>
  <c r="AN17" i="42"/>
  <c r="AN26" i="42"/>
  <c r="AN35" i="42"/>
  <c r="AN45" i="42"/>
  <c r="AN6" i="12"/>
  <c r="AN15" i="12"/>
  <c r="AN24" i="12"/>
  <c r="AN33" i="12"/>
  <c r="AN42" i="12"/>
  <c r="AN11" i="31"/>
  <c r="AN21" i="31"/>
  <c r="AN30" i="31"/>
  <c r="AN39" i="31"/>
  <c r="AN48" i="31"/>
  <c r="AN57" i="31"/>
  <c r="AN11" i="43"/>
  <c r="AN20" i="43"/>
  <c r="AN30" i="43"/>
  <c r="AN39" i="43"/>
  <c r="AN48" i="43"/>
  <c r="AN57" i="43"/>
  <c r="AN7" i="44"/>
  <c r="AN15" i="44"/>
  <c r="AN23" i="44"/>
  <c r="AN31" i="44"/>
  <c r="AN39" i="44"/>
  <c r="AN8" i="14"/>
  <c r="AN16" i="14"/>
  <c r="AN24" i="14"/>
  <c r="AN32" i="14"/>
  <c r="AN40" i="14"/>
  <c r="AN48" i="14"/>
  <c r="AN13" i="15"/>
  <c r="AN21" i="15"/>
  <c r="AN29" i="15"/>
  <c r="AN37" i="15"/>
  <c r="AN10" i="29"/>
  <c r="AN18" i="29"/>
  <c r="AN26" i="29"/>
  <c r="AN34" i="29"/>
  <c r="AN42" i="29"/>
  <c r="AN50" i="29"/>
  <c r="AN58" i="29"/>
  <c r="AN66" i="29"/>
  <c r="AN74" i="29"/>
  <c r="AN82" i="29"/>
  <c r="AN90" i="29"/>
  <c r="AN98" i="29"/>
  <c r="AN106" i="29"/>
  <c r="AN114" i="29"/>
  <c r="AN122" i="29"/>
  <c r="AN130" i="29"/>
  <c r="AN7" i="27"/>
  <c r="AN33" i="37"/>
  <c r="AN33" i="36"/>
  <c r="AN48" i="6"/>
  <c r="AN112" i="6"/>
  <c r="AN37" i="9"/>
  <c r="AM62" i="8"/>
  <c r="AN8" i="10"/>
  <c r="AN72" i="10"/>
  <c r="AN17" i="11"/>
  <c r="AN33" i="11"/>
  <c r="AN49" i="11"/>
  <c r="AN12" i="40"/>
  <c r="AN25" i="40"/>
  <c r="AN36" i="40"/>
  <c r="AN46" i="40"/>
  <c r="AN9" i="41"/>
  <c r="AN18" i="41"/>
  <c r="AN27" i="41"/>
  <c r="AN36" i="41"/>
  <c r="AN6" i="13"/>
  <c r="AN16" i="13"/>
  <c r="AN25" i="13"/>
  <c r="AN34" i="13"/>
  <c r="AN43" i="13"/>
  <c r="AN9" i="42"/>
  <c r="AN18" i="42"/>
  <c r="AN27" i="42"/>
  <c r="AN37" i="42"/>
  <c r="AN46" i="42"/>
  <c r="AN7" i="12"/>
  <c r="AN16" i="12"/>
  <c r="AN25" i="12"/>
  <c r="AN34" i="12"/>
  <c r="AN43" i="12"/>
  <c r="AN13" i="31"/>
  <c r="AN22" i="31"/>
  <c r="AN31" i="31"/>
  <c r="AN40" i="31"/>
  <c r="AN49" i="31"/>
  <c r="AN58" i="31"/>
  <c r="AN12" i="43"/>
  <c r="AN22" i="43"/>
  <c r="AN31" i="43"/>
  <c r="AN40" i="43"/>
  <c r="AN49" i="43"/>
  <c r="AN58" i="43"/>
  <c r="AN8" i="44"/>
  <c r="AN16" i="44"/>
  <c r="AN24" i="44"/>
  <c r="AN32" i="44"/>
  <c r="AN40" i="44"/>
  <c r="AN9" i="14"/>
  <c r="AN17" i="14"/>
  <c r="AN25" i="14"/>
  <c r="AN33" i="14"/>
  <c r="AN41" i="14"/>
  <c r="AN49" i="14"/>
  <c r="AN6" i="15"/>
  <c r="AN14" i="15"/>
  <c r="AN22" i="15"/>
  <c r="AN30" i="15"/>
  <c r="AN11" i="29"/>
  <c r="AN19" i="29"/>
  <c r="AN27" i="29"/>
  <c r="AN35" i="29"/>
  <c r="AN43" i="29"/>
  <c r="AN51" i="29"/>
  <c r="AN59" i="29"/>
  <c r="AN67" i="29"/>
  <c r="AN75" i="29"/>
  <c r="AN83" i="29"/>
  <c r="AN91" i="29"/>
  <c r="AN99" i="29"/>
  <c r="AN107" i="29"/>
  <c r="AN115" i="29"/>
  <c r="AN123" i="29"/>
  <c r="AN131" i="29"/>
  <c r="AN8" i="45"/>
  <c r="AN16" i="45"/>
  <c r="AN24" i="45"/>
  <c r="AN32" i="45"/>
  <c r="AN40" i="45"/>
  <c r="AN48" i="45"/>
  <c r="AN56" i="45"/>
  <c r="AN64" i="45"/>
  <c r="AN72" i="45"/>
  <c r="AN80" i="45"/>
  <c r="AN88" i="45"/>
  <c r="AN96" i="45"/>
  <c r="AN104" i="45"/>
  <c r="AO8" i="32"/>
  <c r="AO16" i="32"/>
  <c r="AO24" i="32"/>
  <c r="AO32" i="32"/>
  <c r="AO40" i="32"/>
  <c r="AN10" i="16"/>
  <c r="AN18" i="16"/>
  <c r="AN26" i="16"/>
  <c r="AN34" i="16"/>
  <c r="AN42" i="16"/>
  <c r="AN11" i="25"/>
  <c r="AN53" i="26"/>
  <c r="AN23" i="38"/>
  <c r="AN16" i="27"/>
  <c r="AN43" i="37"/>
  <c r="AN42" i="36"/>
  <c r="AN56" i="6"/>
  <c r="AN120" i="6"/>
  <c r="AM6" i="8"/>
  <c r="AN16" i="10"/>
  <c r="AN80" i="10"/>
  <c r="AN18" i="11"/>
  <c r="AN34" i="11"/>
  <c r="AN50" i="11"/>
  <c r="AN14" i="40"/>
  <c r="AN26" i="40"/>
  <c r="AN38" i="40"/>
  <c r="AN47" i="40"/>
  <c r="AN10" i="41"/>
  <c r="AN19" i="41"/>
  <c r="AN28" i="41"/>
  <c r="AN37" i="41"/>
  <c r="AN8" i="13"/>
  <c r="AN17" i="13"/>
  <c r="AN26" i="13"/>
  <c r="AN35" i="13"/>
  <c r="AN44" i="13"/>
  <c r="AN10" i="42"/>
  <c r="AN19" i="42"/>
  <c r="AN29" i="42"/>
  <c r="AN38" i="42"/>
  <c r="AN47" i="42"/>
  <c r="AN8" i="12"/>
  <c r="AN17" i="12"/>
  <c r="AN26" i="12"/>
  <c r="AN35" i="12"/>
  <c r="AN44" i="12"/>
  <c r="AN14" i="31"/>
  <c r="AN23" i="31"/>
  <c r="AN32" i="31"/>
  <c r="AN41" i="31"/>
  <c r="AN50" i="31"/>
  <c r="AN59" i="31"/>
  <c r="AN14" i="43"/>
  <c r="AN23" i="43"/>
  <c r="AN32" i="43"/>
  <c r="AN41" i="43"/>
  <c r="AN50" i="43"/>
  <c r="AN59" i="43"/>
  <c r="AN9" i="44"/>
  <c r="AN17" i="44"/>
  <c r="AN25" i="44"/>
  <c r="AN33" i="44"/>
  <c r="AN41" i="44"/>
  <c r="AN10" i="14"/>
  <c r="AN18" i="14"/>
  <c r="AN26" i="14"/>
  <c r="AN34" i="14"/>
  <c r="AN42" i="14"/>
  <c r="AN7" i="15"/>
  <c r="AN15" i="15"/>
  <c r="AN23" i="15"/>
  <c r="AN31" i="15"/>
  <c r="AN12" i="29"/>
  <c r="AN20" i="29"/>
  <c r="AN28" i="29"/>
  <c r="AN36" i="29"/>
  <c r="AN44" i="29"/>
  <c r="AN52" i="29"/>
  <c r="AN60" i="29"/>
  <c r="AN68" i="29"/>
  <c r="AN76" i="29"/>
  <c r="AN84" i="29"/>
  <c r="AN92" i="29"/>
  <c r="AN100" i="29"/>
  <c r="AN108" i="29"/>
  <c r="AN116" i="29"/>
  <c r="AN124" i="29"/>
  <c r="AN132" i="29"/>
  <c r="AN9" i="45"/>
  <c r="AN17" i="45"/>
  <c r="AN25" i="45"/>
  <c r="AN33" i="45"/>
  <c r="AN41" i="45"/>
  <c r="AN49" i="45"/>
  <c r="AN20" i="5"/>
  <c r="AN62" i="35"/>
  <c r="AN45" i="38"/>
  <c r="AN13" i="7"/>
  <c r="AN26" i="27"/>
  <c r="AN52" i="37"/>
  <c r="AN52" i="36"/>
  <c r="AN64" i="6"/>
  <c r="AM14" i="8"/>
  <c r="AN11" i="39"/>
  <c r="AN24" i="10"/>
  <c r="AN88" i="10"/>
  <c r="AN20" i="11"/>
  <c r="AN36" i="11"/>
  <c r="AN15" i="40"/>
  <c r="AN28" i="40"/>
  <c r="AN39" i="40"/>
  <c r="AN48" i="40"/>
  <c r="AN11" i="41"/>
  <c r="AN20" i="41"/>
  <c r="AN29" i="41"/>
  <c r="AN39" i="41"/>
  <c r="AN9" i="13"/>
  <c r="AN18" i="13"/>
  <c r="AN27" i="13"/>
  <c r="AN36" i="13"/>
  <c r="AN45" i="13"/>
  <c r="AN11" i="42"/>
  <c r="AN21" i="42"/>
  <c r="AN30" i="42"/>
  <c r="AN39" i="42"/>
  <c r="AN48" i="42"/>
  <c r="AN9" i="12"/>
  <c r="AN18" i="12"/>
  <c r="AN27" i="12"/>
  <c r="AN36" i="12"/>
  <c r="AN46" i="12"/>
  <c r="AN6" i="31"/>
  <c r="AN15" i="31"/>
  <c r="AN24" i="31"/>
  <c r="AN33" i="31"/>
  <c r="AN42" i="31"/>
  <c r="AN51" i="31"/>
  <c r="AN6" i="43"/>
  <c r="AN15" i="43"/>
  <c r="AN24" i="43"/>
  <c r="AN33" i="43"/>
  <c r="AN42" i="43"/>
  <c r="AN51" i="43"/>
  <c r="AN60" i="43"/>
  <c r="AN10" i="44"/>
  <c r="AN18" i="44"/>
  <c r="AN26" i="44"/>
  <c r="AN34" i="44"/>
  <c r="AN42" i="44"/>
  <c r="AN11" i="14"/>
  <c r="AN19" i="14"/>
  <c r="AN27" i="14"/>
  <c r="AN35" i="14"/>
  <c r="AN43" i="14"/>
  <c r="AN8" i="15"/>
  <c r="AN16" i="15"/>
  <c r="AN24" i="15"/>
  <c r="AN32" i="15"/>
  <c r="AN13" i="29"/>
  <c r="AN21" i="29"/>
  <c r="AN29" i="29"/>
  <c r="AN37" i="29"/>
  <c r="AN45" i="29"/>
  <c r="AN53" i="29"/>
  <c r="AN61" i="29"/>
  <c r="AN69" i="29"/>
  <c r="AN77" i="29"/>
  <c r="AN85" i="29"/>
  <c r="AN93" i="29"/>
  <c r="AN101" i="29"/>
  <c r="AN109" i="29"/>
  <c r="AN117" i="29"/>
  <c r="AN125" i="29"/>
  <c r="AN133" i="29"/>
  <c r="AN10" i="45"/>
  <c r="AN18" i="45"/>
  <c r="AN26" i="45"/>
  <c r="AN34" i="45"/>
  <c r="AN42" i="45"/>
  <c r="AN50" i="45"/>
  <c r="AN58" i="45"/>
  <c r="AN66" i="45"/>
  <c r="AN74" i="45"/>
  <c r="AN82" i="45"/>
  <c r="AN90" i="45"/>
  <c r="AN98" i="45"/>
  <c r="AN106" i="45"/>
  <c r="AO10" i="32"/>
  <c r="AO18" i="32"/>
  <c r="AO26" i="32"/>
  <c r="AO34" i="32"/>
  <c r="AO42" i="32"/>
  <c r="AN12" i="16"/>
  <c r="AN20" i="16"/>
  <c r="AN28" i="16"/>
  <c r="AN36" i="16"/>
  <c r="AN44" i="16"/>
  <c r="AN26" i="7"/>
  <c r="AN35" i="27"/>
  <c r="AN6" i="6"/>
  <c r="AN72" i="6"/>
  <c r="AM22" i="8"/>
  <c r="AN19" i="39"/>
  <c r="AN32" i="10"/>
  <c r="AN96" i="10"/>
  <c r="AN6" i="11"/>
  <c r="AN22" i="11"/>
  <c r="AN38" i="11"/>
  <c r="AN17" i="40"/>
  <c r="AN30" i="40"/>
  <c r="AN40" i="40"/>
  <c r="AN49" i="40"/>
  <c r="AN12" i="41"/>
  <c r="AN21" i="41"/>
  <c r="AN31" i="41"/>
  <c r="AN40" i="41"/>
  <c r="AN10" i="13"/>
  <c r="AN19" i="13"/>
  <c r="AN28" i="13"/>
  <c r="AN37" i="13"/>
  <c r="AN46" i="13"/>
  <c r="AN13" i="42"/>
  <c r="AN22" i="42"/>
  <c r="AN31" i="42"/>
  <c r="AN40" i="42"/>
  <c r="AN49" i="42"/>
  <c r="AN10" i="12"/>
  <c r="AN19" i="12"/>
  <c r="AN28" i="12"/>
  <c r="AN38" i="12"/>
  <c r="AN7" i="31"/>
  <c r="AN16" i="31"/>
  <c r="AN25" i="31"/>
  <c r="AN34" i="31"/>
  <c r="AN43" i="31"/>
  <c r="AN53" i="31"/>
  <c r="AN7" i="43"/>
  <c r="AN16" i="43"/>
  <c r="AN25" i="43"/>
  <c r="AN34" i="43"/>
  <c r="AN43" i="43"/>
  <c r="AN52" i="43"/>
  <c r="AN62" i="43"/>
  <c r="AN11" i="44"/>
  <c r="AN19" i="44"/>
  <c r="AN27" i="44"/>
  <c r="AN35" i="44"/>
  <c r="AN43" i="44"/>
  <c r="AN12" i="14"/>
  <c r="AN20" i="14"/>
  <c r="AN28" i="14"/>
  <c r="AN36" i="14"/>
  <c r="AN44" i="14"/>
  <c r="AN9" i="15"/>
  <c r="AN17" i="15"/>
  <c r="AN25" i="15"/>
  <c r="AN33" i="15"/>
  <c r="AN6" i="29"/>
  <c r="AN14" i="29"/>
  <c r="AN22" i="29"/>
  <c r="AN30" i="29"/>
  <c r="AN38" i="29"/>
  <c r="AN46" i="29"/>
  <c r="AN54" i="29"/>
  <c r="AN62" i="29"/>
  <c r="AN70" i="29"/>
  <c r="AN78" i="29"/>
  <c r="AN86" i="29"/>
  <c r="AN94" i="29"/>
  <c r="AN102" i="29"/>
  <c r="AN110" i="29"/>
  <c r="AN118" i="29"/>
  <c r="AN126" i="29"/>
  <c r="AN11" i="45"/>
  <c r="AN19" i="45"/>
  <c r="AN27" i="45"/>
  <c r="AN35" i="45"/>
  <c r="AN43" i="45"/>
  <c r="AN39" i="7"/>
  <c r="AN44" i="27"/>
  <c r="AN15" i="6"/>
  <c r="AN80" i="6"/>
  <c r="AM30" i="8"/>
  <c r="AN27" i="39"/>
  <c r="AN40" i="10"/>
  <c r="AN104" i="10"/>
  <c r="AN9" i="11"/>
  <c r="AN25" i="11"/>
  <c r="AN41" i="11"/>
  <c r="AN6" i="40"/>
  <c r="AN18" i="40"/>
  <c r="AN31" i="40"/>
  <c r="AN41" i="40"/>
  <c r="AN50" i="40"/>
  <c r="AN13" i="41"/>
  <c r="AN23" i="41"/>
  <c r="AN32" i="41"/>
  <c r="AN41" i="41"/>
  <c r="AN11" i="13"/>
  <c r="AN20" i="13"/>
  <c r="AN29" i="13"/>
  <c r="AN38" i="13"/>
  <c r="AN48" i="13"/>
  <c r="AN14" i="42"/>
  <c r="AN23" i="42"/>
  <c r="AN32" i="42"/>
  <c r="AN41" i="42"/>
  <c r="AN50" i="42"/>
  <c r="AN11" i="12"/>
  <c r="AN20" i="12"/>
  <c r="AN30" i="12"/>
  <c r="AN39" i="12"/>
  <c r="AN8" i="31"/>
  <c r="AN17" i="31"/>
  <c r="AN26" i="31"/>
  <c r="AN35" i="31"/>
  <c r="AN45" i="31"/>
  <c r="AN54" i="31"/>
  <c r="AN8" i="43"/>
  <c r="AN17" i="43"/>
  <c r="AN26" i="43"/>
  <c r="AN35" i="43"/>
  <c r="AN44" i="43"/>
  <c r="AN54" i="43"/>
  <c r="AN63" i="43"/>
  <c r="AN12" i="44"/>
  <c r="AN20" i="44"/>
  <c r="AN28" i="44"/>
  <c r="AN36" i="44"/>
  <c r="AN44" i="44"/>
  <c r="AN13" i="14"/>
  <c r="AN21" i="14"/>
  <c r="AN29" i="14"/>
  <c r="AN37" i="14"/>
  <c r="AN45" i="14"/>
  <c r="AN10" i="15"/>
  <c r="AN18" i="15"/>
  <c r="AN26" i="15"/>
  <c r="AN34" i="15"/>
  <c r="AN7" i="29"/>
  <c r="AN15" i="29"/>
  <c r="AN23" i="29"/>
  <c r="AN31" i="29"/>
  <c r="AN39" i="29"/>
  <c r="AN47" i="29"/>
  <c r="AN55" i="29"/>
  <c r="AN63" i="29"/>
  <c r="AN71" i="29"/>
  <c r="AN79" i="29"/>
  <c r="AN87" i="29"/>
  <c r="AN95" i="29"/>
  <c r="AN103" i="29"/>
  <c r="AN111" i="29"/>
  <c r="AN119" i="29"/>
  <c r="AN127" i="29"/>
  <c r="AM17" i="3"/>
  <c r="AN27" i="4"/>
  <c r="AN52" i="7"/>
  <c r="AN6" i="37"/>
  <c r="AN6" i="36"/>
  <c r="AN24" i="6"/>
  <c r="AN88" i="6"/>
  <c r="AN13" i="9"/>
  <c r="AM38" i="8"/>
  <c r="AN35" i="39"/>
  <c r="AN48" i="10"/>
  <c r="AN112" i="10"/>
  <c r="AN10" i="11"/>
  <c r="AN26" i="11"/>
  <c r="AN42" i="11"/>
  <c r="AN7" i="40"/>
  <c r="AN20" i="40"/>
  <c r="AN33" i="40"/>
  <c r="AN42" i="40"/>
  <c r="AN51" i="40"/>
  <c r="AN15" i="41"/>
  <c r="AN24" i="41"/>
  <c r="AN33" i="41"/>
  <c r="AN42" i="41"/>
  <c r="AN12" i="13"/>
  <c r="AN21" i="13"/>
  <c r="AN30" i="13"/>
  <c r="AN40" i="13"/>
  <c r="AN49" i="13"/>
  <c r="AN6" i="42"/>
  <c r="AN15" i="42"/>
  <c r="AN24" i="42"/>
  <c r="AN33" i="42"/>
  <c r="AN42" i="42"/>
  <c r="AN12" i="12"/>
  <c r="AN22" i="12"/>
  <c r="AN31" i="12"/>
  <c r="AN40" i="12"/>
  <c r="AN9" i="31"/>
  <c r="AN18" i="31"/>
  <c r="AN27" i="31"/>
  <c r="AN37" i="31"/>
  <c r="AN46" i="31"/>
  <c r="AN55" i="31"/>
  <c r="AN9" i="43"/>
  <c r="AN18" i="43"/>
  <c r="AN27" i="43"/>
  <c r="AN36" i="43"/>
  <c r="AN46" i="43"/>
  <c r="AN55" i="43"/>
  <c r="AN13" i="44"/>
  <c r="AN21" i="44"/>
  <c r="AN29" i="44"/>
  <c r="AN37" i="44"/>
  <c r="AN6" i="14"/>
  <c r="AN14" i="14"/>
  <c r="AN22" i="14"/>
  <c r="AN30" i="14"/>
  <c r="AN38" i="14"/>
  <c r="AN46" i="14"/>
  <c r="AN11" i="15"/>
  <c r="AN19" i="15"/>
  <c r="AN27" i="15"/>
  <c r="AN35" i="15"/>
  <c r="AN8" i="29"/>
  <c r="AN16" i="29"/>
  <c r="AN24" i="29"/>
  <c r="AN32" i="29"/>
  <c r="AN40" i="29"/>
  <c r="AN48" i="29"/>
  <c r="AN56" i="29"/>
  <c r="AN64" i="29"/>
  <c r="AN72" i="29"/>
  <c r="AN80" i="29"/>
  <c r="AN88" i="29"/>
  <c r="AN96" i="29"/>
  <c r="AN104" i="29"/>
  <c r="AN112" i="29"/>
  <c r="AN120" i="29"/>
  <c r="AN128" i="29"/>
  <c r="AN15" i="37"/>
  <c r="AN15" i="36"/>
  <c r="AN32" i="6"/>
  <c r="AN96" i="6"/>
  <c r="AN21" i="9"/>
  <c r="AM46" i="8"/>
  <c r="AN43" i="39"/>
  <c r="AN56" i="10"/>
  <c r="AN120" i="10"/>
  <c r="AN12" i="11"/>
  <c r="AN28" i="11"/>
  <c r="AN44" i="11"/>
  <c r="AN9" i="40"/>
  <c r="AN22" i="40"/>
  <c r="AN34" i="40"/>
  <c r="AN43" i="40"/>
  <c r="AN52" i="40"/>
  <c r="AN7" i="41"/>
  <c r="AN16" i="41"/>
  <c r="AN25" i="41"/>
  <c r="AN34" i="41"/>
  <c r="AN13" i="13"/>
  <c r="AN22" i="13"/>
  <c r="AN32" i="13"/>
  <c r="AN41" i="13"/>
  <c r="AN7" i="42"/>
  <c r="AN23" i="12"/>
  <c r="AN10" i="43"/>
  <c r="AN14" i="44"/>
  <c r="AN39" i="14"/>
  <c r="AN9" i="29"/>
  <c r="AN73" i="29"/>
  <c r="AN15" i="45"/>
  <c r="AN31" i="45"/>
  <c r="AN47" i="45"/>
  <c r="AN60" i="45"/>
  <c r="AN70" i="45"/>
  <c r="AN81" i="45"/>
  <c r="AN92" i="45"/>
  <c r="AN102" i="45"/>
  <c r="AO9" i="32"/>
  <c r="AO20" i="32"/>
  <c r="AO30" i="32"/>
  <c r="AO41" i="32"/>
  <c r="AN14" i="16"/>
  <c r="AN24" i="16"/>
  <c r="AN35" i="16"/>
  <c r="AN46" i="16"/>
  <c r="AN13" i="46"/>
  <c r="AN21" i="46"/>
  <c r="AN29" i="46"/>
  <c r="AN37" i="46"/>
  <c r="AN45" i="46"/>
  <c r="AN10" i="17"/>
  <c r="AN18" i="17"/>
  <c r="AN26" i="17"/>
  <c r="AN34" i="17"/>
  <c r="AN12" i="18"/>
  <c r="AN20" i="18"/>
  <c r="AN28" i="18"/>
  <c r="AN36" i="18"/>
  <c r="AN44" i="18"/>
  <c r="AN12" i="20"/>
  <c r="AN20" i="20"/>
  <c r="AN28" i="20"/>
  <c r="AN36" i="20"/>
  <c r="AN44" i="20"/>
  <c r="AN52" i="20"/>
  <c r="AN13" i="50"/>
  <c r="AN21" i="50"/>
  <c r="AN29" i="50"/>
  <c r="AN37" i="50"/>
  <c r="AN45" i="50"/>
  <c r="AN53" i="50"/>
  <c r="AN13" i="47"/>
  <c r="AN21" i="47"/>
  <c r="AN29" i="47"/>
  <c r="AO10" i="30"/>
  <c r="AO18" i="30"/>
  <c r="AO26" i="30"/>
  <c r="AO34" i="30"/>
  <c r="AO42" i="30"/>
  <c r="AN8" i="21"/>
  <c r="AN16" i="21"/>
  <c r="AN24" i="21"/>
  <c r="AN32" i="21"/>
  <c r="AN40" i="21"/>
  <c r="AN48" i="21"/>
  <c r="AN56" i="21"/>
  <c r="AN64" i="21"/>
  <c r="AN72" i="21"/>
  <c r="AN80" i="21"/>
  <c r="AN88" i="21"/>
  <c r="AN96" i="21"/>
  <c r="AN104" i="21"/>
  <c r="AN16" i="42"/>
  <c r="AN32" i="12"/>
  <c r="AN19" i="43"/>
  <c r="AN22" i="44"/>
  <c r="AN47" i="14"/>
  <c r="AN12" i="15"/>
  <c r="AN17" i="29"/>
  <c r="AN81" i="29"/>
  <c r="AN20" i="45"/>
  <c r="AN36" i="45"/>
  <c r="AN51" i="45"/>
  <c r="AN61" i="45"/>
  <c r="AN71" i="45"/>
  <c r="AN83" i="45"/>
  <c r="AN93" i="45"/>
  <c r="AN103" i="45"/>
  <c r="AO11" i="32"/>
  <c r="AO21" i="32"/>
  <c r="AO31" i="32"/>
  <c r="AO43" i="32"/>
  <c r="AN15" i="16"/>
  <c r="AN25" i="16"/>
  <c r="AN37" i="16"/>
  <c r="AN6" i="46"/>
  <c r="AN14" i="46"/>
  <c r="AN22" i="46"/>
  <c r="AN30" i="46"/>
  <c r="AN38" i="46"/>
  <c r="AN46" i="46"/>
  <c r="AN11" i="17"/>
  <c r="AN19" i="17"/>
  <c r="AN27" i="17"/>
  <c r="AN35" i="17"/>
  <c r="AN13" i="18"/>
  <c r="AN21" i="18"/>
  <c r="AN29" i="18"/>
  <c r="AN37" i="18"/>
  <c r="AN45" i="18"/>
  <c r="AN13" i="20"/>
  <c r="AN21" i="20"/>
  <c r="AN29" i="20"/>
  <c r="AN37" i="20"/>
  <c r="AN45" i="20"/>
  <c r="AN53" i="20"/>
  <c r="AN6" i="50"/>
  <c r="AN14" i="50"/>
  <c r="AN22" i="50"/>
  <c r="AN30" i="50"/>
  <c r="AN38" i="50"/>
  <c r="AN46" i="50"/>
  <c r="AN54" i="50"/>
  <c r="AN6" i="47"/>
  <c r="AN14" i="47"/>
  <c r="AN22" i="47"/>
  <c r="AN30" i="47"/>
  <c r="AO11" i="30"/>
  <c r="AO19" i="30"/>
  <c r="AO27" i="30"/>
  <c r="AO35" i="30"/>
  <c r="AO43" i="30"/>
  <c r="AN9" i="21"/>
  <c r="AN17" i="21"/>
  <c r="AN25" i="21"/>
  <c r="AN33" i="21"/>
  <c r="AN41" i="21"/>
  <c r="AN49" i="21"/>
  <c r="AN57" i="21"/>
  <c r="AN65" i="21"/>
  <c r="AN73" i="21"/>
  <c r="AN81" i="21"/>
  <c r="AN89" i="21"/>
  <c r="AN97" i="21"/>
  <c r="AN105" i="21"/>
  <c r="AN25" i="42"/>
  <c r="AN41" i="12"/>
  <c r="AN10" i="31"/>
  <c r="AN28" i="43"/>
  <c r="AN30" i="44"/>
  <c r="AN20" i="15"/>
  <c r="AN25" i="29"/>
  <c r="AN89" i="29"/>
  <c r="AN21" i="45"/>
  <c r="AN37" i="45"/>
  <c r="AN52" i="45"/>
  <c r="AN62" i="45"/>
  <c r="AN73" i="45"/>
  <c r="AN84" i="45"/>
  <c r="AN94" i="45"/>
  <c r="AN105" i="45"/>
  <c r="AO12" i="32"/>
  <c r="AO22" i="32"/>
  <c r="AO33" i="32"/>
  <c r="AN6" i="16"/>
  <c r="AN16" i="16"/>
  <c r="AN27" i="16"/>
  <c r="AN38" i="16"/>
  <c r="AN7" i="46"/>
  <c r="AN15" i="46"/>
  <c r="AN23" i="46"/>
  <c r="AN31" i="46"/>
  <c r="AN39" i="46"/>
  <c r="AN47" i="46"/>
  <c r="AN12" i="17"/>
  <c r="AN20" i="17"/>
  <c r="AN28" i="17"/>
  <c r="AN36" i="17"/>
  <c r="AN6" i="18"/>
  <c r="AN14" i="18"/>
  <c r="AN22" i="18"/>
  <c r="AN30" i="18"/>
  <c r="AN38" i="18"/>
  <c r="AN46" i="18"/>
  <c r="AN6" i="20"/>
  <c r="AN14" i="20"/>
  <c r="AN22" i="20"/>
  <c r="AN30" i="20"/>
  <c r="AN38" i="20"/>
  <c r="AN46" i="20"/>
  <c r="AN54" i="20"/>
  <c r="AN7" i="50"/>
  <c r="AN15" i="50"/>
  <c r="AN23" i="50"/>
  <c r="AN31" i="50"/>
  <c r="AN39" i="50"/>
  <c r="AN47" i="50"/>
  <c r="AN55" i="50"/>
  <c r="AN7" i="47"/>
  <c r="AN15" i="47"/>
  <c r="AN23" i="47"/>
  <c r="AN31" i="47"/>
  <c r="AO12" i="30"/>
  <c r="AO20" i="30"/>
  <c r="AO28" i="30"/>
  <c r="AO36" i="30"/>
  <c r="AO44" i="30"/>
  <c r="AN10" i="21"/>
  <c r="AN18" i="21"/>
  <c r="AN26" i="21"/>
  <c r="AN34" i="21"/>
  <c r="AN42" i="21"/>
  <c r="AN50" i="21"/>
  <c r="AN58" i="21"/>
  <c r="AN66" i="21"/>
  <c r="AN74" i="21"/>
  <c r="AN82" i="21"/>
  <c r="AN90" i="21"/>
  <c r="AN98" i="21"/>
  <c r="AN106" i="21"/>
  <c r="AN34" i="42"/>
  <c r="AN19" i="31"/>
  <c r="AN38" i="43"/>
  <c r="AN38" i="44"/>
  <c r="AN28" i="15"/>
  <c r="AN33" i="29"/>
  <c r="AN97" i="29"/>
  <c r="AN6" i="45"/>
  <c r="AN22" i="45"/>
  <c r="AN38" i="45"/>
  <c r="AN53" i="45"/>
  <c r="AN63" i="45"/>
  <c r="AN75" i="45"/>
  <c r="AN85" i="45"/>
  <c r="AN95" i="45"/>
  <c r="AN107" i="45"/>
  <c r="AO13" i="32"/>
  <c r="AO23" i="32"/>
  <c r="AO35" i="32"/>
  <c r="AN7" i="16"/>
  <c r="AN17" i="16"/>
  <c r="AN29" i="16"/>
  <c r="AN39" i="16"/>
  <c r="AN8" i="46"/>
  <c r="AN16" i="46"/>
  <c r="AN24" i="46"/>
  <c r="AN32" i="46"/>
  <c r="AN40" i="46"/>
  <c r="AN48" i="46"/>
  <c r="AN13" i="17"/>
  <c r="AN21" i="17"/>
  <c r="AN29" i="17"/>
  <c r="AN37" i="17"/>
  <c r="AN7" i="18"/>
  <c r="AN15" i="18"/>
  <c r="AN23" i="18"/>
  <c r="AN31" i="18"/>
  <c r="AN39" i="18"/>
  <c r="AN47" i="18"/>
  <c r="AN7" i="20"/>
  <c r="AN43" i="42"/>
  <c r="AN29" i="31"/>
  <c r="AN47" i="43"/>
  <c r="AN7" i="14"/>
  <c r="AN36" i="15"/>
  <c r="AN41" i="29"/>
  <c r="AN105" i="29"/>
  <c r="AN7" i="45"/>
  <c r="AN23" i="45"/>
  <c r="AN39" i="45"/>
  <c r="AN54" i="45"/>
  <c r="AN65" i="45"/>
  <c r="AN76" i="45"/>
  <c r="AN86" i="45"/>
  <c r="AN97" i="45"/>
  <c r="AN108" i="45"/>
  <c r="AO14" i="32"/>
  <c r="AO25" i="32"/>
  <c r="AO36" i="32"/>
  <c r="AN8" i="16"/>
  <c r="AN19" i="16"/>
  <c r="AN30" i="16"/>
  <c r="AN40" i="16"/>
  <c r="AN9" i="46"/>
  <c r="AN17" i="46"/>
  <c r="AN25" i="46"/>
  <c r="AN33" i="46"/>
  <c r="AN41" i="46"/>
  <c r="AN49" i="46"/>
  <c r="AN6" i="17"/>
  <c r="AN14" i="17"/>
  <c r="AN22" i="17"/>
  <c r="AN30" i="17"/>
  <c r="AN38" i="17"/>
  <c r="AN8" i="18"/>
  <c r="AN16" i="18"/>
  <c r="AN24" i="18"/>
  <c r="AN32" i="18"/>
  <c r="AN40" i="18"/>
  <c r="AN48" i="18"/>
  <c r="AN8" i="20"/>
  <c r="AN16" i="20"/>
  <c r="AN24" i="20"/>
  <c r="AN32" i="20"/>
  <c r="AN40" i="20"/>
  <c r="AN48" i="20"/>
  <c r="AN9" i="50"/>
  <c r="AN17" i="50"/>
  <c r="AN25" i="50"/>
  <c r="AN33" i="50"/>
  <c r="AN41" i="50"/>
  <c r="AN49" i="50"/>
  <c r="AN38" i="31"/>
  <c r="AN56" i="43"/>
  <c r="AN15" i="14"/>
  <c r="AN49" i="29"/>
  <c r="AN113" i="29"/>
  <c r="AN12" i="45"/>
  <c r="AN28" i="45"/>
  <c r="AN44" i="45"/>
  <c r="AN55" i="45"/>
  <c r="AN67" i="45"/>
  <c r="AN77" i="45"/>
  <c r="AN87" i="45"/>
  <c r="AN99" i="45"/>
  <c r="AN109" i="45"/>
  <c r="AO15" i="32"/>
  <c r="AO27" i="32"/>
  <c r="AO37" i="32"/>
  <c r="AN9" i="16"/>
  <c r="AN21" i="16"/>
  <c r="AN31" i="16"/>
  <c r="AN41" i="16"/>
  <c r="AN10" i="46"/>
  <c r="AN18" i="46"/>
  <c r="AN26" i="46"/>
  <c r="AN34" i="46"/>
  <c r="AN42" i="46"/>
  <c r="AN50" i="46"/>
  <c r="AN7" i="17"/>
  <c r="AN15" i="17"/>
  <c r="AN23" i="17"/>
  <c r="AN31" i="17"/>
  <c r="AN39" i="17"/>
  <c r="AN9" i="18"/>
  <c r="AN17" i="18"/>
  <c r="AN25" i="18"/>
  <c r="AN33" i="18"/>
  <c r="AN41" i="18"/>
  <c r="AN49" i="18"/>
  <c r="AN9" i="20"/>
  <c r="AN17" i="20"/>
  <c r="AN25" i="20"/>
  <c r="AN33" i="20"/>
  <c r="AN41" i="20"/>
  <c r="AN49" i="20"/>
  <c r="AN10" i="50"/>
  <c r="AN18" i="50"/>
  <c r="AN26" i="50"/>
  <c r="AN34" i="50"/>
  <c r="AN42" i="50"/>
  <c r="AN50" i="50"/>
  <c r="AN10" i="47"/>
  <c r="AN18" i="47"/>
  <c r="AN26" i="47"/>
  <c r="AN47" i="31"/>
  <c r="AN23" i="14"/>
  <c r="AN57" i="29"/>
  <c r="AN121" i="29"/>
  <c r="AN13" i="45"/>
  <c r="AN29" i="45"/>
  <c r="AN45" i="45"/>
  <c r="AN57" i="45"/>
  <c r="AN68" i="45"/>
  <c r="AN78" i="45"/>
  <c r="AN89" i="45"/>
  <c r="AN100" i="45"/>
  <c r="AO6" i="32"/>
  <c r="AO17" i="32"/>
  <c r="AO28" i="32"/>
  <c r="AO38" i="32"/>
  <c r="AN11" i="16"/>
  <c r="AN22" i="16"/>
  <c r="AN32" i="16"/>
  <c r="AN43" i="16"/>
  <c r="AN11" i="46"/>
  <c r="AN19" i="46"/>
  <c r="AN27" i="46"/>
  <c r="AN35" i="46"/>
  <c r="AN43" i="46"/>
  <c r="AN51" i="46"/>
  <c r="AN8" i="17"/>
  <c r="AN16" i="17"/>
  <c r="AN24" i="17"/>
  <c r="AN32" i="17"/>
  <c r="AN40" i="17"/>
  <c r="AN10" i="18"/>
  <c r="AN18" i="18"/>
  <c r="AN26" i="18"/>
  <c r="AN34" i="18"/>
  <c r="AN42" i="18"/>
  <c r="AN50" i="18"/>
  <c r="AN10" i="20"/>
  <c r="AN18" i="20"/>
  <c r="AN26" i="20"/>
  <c r="AN34" i="20"/>
  <c r="AN42" i="20"/>
  <c r="AN50" i="20"/>
  <c r="AN11" i="50"/>
  <c r="AN19" i="50"/>
  <c r="AN27" i="50"/>
  <c r="AN35" i="50"/>
  <c r="AN43" i="50"/>
  <c r="AN51" i="50"/>
  <c r="AN11" i="47"/>
  <c r="AN19" i="47"/>
  <c r="AN27" i="47"/>
  <c r="AO8" i="30"/>
  <c r="AO16" i="30"/>
  <c r="AO24" i="30"/>
  <c r="AO32" i="30"/>
  <c r="AO40" i="30"/>
  <c r="AN6" i="21"/>
  <c r="AN14" i="21"/>
  <c r="AN22" i="21"/>
  <c r="AN30" i="21"/>
  <c r="AN38" i="21"/>
  <c r="AN46" i="21"/>
  <c r="AN54" i="21"/>
  <c r="AN62" i="21"/>
  <c r="AN70" i="21"/>
  <c r="AN78" i="21"/>
  <c r="AN86" i="21"/>
  <c r="AN94" i="21"/>
  <c r="AN102" i="21"/>
  <c r="AN11" i="23"/>
  <c r="AN19" i="23"/>
  <c r="AN27" i="23"/>
  <c r="AN35" i="23"/>
  <c r="AN43" i="23"/>
  <c r="AN51" i="23"/>
  <c r="AN59" i="23"/>
  <c r="AN67" i="23"/>
  <c r="AN7" i="49"/>
  <c r="AN15" i="49"/>
  <c r="AN23" i="49"/>
  <c r="AN31" i="49"/>
  <c r="AN39" i="49"/>
  <c r="AN47" i="49"/>
  <c r="AN55" i="49"/>
  <c r="AN14" i="12"/>
  <c r="AN56" i="31"/>
  <c r="AN6" i="44"/>
  <c r="AN31" i="14"/>
  <c r="AN65" i="29"/>
  <c r="AN129" i="29"/>
  <c r="AN14" i="45"/>
  <c r="AN30" i="45"/>
  <c r="AN46" i="45"/>
  <c r="AN59" i="45"/>
  <c r="AN69" i="45"/>
  <c r="AN79" i="45"/>
  <c r="AN91" i="45"/>
  <c r="AN101" i="45"/>
  <c r="AO7" i="32"/>
  <c r="AO19" i="32"/>
  <c r="AO29" i="32"/>
  <c r="AO39" i="32"/>
  <c r="AN13" i="16"/>
  <c r="AN23" i="16"/>
  <c r="AN33" i="16"/>
  <c r="AN45" i="16"/>
  <c r="AN12" i="46"/>
  <c r="AN20" i="46"/>
  <c r="AN28" i="46"/>
  <c r="AN36" i="46"/>
  <c r="AN44" i="46"/>
  <c r="AN9" i="17"/>
  <c r="AN17" i="17"/>
  <c r="AN25" i="17"/>
  <c r="AN33" i="17"/>
  <c r="AN11" i="18"/>
  <c r="AN19" i="18"/>
  <c r="AN27" i="18"/>
  <c r="AN35" i="18"/>
  <c r="AN43" i="18"/>
  <c r="AN11" i="20"/>
  <c r="AN19" i="20"/>
  <c r="AN27" i="20"/>
  <c r="AN35" i="20"/>
  <c r="AN43" i="20"/>
  <c r="AN51" i="20"/>
  <c r="AN12" i="50"/>
  <c r="AN20" i="50"/>
  <c r="AN28" i="50"/>
  <c r="AN36" i="50"/>
  <c r="AN44" i="50"/>
  <c r="AN52" i="50"/>
  <c r="AM63" i="34"/>
  <c r="AM55" i="34"/>
  <c r="AM47" i="34"/>
  <c r="AM39" i="34"/>
  <c r="AM31" i="34"/>
  <c r="AM23" i="34"/>
  <c r="AM15" i="34"/>
  <c r="AM7" i="34"/>
  <c r="AN5" i="24"/>
  <c r="AN5" i="18"/>
  <c r="AN5" i="14"/>
  <c r="AN5" i="7"/>
  <c r="AN218" i="2"/>
  <c r="AN210" i="2"/>
  <c r="AN194" i="2"/>
  <c r="AN186" i="2"/>
  <c r="AN170" i="2"/>
  <c r="AN162" i="2"/>
  <c r="AN146" i="2"/>
  <c r="AN138" i="2"/>
  <c r="AN122" i="2"/>
  <c r="AN106" i="2"/>
  <c r="AN98" i="2"/>
  <c r="AN82" i="2"/>
  <c r="AN74" i="2"/>
  <c r="AN58" i="2"/>
  <c r="AN50" i="2"/>
  <c r="AN34" i="2"/>
  <c r="AN18" i="2"/>
  <c r="AM62" i="34"/>
  <c r="AM54" i="34"/>
  <c r="AM46" i="34"/>
  <c r="AM38" i="34"/>
  <c r="AM30" i="34"/>
  <c r="AM22" i="34"/>
  <c r="AM14" i="34"/>
  <c r="AM6" i="34"/>
  <c r="AN5" i="48"/>
  <c r="AN5" i="17"/>
  <c r="AN5" i="44"/>
  <c r="AN5" i="39"/>
  <c r="AN5" i="38"/>
  <c r="AN225" i="2"/>
  <c r="AN217" i="2"/>
  <c r="AN209" i="2"/>
  <c r="AN201" i="2"/>
  <c r="AN193" i="2"/>
  <c r="AN185" i="2"/>
  <c r="AN177" i="2"/>
  <c r="AN169" i="2"/>
  <c r="AN161" i="2"/>
  <c r="AN153" i="2"/>
  <c r="AN145" i="2"/>
  <c r="AN137" i="2"/>
  <c r="AN129" i="2"/>
  <c r="AN121" i="2"/>
  <c r="AN113" i="2"/>
  <c r="AN105" i="2"/>
  <c r="AN97" i="2"/>
  <c r="AN89" i="2"/>
  <c r="AN81" i="2"/>
  <c r="AN73" i="2"/>
  <c r="AN65" i="2"/>
  <c r="AN57" i="2"/>
  <c r="AN49" i="2"/>
  <c r="AN41" i="2"/>
  <c r="AN33" i="2"/>
  <c r="AN25" i="2"/>
  <c r="AN17" i="2"/>
  <c r="AN9" i="2"/>
  <c r="AN44" i="51"/>
  <c r="AN36" i="51"/>
  <c r="AN28" i="51"/>
  <c r="AN20" i="51"/>
  <c r="AN12" i="51"/>
  <c r="AN66" i="22"/>
  <c r="AN58" i="22"/>
  <c r="AN50" i="22"/>
  <c r="AN42" i="22"/>
  <c r="AN34" i="22"/>
  <c r="AN26" i="22"/>
  <c r="AN18" i="22"/>
  <c r="AN10" i="22"/>
  <c r="AN38" i="48"/>
  <c r="AN30" i="48"/>
  <c r="AN22" i="48"/>
  <c r="AN14" i="48"/>
  <c r="AN6" i="48"/>
  <c r="AN32" i="24"/>
  <c r="AN24" i="24"/>
  <c r="AN16" i="24"/>
  <c r="AN8" i="24"/>
  <c r="AN83" i="49"/>
  <c r="AN75" i="49"/>
  <c r="AN67" i="49"/>
  <c r="AN59" i="49"/>
  <c r="AN50" i="49"/>
  <c r="AN41" i="49"/>
  <c r="AN32" i="49"/>
  <c r="AN22" i="49"/>
  <c r="AN13" i="49"/>
  <c r="AN72" i="23"/>
  <c r="AN63" i="23"/>
  <c r="AN54" i="23"/>
  <c r="AN45" i="23"/>
  <c r="AN36" i="23"/>
  <c r="AN26" i="23"/>
  <c r="AN17" i="23"/>
  <c r="AN8" i="23"/>
  <c r="AN107" i="21"/>
  <c r="AN91" i="21"/>
  <c r="AN75" i="21"/>
  <c r="AN59" i="21"/>
  <c r="AN43" i="21"/>
  <c r="AN27" i="21"/>
  <c r="AN11" i="21"/>
  <c r="AO37" i="30"/>
  <c r="AO21" i="30"/>
  <c r="AN32" i="47"/>
  <c r="AN9" i="47"/>
  <c r="AN48" i="50"/>
  <c r="AN15" i="20"/>
  <c r="AM53" i="34"/>
  <c r="AM37" i="34"/>
  <c r="AM13" i="34"/>
  <c r="AN5" i="51"/>
  <c r="AN5" i="43"/>
  <c r="AN5" i="35"/>
  <c r="AN208" i="2"/>
  <c r="AN192" i="2"/>
  <c r="AN176" i="2"/>
  <c r="AN160" i="2"/>
  <c r="AN144" i="2"/>
  <c r="AN128" i="2"/>
  <c r="AN104" i="2"/>
  <c r="AN88" i="2"/>
  <c r="AN72" i="2"/>
  <c r="AN56" i="2"/>
  <c r="AN40" i="2"/>
  <c r="AN16" i="2"/>
  <c r="AN51" i="51"/>
  <c r="AN43" i="51"/>
  <c r="AN35" i="51"/>
  <c r="AN27" i="51"/>
  <c r="AN19" i="51"/>
  <c r="AN11" i="51"/>
  <c r="AN65" i="22"/>
  <c r="AN57" i="22"/>
  <c r="AN49" i="22"/>
  <c r="AN41" i="22"/>
  <c r="AN33" i="22"/>
  <c r="AN25" i="22"/>
  <c r="AN17" i="22"/>
  <c r="AN9" i="22"/>
  <c r="AN37" i="48"/>
  <c r="AN29" i="48"/>
  <c r="AN21" i="48"/>
  <c r="AN13" i="48"/>
  <c r="AN39" i="24"/>
  <c r="AN31" i="24"/>
  <c r="AN23" i="24"/>
  <c r="AN15" i="24"/>
  <c r="AN7" i="24"/>
  <c r="AN82" i="49"/>
  <c r="AN74" i="49"/>
  <c r="AN66" i="49"/>
  <c r="AN58" i="49"/>
  <c r="AN49" i="49"/>
  <c r="AN40" i="49"/>
  <c r="AN30" i="49"/>
  <c r="AN21" i="49"/>
  <c r="AN12" i="49"/>
  <c r="AN71" i="23"/>
  <c r="AN62" i="23"/>
  <c r="AN53" i="23"/>
  <c r="AN44" i="23"/>
  <c r="AN34" i="23"/>
  <c r="AN25" i="23"/>
  <c r="AN16" i="23"/>
  <c r="AN7" i="23"/>
  <c r="AN103" i="21"/>
  <c r="AN87" i="21"/>
  <c r="AN71" i="21"/>
  <c r="AN55" i="21"/>
  <c r="AN39" i="21"/>
  <c r="AN23" i="21"/>
  <c r="AN7" i="21"/>
  <c r="AO33" i="30"/>
  <c r="AO17" i="30"/>
  <c r="AN28" i="47"/>
  <c r="AN8" i="47"/>
  <c r="AN40" i="50"/>
  <c r="AM61" i="34"/>
  <c r="AM45" i="34"/>
  <c r="AM29" i="34"/>
  <c r="AM21" i="34"/>
  <c r="AN5" i="46"/>
  <c r="AM5" i="8"/>
  <c r="AN224" i="2"/>
  <c r="AN216" i="2"/>
  <c r="AN200" i="2"/>
  <c r="AN184" i="2"/>
  <c r="AN168" i="2"/>
  <c r="AN152" i="2"/>
  <c r="AN136" i="2"/>
  <c r="AN120" i="2"/>
  <c r="AN112" i="2"/>
  <c r="AN96" i="2"/>
  <c r="AN80" i="2"/>
  <c r="AN64" i="2"/>
  <c r="AN48" i="2"/>
  <c r="AN32" i="2"/>
  <c r="AN24" i="2"/>
  <c r="AN8" i="2"/>
  <c r="AM60" i="34"/>
  <c r="AM52" i="34"/>
  <c r="AM44" i="34"/>
  <c r="AM36" i="34"/>
  <c r="AM28" i="34"/>
  <c r="AM20" i="34"/>
  <c r="AM12" i="34"/>
  <c r="AN5" i="21"/>
  <c r="AN5" i="16"/>
  <c r="AN5" i="31"/>
  <c r="AN5" i="9"/>
  <c r="AN5" i="26"/>
  <c r="AN223" i="2"/>
  <c r="AN215" i="2"/>
  <c r="AN207" i="2"/>
  <c r="AN199" i="2"/>
  <c r="AN191" i="2"/>
  <c r="AN183" i="2"/>
  <c r="AN175" i="2"/>
  <c r="AN167" i="2"/>
  <c r="AN159" i="2"/>
  <c r="AN151" i="2"/>
  <c r="AN143" i="2"/>
  <c r="AN135" i="2"/>
  <c r="AN127" i="2"/>
  <c r="AN119" i="2"/>
  <c r="AN111" i="2"/>
  <c r="AN103" i="2"/>
  <c r="AN95" i="2"/>
  <c r="AN87" i="2"/>
  <c r="AN79" i="2"/>
  <c r="AN71" i="2"/>
  <c r="AN63" i="2"/>
  <c r="AN55" i="2"/>
  <c r="AN47" i="2"/>
  <c r="AN39" i="2"/>
  <c r="AN31" i="2"/>
  <c r="AN23" i="2"/>
  <c r="AN15" i="2"/>
  <c r="AN7" i="2"/>
  <c r="AN50" i="51"/>
  <c r="AN42" i="51"/>
  <c r="AN34" i="51"/>
  <c r="AN26" i="51"/>
  <c r="AN18" i="51"/>
  <c r="AN10" i="51"/>
  <c r="AN64" i="22"/>
  <c r="AN56" i="22"/>
  <c r="AN48" i="22"/>
  <c r="AN40" i="22"/>
  <c r="AN32" i="22"/>
  <c r="AN24" i="22"/>
  <c r="AN16" i="22"/>
  <c r="AN8" i="22"/>
  <c r="AN36" i="48"/>
  <c r="AN28" i="48"/>
  <c r="AN20" i="48"/>
  <c r="AN12" i="48"/>
  <c r="AN38" i="24"/>
  <c r="AN30" i="24"/>
  <c r="AN22" i="24"/>
  <c r="AN14" i="24"/>
  <c r="AN6" i="24"/>
  <c r="AN81" i="49"/>
  <c r="AN73" i="49"/>
  <c r="AN65" i="49"/>
  <c r="AN57" i="49"/>
  <c r="AN48" i="49"/>
  <c r="AN38" i="49"/>
  <c r="AN29" i="49"/>
  <c r="AN20" i="49"/>
  <c r="AN11" i="49"/>
  <c r="AN70" i="23"/>
  <c r="AN61" i="23"/>
  <c r="AN52" i="23"/>
  <c r="AN42" i="23"/>
  <c r="AN33" i="23"/>
  <c r="AN24" i="23"/>
  <c r="AN15" i="23"/>
  <c r="AN6" i="23"/>
  <c r="AN101" i="21"/>
  <c r="AN85" i="21"/>
  <c r="AN69" i="21"/>
  <c r="AN53" i="21"/>
  <c r="AN37" i="21"/>
  <c r="AN21" i="21"/>
  <c r="AO31" i="30"/>
  <c r="AO15" i="30"/>
  <c r="AN25" i="47"/>
  <c r="AN32" i="50"/>
  <c r="AN38" i="2"/>
  <c r="AN30" i="2"/>
  <c r="AN22" i="2"/>
  <c r="AN14" i="2"/>
  <c r="AN6" i="2"/>
  <c r="AN49" i="51"/>
  <c r="AN41" i="51"/>
  <c r="AN33" i="51"/>
  <c r="AN25" i="51"/>
  <c r="AN17" i="51"/>
  <c r="AN9" i="51"/>
  <c r="AN63" i="22"/>
  <c r="AN55" i="22"/>
  <c r="AN47" i="22"/>
  <c r="AN39" i="22"/>
  <c r="AN31" i="22"/>
  <c r="AN23" i="22"/>
  <c r="AN15" i="22"/>
  <c r="AN7" i="22"/>
  <c r="AN35" i="48"/>
  <c r="AN27" i="48"/>
  <c r="AN19" i="48"/>
  <c r="AN11" i="48"/>
  <c r="AN37" i="24"/>
  <c r="AN29" i="24"/>
  <c r="AN21" i="24"/>
  <c r="AN13" i="24"/>
  <c r="AN88" i="49"/>
  <c r="AN80" i="49"/>
  <c r="AN72" i="49"/>
  <c r="AN64" i="49"/>
  <c r="AN56" i="49"/>
  <c r="AN46" i="49"/>
  <c r="AN37" i="49"/>
  <c r="AN28" i="49"/>
  <c r="AN19" i="49"/>
  <c r="AN10" i="49"/>
  <c r="AN69" i="23"/>
  <c r="AN60" i="23"/>
  <c r="AN50" i="23"/>
  <c r="AN41" i="23"/>
  <c r="AN32" i="23"/>
  <c r="AN23" i="23"/>
  <c r="AN14" i="23"/>
  <c r="AN100" i="21"/>
  <c r="AN84" i="21"/>
  <c r="AN68" i="21"/>
  <c r="AN52" i="21"/>
  <c r="AN36" i="21"/>
  <c r="AN20" i="21"/>
  <c r="AO30" i="30"/>
  <c r="AO14" i="30"/>
  <c r="AN24" i="47"/>
  <c r="AN24" i="50"/>
  <c r="AU4" i="51"/>
  <c r="AT4" i="51"/>
  <c r="AS4" i="51"/>
  <c r="AR4" i="51"/>
  <c r="AQ4" i="51"/>
  <c r="AP4" i="51"/>
  <c r="AO4" i="51"/>
  <c r="AN4" i="51"/>
  <c r="AM4" i="51"/>
  <c r="AL4" i="51"/>
  <c r="AK4" i="51"/>
  <c r="AJ4" i="51"/>
  <c r="AI4" i="51"/>
  <c r="AH4" i="51"/>
  <c r="AG4" i="51"/>
  <c r="AF4" i="51"/>
  <c r="AE4" i="51"/>
  <c r="AD4" i="51"/>
  <c r="AC4" i="51"/>
  <c r="AB4" i="51"/>
  <c r="Z4" i="51"/>
  <c r="Y4" i="51"/>
  <c r="X4" i="51"/>
  <c r="W4" i="51"/>
  <c r="V4" i="51"/>
  <c r="U4" i="51"/>
  <c r="T4" i="51"/>
  <c r="S4" i="51"/>
  <c r="R4" i="51"/>
  <c r="Q4" i="51"/>
  <c r="O4" i="51"/>
  <c r="N4" i="51"/>
  <c r="M4" i="51"/>
  <c r="L4" i="51"/>
  <c r="K4" i="51"/>
  <c r="J4" i="51"/>
  <c r="I4" i="51"/>
  <c r="H4" i="51"/>
  <c r="G4" i="51"/>
  <c r="F4" i="51"/>
  <c r="D4" i="51"/>
  <c r="C4" i="51"/>
  <c r="AK4" i="50" l="1"/>
  <c r="AL4" i="50"/>
  <c r="AM4" i="50"/>
  <c r="AN4" i="50"/>
  <c r="AO4" i="50"/>
  <c r="AP4" i="50"/>
  <c r="AQ4" i="50"/>
  <c r="AR4" i="50"/>
  <c r="AS4" i="50"/>
  <c r="AT4" i="50"/>
  <c r="AU4" i="50"/>
  <c r="AV4" i="50"/>
  <c r="AV5" i="50"/>
  <c r="AV6" i="50"/>
  <c r="AV7" i="50"/>
  <c r="AV8" i="50"/>
  <c r="AV9" i="50"/>
  <c r="AV10" i="50"/>
  <c r="AV11" i="50"/>
  <c r="AV12" i="50"/>
  <c r="AV13" i="50"/>
  <c r="AV14" i="50"/>
  <c r="AV15" i="50"/>
  <c r="AV16" i="50"/>
  <c r="AV17" i="50"/>
  <c r="AV18" i="50"/>
  <c r="AV19" i="50"/>
  <c r="AV20" i="50"/>
  <c r="AV21" i="50"/>
  <c r="AV22" i="50"/>
  <c r="AV23" i="50"/>
  <c r="AV24" i="50"/>
  <c r="AV25" i="50"/>
  <c r="AV26" i="50"/>
  <c r="AV27" i="50"/>
  <c r="AV28" i="50"/>
  <c r="AV29" i="50"/>
  <c r="AV30" i="50"/>
  <c r="AV31" i="50"/>
  <c r="AV32" i="50"/>
  <c r="AV33" i="50"/>
  <c r="AV34" i="50"/>
  <c r="AV35" i="50"/>
  <c r="AV36" i="50"/>
  <c r="AV37" i="50"/>
  <c r="AV38" i="50"/>
  <c r="AV39" i="50"/>
  <c r="AV40" i="50"/>
  <c r="AV41" i="50"/>
  <c r="AV42" i="50"/>
  <c r="AV43" i="50"/>
  <c r="AV44" i="50"/>
  <c r="AV45" i="50"/>
  <c r="AV46" i="50"/>
  <c r="AV47" i="50"/>
  <c r="AV48" i="50"/>
  <c r="AV49" i="50"/>
  <c r="AV50" i="50"/>
  <c r="AV51" i="50"/>
  <c r="AV52" i="50"/>
  <c r="AV53" i="50"/>
  <c r="AV54" i="50"/>
  <c r="AV55" i="50"/>
  <c r="AV56" i="50"/>
  <c r="AK6" i="48" l="1"/>
  <c r="AT5" i="48"/>
  <c r="AR5" i="48"/>
  <c r="AQ5" i="48"/>
  <c r="AO5" i="48"/>
  <c r="AM5" i="48"/>
  <c r="AL5" i="48"/>
  <c r="AK5" i="48"/>
  <c r="AT41" i="48" l="1"/>
  <c r="AR41" i="48"/>
  <c r="AQ41" i="48"/>
  <c r="AO41" i="48"/>
  <c r="AM41" i="48"/>
  <c r="AL41" i="48"/>
  <c r="AK41" i="48"/>
  <c r="AT40" i="48"/>
  <c r="AR40" i="48"/>
  <c r="AQ40" i="48"/>
  <c r="AO40" i="48"/>
  <c r="AM40" i="48"/>
  <c r="AL40" i="48"/>
  <c r="AK40" i="48"/>
  <c r="AT39" i="48"/>
  <c r="AR39" i="48"/>
  <c r="AQ39" i="48"/>
  <c r="AO39" i="48"/>
  <c r="AM39" i="48"/>
  <c r="AL39" i="48"/>
  <c r="AK39" i="48"/>
  <c r="AT38" i="48"/>
  <c r="AR38" i="48"/>
  <c r="AQ38" i="48"/>
  <c r="AO38" i="48"/>
  <c r="AM38" i="48"/>
  <c r="AL38" i="48"/>
  <c r="AK38" i="48"/>
  <c r="AT37" i="48"/>
  <c r="AR37" i="48"/>
  <c r="AQ37" i="48"/>
  <c r="AO37" i="48"/>
  <c r="AM37" i="48"/>
  <c r="AL37" i="48"/>
  <c r="AK37" i="48"/>
  <c r="AT36" i="48"/>
  <c r="AR36" i="48"/>
  <c r="AQ36" i="48"/>
  <c r="AO36" i="48"/>
  <c r="AM36" i="48"/>
  <c r="AL36" i="48"/>
  <c r="AK36" i="48"/>
  <c r="AT35" i="48"/>
  <c r="AR35" i="48"/>
  <c r="AQ35" i="48"/>
  <c r="AO35" i="48"/>
  <c r="AM35" i="48"/>
  <c r="AL35" i="48"/>
  <c r="AK35" i="48"/>
  <c r="AT34" i="48"/>
  <c r="AR34" i="48"/>
  <c r="AQ34" i="48"/>
  <c r="AO34" i="48"/>
  <c r="AM34" i="48"/>
  <c r="AL34" i="48"/>
  <c r="AK34" i="48"/>
  <c r="AT33" i="48"/>
  <c r="AR33" i="48"/>
  <c r="AQ33" i="48"/>
  <c r="AO33" i="48"/>
  <c r="AM33" i="48"/>
  <c r="AL33" i="48"/>
  <c r="AK33" i="48"/>
  <c r="AT32" i="48"/>
  <c r="AR32" i="48"/>
  <c r="AQ32" i="48"/>
  <c r="AO32" i="48"/>
  <c r="AM32" i="48"/>
  <c r="AL32" i="48"/>
  <c r="AK32" i="48"/>
  <c r="AT31" i="48"/>
  <c r="AR31" i="48"/>
  <c r="AQ31" i="48"/>
  <c r="AO31" i="48"/>
  <c r="AM31" i="48"/>
  <c r="AL31" i="48"/>
  <c r="AK31" i="48"/>
  <c r="AT30" i="48"/>
  <c r="AR30" i="48"/>
  <c r="AQ30" i="48"/>
  <c r="AO30" i="48"/>
  <c r="AM30" i="48"/>
  <c r="AL30" i="48"/>
  <c r="AK30" i="48"/>
  <c r="AT29" i="48"/>
  <c r="AR29" i="48"/>
  <c r="AQ29" i="48"/>
  <c r="AO29" i="48"/>
  <c r="AM29" i="48"/>
  <c r="AL29" i="48"/>
  <c r="AK29" i="48"/>
  <c r="AT28" i="48"/>
  <c r="AR28" i="48"/>
  <c r="AQ28" i="48"/>
  <c r="AO28" i="48"/>
  <c r="AM28" i="48"/>
  <c r="AL28" i="48"/>
  <c r="AK28" i="48"/>
  <c r="AT27" i="48"/>
  <c r="AR27" i="48"/>
  <c r="AQ27" i="48"/>
  <c r="AO27" i="48"/>
  <c r="AM27" i="48"/>
  <c r="AL27" i="48"/>
  <c r="AK27" i="48"/>
  <c r="AT26" i="48"/>
  <c r="AR26" i="48"/>
  <c r="AQ26" i="48"/>
  <c r="AO26" i="48"/>
  <c r="AM26" i="48"/>
  <c r="AL26" i="48"/>
  <c r="AK26" i="48"/>
  <c r="AT25" i="48"/>
  <c r="AR25" i="48"/>
  <c r="AQ25" i="48"/>
  <c r="AO25" i="48"/>
  <c r="AM25" i="48"/>
  <c r="AL25" i="48"/>
  <c r="AK25" i="48"/>
  <c r="AT24" i="48"/>
  <c r="AR24" i="48"/>
  <c r="AQ24" i="48"/>
  <c r="AO24" i="48"/>
  <c r="AM24" i="48"/>
  <c r="AL24" i="48"/>
  <c r="AK24" i="48"/>
  <c r="AT23" i="48"/>
  <c r="AR23" i="48"/>
  <c r="AQ23" i="48"/>
  <c r="AO23" i="48"/>
  <c r="AM23" i="48"/>
  <c r="AL23" i="48"/>
  <c r="AK23" i="48"/>
  <c r="AT22" i="48"/>
  <c r="AR22" i="48"/>
  <c r="AQ22" i="48"/>
  <c r="AO22" i="48"/>
  <c r="AM22" i="48"/>
  <c r="AL22" i="48"/>
  <c r="AK22" i="48"/>
  <c r="AT21" i="48"/>
  <c r="AR21" i="48"/>
  <c r="AQ21" i="48"/>
  <c r="AO21" i="48"/>
  <c r="AM21" i="48"/>
  <c r="AL21" i="48"/>
  <c r="AK21" i="48"/>
  <c r="AT20" i="48"/>
  <c r="AR20" i="48"/>
  <c r="AQ20" i="48"/>
  <c r="AO20" i="48"/>
  <c r="AM20" i="48"/>
  <c r="AL20" i="48"/>
  <c r="AK20" i="48"/>
  <c r="AT19" i="48"/>
  <c r="AR19" i="48"/>
  <c r="AQ19" i="48"/>
  <c r="AO19" i="48"/>
  <c r="AM19" i="48"/>
  <c r="AL19" i="48"/>
  <c r="AK19" i="48"/>
  <c r="AT18" i="48"/>
  <c r="AR18" i="48"/>
  <c r="AQ18" i="48"/>
  <c r="AO18" i="48"/>
  <c r="AM18" i="48"/>
  <c r="AL18" i="48"/>
  <c r="AK18" i="48"/>
  <c r="AT17" i="48"/>
  <c r="AR17" i="48"/>
  <c r="AQ17" i="48"/>
  <c r="AO17" i="48"/>
  <c r="AM17" i="48"/>
  <c r="AL17" i="48"/>
  <c r="AK17" i="48"/>
  <c r="AT16" i="48"/>
  <c r="AR16" i="48"/>
  <c r="AQ16" i="48"/>
  <c r="AO16" i="48"/>
  <c r="AM16" i="48"/>
  <c r="AL16" i="48"/>
  <c r="AK16" i="48"/>
  <c r="AT15" i="48"/>
  <c r="AR15" i="48"/>
  <c r="AQ15" i="48"/>
  <c r="AO15" i="48"/>
  <c r="AM15" i="48"/>
  <c r="AL15" i="48"/>
  <c r="AK15" i="48"/>
  <c r="AT14" i="48"/>
  <c r="AR14" i="48"/>
  <c r="AQ14" i="48"/>
  <c r="AO14" i="48"/>
  <c r="AM14" i="48"/>
  <c r="AL14" i="48"/>
  <c r="AK14" i="48"/>
  <c r="AT13" i="48"/>
  <c r="AR13" i="48"/>
  <c r="AQ13" i="48"/>
  <c r="AO13" i="48"/>
  <c r="AM13" i="48"/>
  <c r="AL13" i="48"/>
  <c r="AK13" i="48"/>
  <c r="AT12" i="48"/>
  <c r="AR12" i="48"/>
  <c r="AQ12" i="48"/>
  <c r="AO12" i="48"/>
  <c r="AM12" i="48"/>
  <c r="AL12" i="48"/>
  <c r="AK12" i="48"/>
  <c r="AT11" i="48"/>
  <c r="AR11" i="48"/>
  <c r="AQ11" i="48"/>
  <c r="AQ4" i="48" s="1"/>
  <c r="AO11" i="48"/>
  <c r="AO4" i="48" s="1"/>
  <c r="AM11" i="48"/>
  <c r="AL11" i="48"/>
  <c r="AK11" i="48"/>
  <c r="AT10" i="48"/>
  <c r="AR10" i="48"/>
  <c r="AQ10" i="48"/>
  <c r="AO10" i="48"/>
  <c r="AM10" i="48"/>
  <c r="AL10" i="48"/>
  <c r="AK10" i="48"/>
  <c r="AT9" i="48"/>
  <c r="AR9" i="48"/>
  <c r="AQ9" i="48"/>
  <c r="AO9" i="48"/>
  <c r="AM9" i="48"/>
  <c r="AL9" i="48"/>
  <c r="AK9" i="48"/>
  <c r="AT8" i="48"/>
  <c r="AR8" i="48"/>
  <c r="AQ8" i="48"/>
  <c r="AO8" i="48"/>
  <c r="AM8" i="48"/>
  <c r="AL8" i="48"/>
  <c r="AK8" i="48"/>
  <c r="AT7" i="48"/>
  <c r="AR7" i="48"/>
  <c r="AQ7" i="48"/>
  <c r="AO7" i="48"/>
  <c r="AM7" i="48"/>
  <c r="AL7" i="48"/>
  <c r="AK7" i="48"/>
  <c r="AT6" i="48"/>
  <c r="AR6" i="48"/>
  <c r="AQ6" i="48"/>
  <c r="AO6" i="48"/>
  <c r="AM6" i="48"/>
  <c r="AL6" i="48"/>
  <c r="AL4" i="48" s="1"/>
  <c r="AU4" i="48"/>
  <c r="AS4" i="48"/>
  <c r="AP4" i="48"/>
  <c r="AN4" i="48"/>
  <c r="AJ4" i="48"/>
  <c r="AI4" i="48"/>
  <c r="AH4" i="48"/>
  <c r="AG4" i="48"/>
  <c r="AF4" i="48"/>
  <c r="AE4" i="48"/>
  <c r="AD4" i="48"/>
  <c r="AC4" i="48"/>
  <c r="AB4" i="48"/>
  <c r="Z4" i="48"/>
  <c r="Y4" i="48"/>
  <c r="X4" i="48"/>
  <c r="W4" i="48"/>
  <c r="V4" i="48"/>
  <c r="U4" i="48"/>
  <c r="T4" i="48"/>
  <c r="S4" i="48"/>
  <c r="R4" i="48"/>
  <c r="Q4" i="48"/>
  <c r="O4" i="48"/>
  <c r="N4" i="48"/>
  <c r="M4" i="48"/>
  <c r="L4" i="48"/>
  <c r="K4" i="48"/>
  <c r="J4" i="48"/>
  <c r="I4" i="48"/>
  <c r="H4" i="48"/>
  <c r="G4" i="48"/>
  <c r="F4" i="48"/>
  <c r="D4" i="48"/>
  <c r="C4" i="48"/>
  <c r="AK4" i="48" l="1"/>
  <c r="AR4" i="48"/>
  <c r="AT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自治労本部用</author>
  </authors>
  <commentList>
    <comment ref="AK7" authorId="0" shapeId="0" xr:uid="{00000000-0006-0000-0300-000001000000}">
      <text>
        <r>
          <rPr>
            <b/>
            <sz val="10"/>
            <color indexed="81"/>
            <rFont val="MS P ゴシック"/>
            <family val="3"/>
            <charset val="128"/>
          </rPr>
          <t xml:space="preserve">自治労本部用:
再生中
</t>
        </r>
      </text>
    </comment>
    <comment ref="AK31" authorId="0" shapeId="0" xr:uid="{00000000-0006-0000-0300-000002000000}">
      <text>
        <r>
          <rPr>
            <b/>
            <sz val="10"/>
            <color indexed="81"/>
            <rFont val="MS P ゴシック"/>
            <family val="3"/>
            <charset val="128"/>
          </rPr>
          <t>自治労本部用:</t>
        </r>
        <r>
          <rPr>
            <sz val="10"/>
            <color indexed="81"/>
            <rFont val="MS P ゴシック"/>
            <family val="3"/>
            <charset val="128"/>
          </rPr>
          <t xml:space="preserve">
休止中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<sst xmlns="http://schemas.openxmlformats.org/spreadsheetml/2006/main" count="60956" uniqueCount="2763">
  <si>
    <t>2020現業公企統一闘争</t>
    <rPh sb="4" eb="12">
      <t>ゲンギョウコウキトウイツトウソウ</t>
    </rPh>
    <phoneticPr fontId="2"/>
  </si>
  <si>
    <t>2021現業公企統一闘争</t>
    <rPh sb="4" eb="12">
      <t>ゲンギョウコウキトウイツトウソウ</t>
    </rPh>
    <phoneticPr fontId="2"/>
  </si>
  <si>
    <t>2022現業公企統一闘争</t>
    <rPh sb="4" eb="12">
      <t>ゲンギョウコウキトウイツトウソウ</t>
    </rPh>
    <phoneticPr fontId="2"/>
  </si>
  <si>
    <t>2023現業公企統一闘争</t>
    <rPh sb="4" eb="12">
      <t>ゲンギョウコウキトウイツトウソウ</t>
    </rPh>
    <phoneticPr fontId="2"/>
  </si>
  <si>
    <t>単　　　　　　　組</t>
    <rPh sb="0" eb="1">
      <t>タン</t>
    </rPh>
    <rPh sb="8" eb="9">
      <t>クミ</t>
    </rPh>
    <phoneticPr fontId="2"/>
  </si>
  <si>
    <t>評議会有無</t>
    <rPh sb="0" eb="3">
      <t>ヒョウギカイ</t>
    </rPh>
    <rPh sb="3" eb="5">
      <t>ウム</t>
    </rPh>
    <phoneticPr fontId="2"/>
  </si>
  <si>
    <t>要求書提出</t>
    <rPh sb="0" eb="5">
      <t>ヨウキュウショテイシュツ</t>
    </rPh>
    <phoneticPr fontId="2"/>
  </si>
  <si>
    <t>交　　渉</t>
    <rPh sb="0" eb="1">
      <t>コウ</t>
    </rPh>
    <rPh sb="3" eb="4">
      <t>ワタル</t>
    </rPh>
    <phoneticPr fontId="2"/>
  </si>
  <si>
    <t>協約締結</t>
    <rPh sb="0" eb="2">
      <t>キョウヤク</t>
    </rPh>
    <rPh sb="2" eb="4">
      <t>テイケツ</t>
    </rPh>
    <phoneticPr fontId="2"/>
  </si>
  <si>
    <t>住民アピール行動</t>
    <rPh sb="0" eb="2">
      <t>ジュウミン</t>
    </rPh>
    <rPh sb="6" eb="8">
      <t>コウドウ</t>
    </rPh>
    <phoneticPr fontId="2"/>
  </si>
  <si>
    <t>規約有無</t>
    <rPh sb="0" eb="2">
      <t>キヤク</t>
    </rPh>
    <rPh sb="2" eb="4">
      <t>ウム</t>
    </rPh>
    <phoneticPr fontId="2"/>
  </si>
  <si>
    <t>基準日の行動</t>
    <rPh sb="0" eb="3">
      <t>キジュンビ</t>
    </rPh>
    <rPh sb="4" eb="6">
      <t>コウドウ</t>
    </rPh>
    <phoneticPr fontId="2"/>
  </si>
  <si>
    <t>登録
番号</t>
    <rPh sb="0" eb="2">
      <t>トウロク</t>
    </rPh>
    <rPh sb="3" eb="5">
      <t>バンゴウ</t>
    </rPh>
    <phoneticPr fontId="2"/>
  </si>
  <si>
    <t>単    組    名</t>
    <rPh sb="0" eb="1">
      <t>タン</t>
    </rPh>
    <rPh sb="5" eb="6">
      <t>グミ</t>
    </rPh>
    <rPh sb="10" eb="11">
      <t>ナ</t>
    </rPh>
    <phoneticPr fontId="2"/>
  </si>
  <si>
    <t>現業</t>
    <rPh sb="0" eb="2">
      <t>ゲンギョウ</t>
    </rPh>
    <phoneticPr fontId="2"/>
  </si>
  <si>
    <t>公企</t>
    <rPh sb="0" eb="2">
      <t>コウキ</t>
    </rPh>
    <phoneticPr fontId="2"/>
  </si>
  <si>
    <t>非表示</t>
    <rPh sb="0" eb="3">
      <t>ヒヒョウジ</t>
    </rPh>
    <phoneticPr fontId="2"/>
  </si>
  <si>
    <t>第一次</t>
    <rPh sb="0" eb="3">
      <t>ダイイチジ</t>
    </rPh>
    <phoneticPr fontId="2"/>
  </si>
  <si>
    <t>第二次</t>
    <rPh sb="0" eb="3">
      <t>ダイニジ</t>
    </rPh>
    <phoneticPr fontId="2"/>
  </si>
  <si>
    <t>合　　　計</t>
    <rPh sb="0" eb="1">
      <t>ゴウ</t>
    </rPh>
    <rPh sb="4" eb="5">
      <t>ケイ</t>
    </rPh>
    <phoneticPr fontId="2"/>
  </si>
  <si>
    <t>全北海道庁労働組合連合会</t>
  </si>
  <si>
    <t>×</t>
  </si>
  <si>
    <t>×</t>
    <phoneticPr fontId="2"/>
  </si>
  <si>
    <t/>
  </si>
  <si>
    <t>自治労札幌市役所職員組合連合会</t>
  </si>
  <si>
    <t>○</t>
  </si>
  <si>
    <t>○</t>
    <phoneticPr fontId="2"/>
  </si>
  <si>
    <t>千歳市職員労働組合</t>
    <phoneticPr fontId="2"/>
  </si>
  <si>
    <t>江別市役所職員労働組合</t>
  </si>
  <si>
    <t>自治労小樽市役所職員労働組合</t>
  </si>
  <si>
    <t>旭川市職員労働組合</t>
  </si>
  <si>
    <t>自治労富良野市労働組合連合会</t>
  </si>
  <si>
    <t>自治労留萌市職員労働組合連合会</t>
  </si>
  <si>
    <t>自治労岩見沢市職員組合</t>
  </si>
  <si>
    <t>室蘭市役所職員労働組合</t>
  </si>
  <si>
    <t>苫小牧市役所職員労働組合</t>
  </si>
  <si>
    <t>網走市役所労働組合連合会</t>
  </si>
  <si>
    <t>自治労北見市職員労働組合</t>
  </si>
  <si>
    <t>紋別市役所職員労働組合連合会</t>
  </si>
  <si>
    <t>自治労士別市職員労働組合連合会</t>
  </si>
  <si>
    <t>自治労名寄市職員労働組合連合会</t>
  </si>
  <si>
    <t>稚内市労働組合連合会</t>
  </si>
  <si>
    <t>函館市役所職員労働組合</t>
  </si>
  <si>
    <t>深川市職員労働組合</t>
  </si>
  <si>
    <t>自治労芦別市職員労働組合連合会</t>
  </si>
  <si>
    <t>赤平市職員労働組合</t>
  </si>
  <si>
    <t>滝川市職員労働組合</t>
  </si>
  <si>
    <t>自治労砂川市職員労働組合連合会</t>
  </si>
  <si>
    <t>歌志内市職員労働組合</t>
  </si>
  <si>
    <t>美唄市職員労働組合</t>
  </si>
  <si>
    <t>三笠市職員労働組合</t>
  </si>
  <si>
    <t>夕張市職員労働組合</t>
  </si>
  <si>
    <t>釧路市役所労働組合</t>
  </si>
  <si>
    <t>帯広市役所労働組合連合会</t>
  </si>
  <si>
    <t>札幌市役所労働組合</t>
  </si>
  <si>
    <t>市立札幌病院職員労働組合</t>
  </si>
  <si>
    <t>小樽市立病院職員労働組合</t>
  </si>
  <si>
    <t>自治労市立旭川病院労働組合</t>
  </si>
  <si>
    <t>市立函館病院労働組合</t>
  </si>
  <si>
    <t>自治労市立岩見沢病院職員組合</t>
  </si>
  <si>
    <t>自治労市立室蘭総合病院労働組合</t>
  </si>
  <si>
    <t>自治労苫小牧市立病院職員組合</t>
  </si>
  <si>
    <t>当別町職員組合</t>
  </si>
  <si>
    <t>自治労余市町職員労働組合</t>
  </si>
  <si>
    <t>倶知安町役場職員組合</t>
  </si>
  <si>
    <t>寿都町職員組合</t>
  </si>
  <si>
    <t>黒松内町職員組合</t>
  </si>
  <si>
    <t>岩内町職員組合</t>
  </si>
  <si>
    <t>比布町職員組合</t>
  </si>
  <si>
    <t>美深町職員組合</t>
  </si>
  <si>
    <t>上川町職員労働組合</t>
  </si>
  <si>
    <t>美瑛町職員組合</t>
  </si>
  <si>
    <t>羽幌町職員組合</t>
  </si>
  <si>
    <t>小平町職員組合</t>
  </si>
  <si>
    <t>苫前町職員組合</t>
  </si>
  <si>
    <t>遠別町職員組合</t>
  </si>
  <si>
    <t>自治労枝幸町役場職員組合</t>
  </si>
  <si>
    <t>浜頓別町職員労働組合</t>
  </si>
  <si>
    <t>中頓別町職員組合</t>
  </si>
  <si>
    <t>知内町役場職員組合</t>
  </si>
  <si>
    <t>福島町職員労働組合</t>
  </si>
  <si>
    <t>木古内町職員労働組合連合会</t>
  </si>
  <si>
    <t>自治労北斗市職員労働組合</t>
  </si>
  <si>
    <t>自治労七飯町労働組合連合会</t>
  </si>
  <si>
    <t>自治労長万部町職員労働組合</t>
  </si>
  <si>
    <t>自治労森町職員労働組合</t>
  </si>
  <si>
    <t>江差町役場職員労働組合</t>
  </si>
  <si>
    <t>乙部町職員労働組合</t>
  </si>
  <si>
    <t>上砂川町職員労働組合</t>
  </si>
  <si>
    <t>奈井江町職員組合</t>
  </si>
  <si>
    <t>月形町職員労働組合</t>
  </si>
  <si>
    <t>自治労むかわ町職員組合</t>
  </si>
  <si>
    <t>自治労安平町役場職員組合</t>
  </si>
  <si>
    <t>厚真町職員組合</t>
  </si>
  <si>
    <t>浦河町職員労働組合</t>
  </si>
  <si>
    <t>えりも町職員組合</t>
  </si>
  <si>
    <t>自治労様似町役場職員組合</t>
  </si>
  <si>
    <t>自治労新ひだか町職員組合</t>
  </si>
  <si>
    <t>平取町職員労働組合</t>
  </si>
  <si>
    <t>標茶町役場職員労働組合</t>
  </si>
  <si>
    <t>厚岸町職員組合</t>
  </si>
  <si>
    <t>池田町職員労働組合</t>
  </si>
  <si>
    <t>幕別町職員組合</t>
  </si>
  <si>
    <t>士幌町職員組合</t>
  </si>
  <si>
    <t>新得町職員組合</t>
  </si>
  <si>
    <t>陸別町職員組合</t>
  </si>
  <si>
    <t>斜里町職員労働組合連合会</t>
  </si>
  <si>
    <t>小清水町職員組合</t>
  </si>
  <si>
    <t>美幌町職員労働組合</t>
  </si>
  <si>
    <t>佐呂間町職員組合</t>
  </si>
  <si>
    <t>自治労遠軽町職員労働組合連合会</t>
  </si>
  <si>
    <t>滝上町職員組合</t>
  </si>
  <si>
    <t>雄武町職員組合</t>
  </si>
  <si>
    <t>置戸町職員組合</t>
  </si>
  <si>
    <t>津別町職員組合</t>
  </si>
  <si>
    <t>自治労中標津町職員労働組合連合会</t>
  </si>
  <si>
    <t>標津町職員組合</t>
  </si>
  <si>
    <t>鷹栖町職員組合</t>
  </si>
  <si>
    <t>東神楽町職員組合</t>
  </si>
  <si>
    <t>初山別村職員組合</t>
  </si>
  <si>
    <t>猿払村職員組合</t>
  </si>
  <si>
    <t>鹿部町職員組合</t>
  </si>
  <si>
    <t>別海町職員組合</t>
  </si>
  <si>
    <t>音威子府村職員組合</t>
  </si>
  <si>
    <t>中札内村役場職員組合</t>
  </si>
  <si>
    <t>羅臼町職員組合</t>
  </si>
  <si>
    <t>豊富町職員労働組合</t>
  </si>
  <si>
    <t>足寄町役場職員労働組合</t>
  </si>
  <si>
    <t>本別町役場職員組合</t>
  </si>
  <si>
    <t>剣淵町職員労働組合</t>
  </si>
  <si>
    <t>東川町役場職員組合</t>
  </si>
  <si>
    <t>自治労八雲町職員労働組合</t>
  </si>
  <si>
    <t>増毛町役場職員組合</t>
  </si>
  <si>
    <t>登別市職員労働組合</t>
  </si>
  <si>
    <t>下川町職員労働組合</t>
  </si>
  <si>
    <t>神恵内村職員組合</t>
  </si>
  <si>
    <t>南幌町職員組合</t>
  </si>
  <si>
    <t>北海道市町村職員共済組合職員労働組合</t>
  </si>
  <si>
    <t>上士幌町職員組合</t>
  </si>
  <si>
    <t>北海道都市職員共済組合労働組合</t>
  </si>
  <si>
    <t>伊達市労働組合連合会</t>
  </si>
  <si>
    <t>沼田町役場職員組合</t>
  </si>
  <si>
    <t>妹背牛町職員組合</t>
  </si>
  <si>
    <t>蘭越町役場職員組合</t>
  </si>
  <si>
    <t>豊頃町役場職員組合</t>
  </si>
  <si>
    <t>栗山町職員労働組合</t>
  </si>
  <si>
    <t>南富良野町職員組合</t>
  </si>
  <si>
    <t>中川町職員労働組合</t>
  </si>
  <si>
    <t>愛別町職員労働組合</t>
  </si>
  <si>
    <t>自治労大空町職員組合</t>
  </si>
  <si>
    <t>ニセコ町職員組合</t>
  </si>
  <si>
    <t>占冠村職員組合</t>
  </si>
  <si>
    <t>広尾町職員組合連合会</t>
  </si>
  <si>
    <t>興部町職員組合</t>
  </si>
  <si>
    <t>恵庭市職員労働組合</t>
  </si>
  <si>
    <t>浜中町役場職員組合</t>
  </si>
  <si>
    <t>訓子府町職員組合</t>
  </si>
  <si>
    <t>上ノ国町役場職員組合</t>
  </si>
  <si>
    <t>喜茂別町役場職員組合</t>
  </si>
  <si>
    <t>真狩村役場職員組合</t>
  </si>
  <si>
    <t>浦幌町役場職員組合</t>
  </si>
  <si>
    <t>松前町労働職員組合連合会</t>
  </si>
  <si>
    <t>新篠津村職員組合</t>
  </si>
  <si>
    <t>京極町役場職員組合</t>
  </si>
  <si>
    <t>留寿都村役場職員組合</t>
  </si>
  <si>
    <t>清里町職員労働組合</t>
  </si>
  <si>
    <t>自治労せたな町役場職員組合</t>
  </si>
  <si>
    <t>西興部村役場職員組合</t>
  </si>
  <si>
    <t>自治労北広島市職員労働組合</t>
  </si>
  <si>
    <t>自治労日高町職員組合</t>
  </si>
  <si>
    <t>島牧村役場職員組合</t>
  </si>
  <si>
    <t>更別村役場職員組合</t>
  </si>
  <si>
    <t>自治労石狩市職員労働組合</t>
  </si>
  <si>
    <t>鹿追町役場職員組合</t>
  </si>
  <si>
    <t>自治労洞爺湖町職員労働組合連合会</t>
  </si>
  <si>
    <t>鶴居村役場職員組合</t>
  </si>
  <si>
    <t>和寒町職員労働組合</t>
  </si>
  <si>
    <t>仁木町職員労働組合</t>
  </si>
  <si>
    <t>清水町役場職員組合</t>
  </si>
  <si>
    <t>共和町職員組合</t>
  </si>
  <si>
    <t>北海道本部直属支部</t>
  </si>
  <si>
    <t>当麻町役場職員組合</t>
  </si>
  <si>
    <t>天塩町職員組合</t>
  </si>
  <si>
    <t>赤井川村役場職員組合</t>
  </si>
  <si>
    <t>古平町職員組合</t>
  </si>
  <si>
    <t>上富良野町職員組合</t>
  </si>
  <si>
    <t>芽室町職員組合</t>
  </si>
  <si>
    <t>泊村職員労働組合</t>
  </si>
  <si>
    <t>白老町職員労働組合</t>
  </si>
  <si>
    <t>音更町職員組合</t>
  </si>
  <si>
    <t>雨竜町職員労働組合</t>
  </si>
  <si>
    <t>自治労大樹町職員労働組合連合会</t>
  </si>
  <si>
    <t>北海道国民健康保険団体連合会職員労働組合</t>
  </si>
  <si>
    <t>北竜町職員労働組合</t>
  </si>
  <si>
    <t>釧路町役場職員組合</t>
  </si>
  <si>
    <t>今金町職員組合</t>
  </si>
  <si>
    <t>積丹町職員組合</t>
  </si>
  <si>
    <t>自治労根室市職員労働組合</t>
  </si>
  <si>
    <t>北海道学校事務労働組合</t>
  </si>
  <si>
    <t>ウォーターエージェンシー北海道労働組合</t>
  </si>
  <si>
    <t>自治労函館環境衛生労働組合</t>
  </si>
  <si>
    <t>自治労亀田清掃労働組合</t>
  </si>
  <si>
    <t>北海道企業局労働組合</t>
  </si>
  <si>
    <t>自治労奥尻町職員組合</t>
  </si>
  <si>
    <t>北海道社会福祉事業団労働組合</t>
  </si>
  <si>
    <t>北海道社会福祉協議会職員組合</t>
  </si>
  <si>
    <t>自治労白老町社会福祉協議会職員労働組合</t>
  </si>
  <si>
    <t>旭川市浄化職員労働組合</t>
  </si>
  <si>
    <t>自治労苫小牧市社会福祉協議会職員労働組合</t>
  </si>
  <si>
    <t>北海道福祉ユニオン</t>
  </si>
  <si>
    <t>根室隣保院労働組合</t>
  </si>
  <si>
    <t>自治労くしろ児童厚生員ユニオン</t>
  </si>
  <si>
    <t>日本クリーン北海道労働組合</t>
  </si>
  <si>
    <t>北海道環境施設ユニオン</t>
  </si>
  <si>
    <t>自治労音威子府診療所労働組合</t>
  </si>
  <si>
    <t>自治労池田社会福祉事業協会ユニオン</t>
  </si>
  <si>
    <t>自治労室蘭福祉事業協会職員労働組合</t>
  </si>
  <si>
    <t>自治労松前なでん荘職員組合</t>
  </si>
  <si>
    <t>東神楽町社会福祉協議会職員組合</t>
  </si>
  <si>
    <t>自治労南部檜山衛生処理施設労働組合</t>
  </si>
  <si>
    <t>共和町社協ユニオン</t>
  </si>
  <si>
    <t>白糠町役場職員組合</t>
  </si>
  <si>
    <t>苫小牧市スポーツ協会職員労働組合</t>
  </si>
  <si>
    <t>厚沢部町職員組合</t>
  </si>
  <si>
    <t>自治労名寄市社会福祉事業団職員労働組合</t>
  </si>
  <si>
    <t>豊和会・一徹労働組合</t>
  </si>
  <si>
    <t>全北海道指定自動車学校労働組合協議会</t>
  </si>
  <si>
    <t>自治労富良野広域連合職員労働組合</t>
  </si>
  <si>
    <t>札幌パーク・ユニオン</t>
  </si>
  <si>
    <t>自治労広域紋別病院労働組合</t>
  </si>
  <si>
    <t>自治労釧路市住宅公社労働組合</t>
  </si>
  <si>
    <t>自治労恵山公清ユニオン</t>
  </si>
  <si>
    <t>札幌市交通労働組合</t>
  </si>
  <si>
    <t>函館市交通局労働組合</t>
  </si>
  <si>
    <t>上富良野町社会福祉協議会職員労働組合</t>
  </si>
  <si>
    <t>自治労函館市公共サービス労働組合</t>
  </si>
  <si>
    <t>北海道医療生協職員労働組合</t>
  </si>
  <si>
    <t>みどりの会労働組合</t>
  </si>
  <si>
    <t>釧路市生活福祉事務所嘱託職員ユニオン</t>
  </si>
  <si>
    <t>新・共友会労働組合</t>
  </si>
  <si>
    <t>札幌市交通事業振興公社労働組合</t>
  </si>
  <si>
    <t>札幌市手をつなぐ育成会ユニオン</t>
  </si>
  <si>
    <t>現業・公企どちらかの評議会がある</t>
    <rPh sb="0" eb="2">
      <t>ゲンギョウ</t>
    </rPh>
    <rPh sb="3" eb="5">
      <t>コウキ</t>
    </rPh>
    <rPh sb="10" eb="13">
      <t>ヒョウギカイ</t>
    </rPh>
    <phoneticPr fontId="2"/>
  </si>
  <si>
    <t>規約
有無</t>
    <rPh sb="0" eb="2">
      <t>キヤク</t>
    </rPh>
    <rPh sb="3" eb="5">
      <t>ウム</t>
    </rPh>
    <phoneticPr fontId="2"/>
  </si>
  <si>
    <t>青森県職員労働組合</t>
  </si>
  <si>
    <t>八戸市職員労働組合</t>
  </si>
  <si>
    <t>弘前市職員労働組合連合会</t>
    <phoneticPr fontId="2"/>
  </si>
  <si>
    <t>黒石市職員労働組合</t>
  </si>
  <si>
    <t>十和田市職員労働組合</t>
  </si>
  <si>
    <t>三沢市職員労働組合</t>
  </si>
  <si>
    <t>むつ地区自治団体職員労働組合連合会</t>
  </si>
  <si>
    <t>今別町職員組合</t>
  </si>
  <si>
    <t>つがる市職員労働組合</t>
  </si>
  <si>
    <t>五所川原市職員組合</t>
  </si>
  <si>
    <t>七戸町職員組合</t>
  </si>
  <si>
    <t>平川市職員労働組合</t>
  </si>
  <si>
    <t>平内町職員労働組合</t>
  </si>
  <si>
    <t>蓬田村職員組合</t>
  </si>
  <si>
    <t>藤崎町職員組合</t>
  </si>
  <si>
    <t>六戸町職員組合</t>
  </si>
  <si>
    <t>青森市役所職員労働組合</t>
  </si>
  <si>
    <t>おいらせ町職員組合</t>
  </si>
  <si>
    <t>鯵ケ沢町職員労働組合</t>
  </si>
  <si>
    <t>鶴田町職員労働組合</t>
  </si>
  <si>
    <t>横浜町職員組合</t>
  </si>
  <si>
    <t>深浦町職員組合</t>
  </si>
  <si>
    <t>中泊町職員労働組合</t>
  </si>
  <si>
    <t>田舎館村職員組合</t>
  </si>
  <si>
    <t>自治労東北町職員組合</t>
  </si>
  <si>
    <t>西目屋村職員組合</t>
  </si>
  <si>
    <t>大間町職員労働組合</t>
  </si>
  <si>
    <t>板柳町職員組合</t>
  </si>
  <si>
    <t>青森県本部書記労働組合</t>
  </si>
  <si>
    <t>青森県市町村職員共済組合職員労働組合</t>
  </si>
  <si>
    <t>野辺地町職員組合</t>
    <phoneticPr fontId="2"/>
  </si>
  <si>
    <t>外ヶ浜町職員労働組合</t>
  </si>
  <si>
    <t>風間浦村職員組合</t>
  </si>
  <si>
    <t>中部上北地方職員労働組合</t>
  </si>
  <si>
    <t>田子町職員組合</t>
  </si>
  <si>
    <t>階上町職員組合</t>
  </si>
  <si>
    <t>自治労つがる西北五広域連合労働組合</t>
  </si>
  <si>
    <t>青森県国民健康保険団体連合会職員労働組合</t>
  </si>
  <si>
    <t>三戸町職員組合</t>
  </si>
  <si>
    <t>八戸清運労働組合</t>
  </si>
  <si>
    <t>青森県土地改良事業団体連合会職員組合</t>
  </si>
  <si>
    <t>あかねユニオン</t>
  </si>
  <si>
    <t>大鰐町職員組合</t>
    <phoneticPr fontId="2"/>
  </si>
  <si>
    <t>南部町職員組合</t>
  </si>
  <si>
    <t>自治労全国一般青森労働組合</t>
  </si>
  <si>
    <t>東通村職員組合</t>
  </si>
  <si>
    <t>青森交通労働組合</t>
  </si>
  <si>
    <t>八戸交通労働組合</t>
  </si>
  <si>
    <t>宮城県職員組合</t>
  </si>
  <si>
    <t>仙台市で働く労働組合連合会</t>
  </si>
  <si>
    <t>気仙沼市職員労働組合</t>
  </si>
  <si>
    <t>石巻市職員労働組合</t>
    <phoneticPr fontId="2"/>
  </si>
  <si>
    <t>塩釜市職員労働組合</t>
  </si>
  <si>
    <t>白石市職員組合</t>
  </si>
  <si>
    <t>美里町職員組合</t>
  </si>
  <si>
    <t>大河原町職員組合</t>
  </si>
  <si>
    <t>南三陸町職員組合</t>
  </si>
  <si>
    <t>岩沼市職員労働組合</t>
  </si>
  <si>
    <t>東松島市職員組合</t>
  </si>
  <si>
    <t>大崎市職員労働組合</t>
  </si>
  <si>
    <t>名取市職員労働組合</t>
  </si>
  <si>
    <t>七ヶ宿町職員組合</t>
  </si>
  <si>
    <t>角田市職員労働組合</t>
  </si>
  <si>
    <t>大郷町職員組合</t>
  </si>
  <si>
    <t>気仙沼市ガス水道労働組合</t>
  </si>
  <si>
    <t>仙南地域広域行政事務組合職員組合</t>
  </si>
  <si>
    <t>ふぼう職員労働組合</t>
  </si>
  <si>
    <t>―</t>
  </si>
  <si>
    <t>脱退</t>
    <rPh sb="0" eb="2">
      <t>ダッタイ</t>
    </rPh>
    <phoneticPr fontId="2"/>
  </si>
  <si>
    <t>解散</t>
    <rPh sb="0" eb="2">
      <t>カイサン</t>
    </rPh>
    <phoneticPr fontId="2"/>
  </si>
  <si>
    <t>仙台市立学校職員労働組合</t>
  </si>
  <si>
    <t>気仙沼市立病院職員労働組合</t>
  </si>
  <si>
    <t>宮城県本部直属支部</t>
  </si>
  <si>
    <t>宮城県社会福祉協議会労働組合</t>
  </si>
  <si>
    <t>登米市職員組合</t>
  </si>
  <si>
    <t>宮城県市町村職員共済組合労働組合</t>
  </si>
  <si>
    <t>公立刈田綜合病院職員組合</t>
  </si>
  <si>
    <t>栗原市職員労働組合</t>
  </si>
  <si>
    <t>宮城県国民健康保険団体連合会職員組合</t>
  </si>
  <si>
    <t>大崎広域職員労働組合</t>
  </si>
  <si>
    <t>村田町職員組合</t>
  </si>
  <si>
    <t>松島町職員組合</t>
  </si>
  <si>
    <t>仙台市環境整備公社労働組合</t>
  </si>
  <si>
    <t>仙台市立病院労働組合</t>
  </si>
  <si>
    <t>亘理名取共立衛生処理組合労働組合</t>
  </si>
  <si>
    <t>宮城衛生環境公社労働組合</t>
  </si>
  <si>
    <t>泉清掃労働組合</t>
  </si>
  <si>
    <t>みやぎ県南中核病院職員労働組合</t>
  </si>
  <si>
    <t>石巻地区広域行政事務組合職員労働組合</t>
  </si>
  <si>
    <t>宮城県立病院機構労働組合</t>
  </si>
  <si>
    <t>仙台市交通労働組合</t>
  </si>
  <si>
    <t>※第2次は県からの報告を反映。数式なし。</t>
    <rPh sb="1" eb="2">
      <t>ダイ</t>
    </rPh>
    <rPh sb="3" eb="4">
      <t>ジ</t>
    </rPh>
    <rPh sb="5" eb="6">
      <t>ケン</t>
    </rPh>
    <rPh sb="9" eb="11">
      <t>ホウコク</t>
    </rPh>
    <rPh sb="12" eb="14">
      <t>ハンエイ</t>
    </rPh>
    <rPh sb="15" eb="17">
      <t>スウシキ</t>
    </rPh>
    <phoneticPr fontId="2"/>
  </si>
  <si>
    <t>秋田県職員連合労働組合</t>
  </si>
  <si>
    <t>秋田県公営企業職員労働組合</t>
  </si>
  <si>
    <t>秋田市役所職員労働組合</t>
  </si>
  <si>
    <t>能代市役所職員労働組合</t>
  </si>
  <si>
    <t>大館市役所職員労働組合</t>
  </si>
  <si>
    <t>大館市立病院職員労働組合</t>
  </si>
  <si>
    <t>湯沢市役所職員労働組合</t>
  </si>
  <si>
    <t>由利本荘市職員労働組合</t>
  </si>
  <si>
    <t>男鹿市職員労働組合</t>
  </si>
  <si>
    <t>北秋田市役所職員労働組合</t>
  </si>
  <si>
    <t>にかほ市職員労働組合</t>
  </si>
  <si>
    <t>自治労横手市職員労働組合</t>
  </si>
  <si>
    <t>小坂町職員労働組合</t>
  </si>
  <si>
    <t>三種町職員労働組合</t>
  </si>
  <si>
    <t>八峰町職員労働組合</t>
  </si>
  <si>
    <t>藤里町役場職員労働組合</t>
  </si>
  <si>
    <t>大仙市職員組合</t>
  </si>
  <si>
    <t>仙北市職員労働組合</t>
  </si>
  <si>
    <t>仙北市立病院労働組合</t>
  </si>
  <si>
    <t>地共済秋田支部従業員労働組合</t>
  </si>
  <si>
    <t>美郷町職員労働組合</t>
  </si>
  <si>
    <t>秋田県本部書記労働組合</t>
  </si>
  <si>
    <t>男鹿市企業局職員労働組合</t>
  </si>
  <si>
    <t>湯沢市水道労働組合</t>
  </si>
  <si>
    <t>鹿角市職員労働組合</t>
  </si>
  <si>
    <t>秋田県国保連労働組合</t>
  </si>
  <si>
    <t>羽後町新職員組合</t>
  </si>
  <si>
    <t>大館市社会福祉協議会職員労働組合</t>
  </si>
  <si>
    <t>秋田市総合振興公社職員労働組合</t>
  </si>
  <si>
    <t>大館塵芥労働組合</t>
  </si>
  <si>
    <t>鹿角広域行政職員労働組合</t>
  </si>
  <si>
    <t>秋田県林業公社職員労働組合</t>
  </si>
  <si>
    <t>横手興生病院労働組合</t>
  </si>
  <si>
    <t>田沢湖高原リフト労働組合</t>
  </si>
  <si>
    <t>あきた企業活性化センター労働組合</t>
  </si>
  <si>
    <t>特別養護老人ホーム希望苑職員労働組合</t>
  </si>
  <si>
    <t>ボートピア河辺労働組合</t>
  </si>
  <si>
    <t>秋田県市町村職員共済組合職員労働組合</t>
  </si>
  <si>
    <t>秋田市社会福祉協議会職員労働組合</t>
  </si>
  <si>
    <t>上小阿仁村職員労働組合</t>
  </si>
  <si>
    <t>自治労秋田県本部公共サービスユニオン</t>
  </si>
  <si>
    <t>小畑設計事務所労働組合</t>
  </si>
  <si>
    <t>由愛会労働組合</t>
  </si>
  <si>
    <t>秋田市勤労者福祉振興協会労働組合</t>
  </si>
  <si>
    <t>由利本荘保育会労働組合</t>
  </si>
  <si>
    <t>市立秋田総合病院職員労働組合</t>
  </si>
  <si>
    <t>自治労東京都庁職員労働組合</t>
  </si>
  <si>
    <t>八王子市職員組合</t>
  </si>
  <si>
    <t>　</t>
  </si>
  <si>
    <t>立川市職員労働組合</t>
  </si>
  <si>
    <t>武蔵野市職員労働組合</t>
  </si>
  <si>
    <t>三鷹市職員労働組合</t>
  </si>
  <si>
    <t>青梅市職員組合</t>
  </si>
  <si>
    <t>昭島市職員労働組合</t>
  </si>
  <si>
    <t>府中市職員労働組合</t>
  </si>
  <si>
    <t>町田市職員労働組合</t>
  </si>
  <si>
    <t>調布市職員労働組合</t>
  </si>
  <si>
    <t>自治労西東京市職員労働組合</t>
  </si>
  <si>
    <t>小金井市職員組合</t>
  </si>
  <si>
    <t>清瀬市職員組合</t>
  </si>
  <si>
    <t>国分寺市職員労働組合</t>
  </si>
  <si>
    <t>羽村市職員組合</t>
  </si>
  <si>
    <t>福生市職員組合</t>
  </si>
  <si>
    <t>東村山市職員労働組合</t>
  </si>
  <si>
    <t>東京都市町村職員共済組合職員労働組合</t>
  </si>
  <si>
    <t>柳泉園組合職員組合</t>
  </si>
  <si>
    <t>東久留米市職員組合</t>
  </si>
  <si>
    <t>あきる野市職員組合</t>
  </si>
  <si>
    <t>日の出町職員組合</t>
  </si>
  <si>
    <t>狛江市職員組合</t>
  </si>
  <si>
    <t>自治労多摩市職員組合</t>
  </si>
  <si>
    <t>日野市職員組合</t>
  </si>
  <si>
    <t>自治労東京都本部直属支部</t>
  </si>
  <si>
    <t>全国市町村職員共済組合連合会職員労働組合</t>
  </si>
  <si>
    <t>東京都国民健康保険団体連合会職員労働組合</t>
  </si>
  <si>
    <t>青梅市学童保育労働組合</t>
  </si>
  <si>
    <t>自治労八王子市公共サービス職員労働組合</t>
  </si>
  <si>
    <t>三鷹市シルバー人材センター職員労働組合</t>
  </si>
  <si>
    <t>三鷹市社会福祉協議会労働組合</t>
  </si>
  <si>
    <t>渋谷区サービス公社労働組合</t>
  </si>
  <si>
    <t>自治労八王子市臨時･非常勤職員組合</t>
  </si>
  <si>
    <t>自治労公共サービス清掃労働組合</t>
  </si>
  <si>
    <t>町田市社会福祉協議会職員労働組合</t>
  </si>
  <si>
    <t>江戸東京博物館労働組合</t>
  </si>
  <si>
    <t>府中市学童保育労働組合</t>
  </si>
  <si>
    <t>台東区社会福祉事業団労働組合</t>
  </si>
  <si>
    <t>小金井市会計年度任用職員組合</t>
  </si>
  <si>
    <t>江戸川区医師会職員労働組合</t>
  </si>
  <si>
    <t>浴風会労働組合</t>
  </si>
  <si>
    <t>みなとユニオン</t>
  </si>
  <si>
    <t>自治労武蔵野市保育嘱託労働組合</t>
  </si>
  <si>
    <t>青梅市学校給食配膳員労働組合</t>
  </si>
  <si>
    <t>自治労町田市役所ユニオン</t>
  </si>
  <si>
    <t>黎明会労働組合</t>
  </si>
  <si>
    <t>自治労環境サービス労働組合</t>
  </si>
  <si>
    <t>調布市会計年度任用職員労働組合</t>
  </si>
  <si>
    <t>三鷹市シルバーピアユニオン</t>
  </si>
  <si>
    <t>自治労調布市社会福祉協議会労働組合</t>
  </si>
  <si>
    <t>練馬区立図書館専門員労働組合</t>
  </si>
  <si>
    <t>練馬区社会福祉事業団労働組合</t>
  </si>
  <si>
    <t>自治労調布市福祉・教育ユニオン</t>
  </si>
  <si>
    <t>自治労多摩ニュータウン環境労働組合</t>
  </si>
  <si>
    <t>自治労昭島市社会福祉協議会職員労働組合</t>
  </si>
  <si>
    <t>自治労多摩市嘱託ユニオン</t>
  </si>
  <si>
    <t>町田市社会福祉協議会学童ユニオン</t>
  </si>
  <si>
    <t>立川市社会福祉協議会職員労働組合</t>
  </si>
  <si>
    <t>多摩療護園労働組合</t>
  </si>
  <si>
    <t>自治労西東京市学童クラブユニオン</t>
  </si>
  <si>
    <t>東京職業安定行政職員労働組合</t>
  </si>
  <si>
    <t>自治労東久留米学童ユニオン</t>
  </si>
  <si>
    <t>日本クリーン労働組合</t>
  </si>
  <si>
    <t>東京都学校事務職員労働組合</t>
  </si>
  <si>
    <t>自治労昭島市社会福祉事業団労働組合</t>
  </si>
  <si>
    <t>多摩川競艇労働組合</t>
  </si>
  <si>
    <t>東京競輪労働組合</t>
  </si>
  <si>
    <t>豊島区職員労働組合（ネットワーク豊島）</t>
  </si>
  <si>
    <t>千代田区社会福祉協議会職員労働組合</t>
  </si>
  <si>
    <t>調布市文化・コミュニティ労働組合</t>
  </si>
  <si>
    <t>武蔵野市学校給食配置嘱託職員労働組合</t>
  </si>
  <si>
    <t>自治労東京かたばみ会職員組合</t>
  </si>
  <si>
    <t>青梅市立総合病院労働組合</t>
  </si>
  <si>
    <t>自治労町田市図書館嘱託員労働組合</t>
  </si>
  <si>
    <t>中央区職員労働組合</t>
  </si>
  <si>
    <t>新宿区職員労働組合</t>
  </si>
  <si>
    <t>港区職員労働組合</t>
  </si>
  <si>
    <t>千代田区職員労働組合</t>
  </si>
  <si>
    <t>荒川区職員労働組合</t>
  </si>
  <si>
    <t>北区職員労働組合</t>
  </si>
  <si>
    <t>渋谷区職員労働組合</t>
  </si>
  <si>
    <t>大田区職員労働組合</t>
  </si>
  <si>
    <t>中野区職員労働組合</t>
  </si>
  <si>
    <t>練馬区職員労働組合</t>
  </si>
  <si>
    <t>江戸川区職員労働組合</t>
  </si>
  <si>
    <t>葛飾区職員労働組合</t>
  </si>
  <si>
    <t>東京清掃労働組合</t>
  </si>
  <si>
    <t>東京都農業共済組合職員労働組合</t>
  </si>
  <si>
    <t>自治労町田市民病院ユニオン</t>
  </si>
  <si>
    <t>セラムけあらーずユニオン東京</t>
  </si>
  <si>
    <t>全国一般海運連合協議会</t>
  </si>
  <si>
    <t>東村山市嘱託職員労働組合</t>
  </si>
  <si>
    <t>武蔵野市給食・食育振興財団職員労働組合</t>
  </si>
  <si>
    <t>日本モーターボート競走会労働組合東京都支部</t>
  </si>
  <si>
    <t>平和島ボート労働組合</t>
  </si>
  <si>
    <t>調布ゆうあい福祉公社職員労働組合</t>
  </si>
  <si>
    <t>東京都予防医学協会労働組合</t>
  </si>
  <si>
    <t>練馬区資源循環推進員労働組合</t>
  </si>
  <si>
    <t>東京ハローワーク非正規職員労働組合</t>
  </si>
  <si>
    <t>エフエムむさしのユニオン</t>
  </si>
  <si>
    <t>自治労福生市シルバー人材センター労働組合</t>
  </si>
  <si>
    <t>新の会職員組合</t>
  </si>
  <si>
    <t>東京交通労働組合</t>
  </si>
  <si>
    <t>自治労・東京都保健医療公社職員労働組合</t>
  </si>
  <si>
    <t>東京都人権啓発センター労働組合</t>
  </si>
  <si>
    <t>自治労東京都本部地域福祉ユニオン東京</t>
  </si>
  <si>
    <t>自治労環衛サービス労働組合</t>
  </si>
  <si>
    <t>調布市図書館組合</t>
  </si>
  <si>
    <t>自治労日野環境保全労働組合</t>
  </si>
  <si>
    <t>小金井市社会福祉協議会労働組合</t>
  </si>
  <si>
    <t>東京交通協力会労働組合</t>
  </si>
  <si>
    <t>社会福祉法人生光会職員労働組合</t>
  </si>
  <si>
    <t>大田区環境公社労働組合</t>
  </si>
  <si>
    <t>自治労町田市会計年度任用職員労働組合</t>
  </si>
  <si>
    <t>東京エコサービスユニオン</t>
  </si>
  <si>
    <t>自治労大谷清運労働組合</t>
  </si>
  <si>
    <t>新潟県職員労働組合</t>
  </si>
  <si>
    <t>新潟市職員労働組合</t>
  </si>
  <si>
    <t>自治労長岡市職員労働組合</t>
  </si>
  <si>
    <t>三条市職員労働組合連合会</t>
  </si>
  <si>
    <t>自治労柏崎市職員労働組合</t>
  </si>
  <si>
    <t>新発田市職員労働組合</t>
  </si>
  <si>
    <t>小千谷市職員労働組合</t>
  </si>
  <si>
    <t>加茂市役所職員労働組合</t>
  </si>
  <si>
    <t>糸魚川市職員労働組合</t>
  </si>
  <si>
    <t>十日町市職員労働組合連合会</t>
  </si>
  <si>
    <t>妙高市役所職員労働組合</t>
  </si>
  <si>
    <t>佐渡市職員労働組合</t>
  </si>
  <si>
    <t>燕市職員労働組合</t>
  </si>
  <si>
    <t>上越市職員労働組合</t>
  </si>
  <si>
    <t>見附市役所職員労働組合</t>
  </si>
  <si>
    <t>阿賀町職員労働組合</t>
  </si>
  <si>
    <t>魚沼市職員労働組合</t>
  </si>
  <si>
    <t>阿賀野市職員労働組合</t>
  </si>
  <si>
    <t>弥彦村役場職員組合</t>
  </si>
  <si>
    <t>五泉市職員労働組合</t>
  </si>
  <si>
    <t>村上市職員組合</t>
  </si>
  <si>
    <t>南魚沼市職員労働組合連合会</t>
  </si>
  <si>
    <t>津南町職員労働組合</t>
  </si>
  <si>
    <t>自治労新潟県市町村職員共済組合職員労働組合</t>
  </si>
  <si>
    <t>胎内市職員労働組合連合会</t>
  </si>
  <si>
    <t>田上町職員組合</t>
  </si>
  <si>
    <t>湯沢町職員労働組合</t>
  </si>
  <si>
    <t>新潟県国民健康保険団体連合会職員労働組合</t>
  </si>
  <si>
    <t>有明職員労働組合</t>
  </si>
  <si>
    <t>中東福祉会職員労働組合</t>
  </si>
  <si>
    <t>自治労新潟県本部直属支部</t>
  </si>
  <si>
    <t>聖籠町職員組合</t>
  </si>
  <si>
    <t>五泉地域衛生施設組合職員組合</t>
  </si>
  <si>
    <t>新潟県土地改良事業団体連合会労働組合</t>
  </si>
  <si>
    <t>魚沼地域特別養護老人ホーム八色園職員組合</t>
  </si>
  <si>
    <t>新潟太陽福祉会労働組合</t>
  </si>
  <si>
    <t>中東福祉事務組合職員組合</t>
  </si>
  <si>
    <t>刈羽村役場職員組合</t>
  </si>
  <si>
    <t>かしわざき振興財団労働組合</t>
  </si>
  <si>
    <t>イヨボヤの里開発公社労働組合</t>
  </si>
  <si>
    <t>村上市社会福祉協議会労働組合</t>
  </si>
  <si>
    <t>ごせん福祉会職員労働組合</t>
  </si>
  <si>
    <t>聖籠町社会福祉協議会労働組合</t>
  </si>
  <si>
    <t>出雲崎町職員組合</t>
  </si>
  <si>
    <t>阿賀町社会福祉協議会労働組合</t>
  </si>
  <si>
    <t>全国一般新潟地方労働組合</t>
  </si>
  <si>
    <t>自治労新潟公務公共サービスユニオン</t>
  </si>
  <si>
    <t>平成園労働組合</t>
  </si>
  <si>
    <t>南魚沼市文化スポーツ振興公社労働組合</t>
  </si>
  <si>
    <t>佐渡市社会福祉協議会職員組合</t>
  </si>
  <si>
    <t>新潟県厚生連労働組合</t>
  </si>
  <si>
    <t>上越市環境衛生公社職員組合</t>
  </si>
  <si>
    <t>三条市社会福祉協議会労働組合</t>
  </si>
  <si>
    <t>自治労横浜市従業員労働組合</t>
  </si>
  <si>
    <t>川崎市職員労働組合</t>
  </si>
  <si>
    <t>横須賀市職員労働組合</t>
  </si>
  <si>
    <t>厚木市職員組合</t>
  </si>
  <si>
    <t>相模原市職員労働組合</t>
  </si>
  <si>
    <t>自治労神奈川県公営企業労働組合</t>
  </si>
  <si>
    <t>大和市職員組合</t>
  </si>
  <si>
    <t>逗子市職員労働組合</t>
  </si>
  <si>
    <t>秦野市職員労働組合</t>
  </si>
  <si>
    <t>海老名市職員労働組合</t>
  </si>
  <si>
    <t>愛川町職員組合</t>
  </si>
  <si>
    <t>茅ヶ崎市職員労働組合</t>
  </si>
  <si>
    <t>藤沢市職員労働組合</t>
  </si>
  <si>
    <t>綾瀬市職員労働組合</t>
  </si>
  <si>
    <t>高座職員労働組合</t>
  </si>
  <si>
    <t>平塚市役所職員労働組合</t>
  </si>
  <si>
    <t>寒川町職員労働組合</t>
  </si>
  <si>
    <t>葉山町職員労働組合</t>
  </si>
  <si>
    <t>横浜市立大学病院従業員労働組合</t>
  </si>
  <si>
    <t>神奈川県総合リハビリテーションセンター労働組合</t>
  </si>
  <si>
    <t>神奈川県自治体労組書記局労働組合</t>
  </si>
  <si>
    <t>開成町職員組合</t>
  </si>
  <si>
    <t>山北町職員組合</t>
  </si>
  <si>
    <t>大井町職員組合</t>
  </si>
  <si>
    <t>南足柄市職員組合</t>
  </si>
  <si>
    <t>湯河原町職員労働組合</t>
  </si>
  <si>
    <t>神奈川県市町村職員共済組合職員労働組合</t>
  </si>
  <si>
    <t>伊勢原市職員組合</t>
  </si>
  <si>
    <t>神奈川県国民健康保険団体連合会職員労働組合</t>
  </si>
  <si>
    <t>自治労神奈川県職員労働組合</t>
  </si>
  <si>
    <t>横浜市芸術文化振興財団労働組合</t>
  </si>
  <si>
    <t>かわさき市民活動センターこども文化センター労働組合</t>
  </si>
  <si>
    <t>自治労座間市職員組合</t>
  </si>
  <si>
    <t>秦野市伊勢原市環境衛生組合職員労働組合</t>
  </si>
  <si>
    <t>藤沢市民会館サービスセンター労働組合</t>
  </si>
  <si>
    <t>横須賀市健康福祉協会労働組合</t>
  </si>
  <si>
    <t>鎌倉市社会福祉協議会職員労働組合</t>
  </si>
  <si>
    <t>自治労青い鳥労働組合</t>
  </si>
  <si>
    <t>藤沢市まちづくり協会職員労働組合</t>
  </si>
  <si>
    <t>神奈川県学校事務労働組合</t>
  </si>
  <si>
    <t>かながわ公共サービスユニオン</t>
  </si>
  <si>
    <t>神奈川県厚生農業協同組合連合会伊勢原協同病院従業員組合</t>
  </si>
  <si>
    <t>藤沢市みらい創造財団職員労働組合</t>
  </si>
  <si>
    <t>神奈川競輪競馬労働組合</t>
  </si>
  <si>
    <t>湘南競輪従業員労働組合</t>
  </si>
  <si>
    <t>湘南産業振興財団職員労働組合</t>
  </si>
  <si>
    <t>自治労川崎市立病院労働組合</t>
  </si>
  <si>
    <t>かながわ医療サービスユニオン</t>
  </si>
  <si>
    <t>全国一般鉄道運輸機構労働組合</t>
  </si>
  <si>
    <t>厚木市環境みどり公社労働組合</t>
  </si>
  <si>
    <t>自治労藤沢市興業公社労働組合</t>
  </si>
  <si>
    <t>自治労川崎市下水道労働組合</t>
  </si>
  <si>
    <t>川崎市社会福祉協議会労働組合</t>
  </si>
  <si>
    <t>川崎交通労働組合</t>
  </si>
  <si>
    <t>横浜交通労働組合</t>
  </si>
  <si>
    <t>千葉市職員労働組合</t>
  </si>
  <si>
    <t>我孫子市職員組合</t>
  </si>
  <si>
    <t>鎌ケ谷市職員組合</t>
  </si>
  <si>
    <t>神崎町職員労働組合</t>
  </si>
  <si>
    <t>芝山町職員組合</t>
  </si>
  <si>
    <t>香取市職員組合</t>
  </si>
  <si>
    <t>茂原市役所職員組合</t>
  </si>
  <si>
    <t>千葉県市町村職員共済組合職員労働組合</t>
  </si>
  <si>
    <t>柏現業労働組合</t>
  </si>
  <si>
    <t>流山市職員組合</t>
  </si>
  <si>
    <t>自治労銚子市役所職員労働組合</t>
  </si>
  <si>
    <t>自治労松戸市職員組合</t>
  </si>
  <si>
    <t>市川市職員組合</t>
  </si>
  <si>
    <t>千葉県国民健康保険団体連合会職員労働組合</t>
  </si>
  <si>
    <t>クリーンセンター職員労働組合</t>
  </si>
  <si>
    <t>柏市役所職員組合</t>
  </si>
  <si>
    <t>千葉県同和対策委託推進員組合</t>
  </si>
  <si>
    <t>自治労千葉県本部直属支部</t>
  </si>
  <si>
    <t>自治労船橋市役所職員労働組合</t>
  </si>
  <si>
    <t>柏市福祉ワーカーズユニオン</t>
  </si>
  <si>
    <t>千葉市保育所等会計年度任用職員労働組合</t>
  </si>
  <si>
    <t>自治労松戸市短時間保育職員組合</t>
  </si>
  <si>
    <t>ウォーターエージェンシー千葉労働組合</t>
  </si>
  <si>
    <t>自治労ちば公共サービスユニオン</t>
  </si>
  <si>
    <t>柏市水道労働組合</t>
  </si>
  <si>
    <t>我孫子市学童保育指導員組合</t>
  </si>
  <si>
    <t>松戸競輪労働組合</t>
  </si>
  <si>
    <t>自治労千葉県本部書記協議会</t>
  </si>
  <si>
    <t>銚子市社会福祉事業団職員労働組合</t>
  </si>
  <si>
    <t>市川市会計年度任用職員労働組合</t>
  </si>
  <si>
    <t>全国一般千葉地方労働組合</t>
  </si>
  <si>
    <t>自治労松戸市清掃労働組合</t>
  </si>
  <si>
    <t>ちば県民保健予防財団労働組合</t>
  </si>
  <si>
    <t>自治労けあらーず千葉セラムユニオン</t>
  </si>
  <si>
    <t>千葉市病院局非常勤職員ユニオン</t>
  </si>
  <si>
    <t>千葉県農業共済組合連合会職員組合</t>
  </si>
  <si>
    <t>長野県職員労働組合</t>
  </si>
  <si>
    <t>長野市職員労働組合</t>
  </si>
  <si>
    <t>松本市職員労働組合</t>
  </si>
  <si>
    <t>岡谷市職員労働組合</t>
  </si>
  <si>
    <t>飯田市職員労働組合</t>
  </si>
  <si>
    <t>諏訪市職員労働組合</t>
  </si>
  <si>
    <t>駒ケ根市職員労働組合</t>
  </si>
  <si>
    <t>伊那市職員労働組合</t>
  </si>
  <si>
    <t>大町市職員労働組合</t>
  </si>
  <si>
    <t>須坂市職員労働組合</t>
  </si>
  <si>
    <t>中野市職員労働組合</t>
  </si>
  <si>
    <t>飯山市職員労働組合</t>
  </si>
  <si>
    <t>小諸市職員労働組合</t>
  </si>
  <si>
    <t>茅野市職員労働組合</t>
  </si>
  <si>
    <t>安曇野市職員労働組合</t>
  </si>
  <si>
    <t>下諏訪町職員組合</t>
  </si>
  <si>
    <t>千曲市職員労働組合</t>
  </si>
  <si>
    <t>塩尻市職員労働組合</t>
  </si>
  <si>
    <t>富士見町職員労働組合</t>
  </si>
  <si>
    <t>豊丘村職員労働組合</t>
  </si>
  <si>
    <t>阿南町職員組合</t>
  </si>
  <si>
    <t>天龍村職員組合</t>
  </si>
  <si>
    <t>松川町職員組合</t>
  </si>
  <si>
    <t>喬木村職員組合</t>
  </si>
  <si>
    <t>泰阜村役場職員組合</t>
  </si>
  <si>
    <t>大鹿村役場職員組合</t>
  </si>
  <si>
    <t>高森町職員組合</t>
  </si>
  <si>
    <t>下條村役場職員組合</t>
  </si>
  <si>
    <t>長野県国民健康保険団体連合会職員労働組合</t>
  </si>
  <si>
    <t>飯綱町職員労働組合</t>
  </si>
  <si>
    <t>自治労佐久市職員労働組合</t>
  </si>
  <si>
    <t>信濃町職員労働組合</t>
  </si>
  <si>
    <t>長野県市町村職員共済組合職員組合</t>
  </si>
  <si>
    <t>山形村職員労働組合</t>
  </si>
  <si>
    <t>長和町職員労働組合</t>
  </si>
  <si>
    <t>青木村職員組合</t>
  </si>
  <si>
    <t>辰野町職員労働組合</t>
  </si>
  <si>
    <t>宮田村職員労働組合</t>
  </si>
  <si>
    <t>南箕輪村職員労働組合</t>
  </si>
  <si>
    <t>中川村職員労働組合</t>
  </si>
  <si>
    <t>東御市職員労働組合</t>
  </si>
  <si>
    <t>小海町職員労働組合</t>
  </si>
  <si>
    <t>立科町職員労働組合</t>
  </si>
  <si>
    <t>山ノ内町職員労働組合</t>
  </si>
  <si>
    <t>木曽町職員労働組合</t>
  </si>
  <si>
    <t>栄村職員労働組合</t>
  </si>
  <si>
    <t>箕輪町職員労働組合</t>
  </si>
  <si>
    <t>佐久穂町職員労働組合</t>
  </si>
  <si>
    <t>南木曽町職員労働組合</t>
  </si>
  <si>
    <t>川上村職員労働組合</t>
  </si>
  <si>
    <t>小川村職員組合</t>
  </si>
  <si>
    <t>松川村職員労働組合</t>
  </si>
  <si>
    <t>野沢温泉村職員労働組合</t>
  </si>
  <si>
    <t>木島平村職員労働組合</t>
  </si>
  <si>
    <t>木祖村職員労働組合</t>
  </si>
  <si>
    <t>白馬村職員労働組合</t>
  </si>
  <si>
    <t>上松町職員労働組合</t>
  </si>
  <si>
    <t>長野県企業局労働組合</t>
  </si>
  <si>
    <t>小谷村職員労働組合</t>
  </si>
  <si>
    <t>筑北村職員労働組合</t>
  </si>
  <si>
    <t>南牧村職員労働組合</t>
  </si>
  <si>
    <t>生坂村職員労働組合</t>
  </si>
  <si>
    <t>朝日村職員組合</t>
  </si>
  <si>
    <t>麻績村職員組合</t>
  </si>
  <si>
    <t>王滝村職員組合</t>
  </si>
  <si>
    <t>飯島町職員労働組合</t>
  </si>
  <si>
    <t>大桑村職員組合</t>
  </si>
  <si>
    <t>佐久穂町立千曲病院労働組合</t>
  </si>
  <si>
    <t>長野県社会福祉事業団西駒郷職員労働組合</t>
  </si>
  <si>
    <t>原村職員労働組合</t>
  </si>
  <si>
    <t>長野県本部書記労働組合</t>
  </si>
  <si>
    <t>飯田サービスセンター労働組合</t>
  </si>
  <si>
    <t>長野広域職員労働組合</t>
  </si>
  <si>
    <t>松塩地区広域施設組合職員労働組合</t>
  </si>
  <si>
    <t>北信広域連合職員労働組合</t>
  </si>
  <si>
    <t>中信社会福祉協会職員労働組合</t>
  </si>
  <si>
    <t>木曽広域連合職員労働組合</t>
  </si>
  <si>
    <t>長野県浄化槽協会労働組合</t>
  </si>
  <si>
    <t>長野市社会福祉協議会職員労働組合</t>
  </si>
  <si>
    <t>松本市社会福祉協議会職員労働組合</t>
  </si>
  <si>
    <t>昭和伊南総合病院職員労働組合</t>
  </si>
  <si>
    <t>須坂市社会福祉協議会職員労働組合</t>
  </si>
  <si>
    <t>長野市社会事業協会職員組合</t>
  </si>
  <si>
    <t>飯田市社会福祉協議会職員労働組合</t>
  </si>
  <si>
    <t>長野県農業共済組合職員労働組合</t>
  </si>
  <si>
    <t>長野県住宅供給公社労働組合</t>
  </si>
  <si>
    <t>飯田清掃労働組合</t>
  </si>
  <si>
    <t>長野若槻園労働組合</t>
  </si>
  <si>
    <t>川西保健衛生施設組合職員労働組合</t>
  </si>
  <si>
    <t>塩尻市社会福祉協議会職員労働組合</t>
  </si>
  <si>
    <t>社会福祉法人信濃友愛会職員労働組合</t>
  </si>
  <si>
    <t>長野県土地改良事業団体連合会職員組合</t>
  </si>
  <si>
    <t>(財)長野県文化振興事業団職員労働組合</t>
  </si>
  <si>
    <t>山ノ内社会福祉協議会職員労働組合</t>
  </si>
  <si>
    <t>長野市給食職員労働組合</t>
  </si>
  <si>
    <t>小川村社会福祉協議会職員労働組合</t>
  </si>
  <si>
    <t>長野県上伊那広域水道用水企業団職員労働組合</t>
  </si>
  <si>
    <t>中野市社会福祉協議会職員労働組合</t>
  </si>
  <si>
    <t>長野県林業公社職員労働組合</t>
  </si>
  <si>
    <t>自治労長野県本部公共民間サービスユニオン</t>
  </si>
  <si>
    <t>北アルプス広域連合職員労働組合</t>
  </si>
  <si>
    <t>(財)長野県健康づくり事業団職員労働組合</t>
  </si>
  <si>
    <t>長野県社会福祉協議会職員組合</t>
  </si>
  <si>
    <t>市立大町総合病院職員労働組合</t>
  </si>
  <si>
    <t>全国一般長野地方労働組合</t>
  </si>
  <si>
    <t>長野県立病院機構労働組合</t>
  </si>
  <si>
    <t>松本市立病院職員労働組合</t>
  </si>
  <si>
    <t>自治労上田市職員労働組合</t>
  </si>
  <si>
    <t>木島平村社会福祉協議会職員労働組合</t>
  </si>
  <si>
    <t>一般社団法人信州長野県観光協会職員労働組合</t>
  </si>
  <si>
    <t>伊那中央病院職員労働組合</t>
  </si>
  <si>
    <t>松本市現業労</t>
    <rPh sb="0" eb="3">
      <t>マツモトシ</t>
    </rPh>
    <rPh sb="3" eb="5">
      <t>ゲンギョウ</t>
    </rPh>
    <rPh sb="5" eb="6">
      <t>ロウ</t>
    </rPh>
    <phoneticPr fontId="2"/>
  </si>
  <si>
    <t>富山県職員労働組合</t>
  </si>
  <si>
    <t>富山市職員労働組合</t>
  </si>
  <si>
    <t>高岡市職員労働組合</t>
  </si>
  <si>
    <t>黒部市職員労働組合</t>
  </si>
  <si>
    <t>黒部市民病院職員組合</t>
  </si>
  <si>
    <t>魚津市役所職員組合</t>
  </si>
  <si>
    <t>滑川市職員組合</t>
  </si>
  <si>
    <t>射水市職員労働組合</t>
  </si>
  <si>
    <t>氷見市職員労働組合</t>
  </si>
  <si>
    <t>朝日町職員組合</t>
  </si>
  <si>
    <t>入善町職員組合</t>
  </si>
  <si>
    <t>砺波市職員労働組合</t>
  </si>
  <si>
    <t>小矢部市職員組合</t>
  </si>
  <si>
    <t>南砺市職員組合</t>
  </si>
  <si>
    <t>富山県市町村共済組合職員労働組合</t>
  </si>
  <si>
    <t>立山町職員組合</t>
  </si>
  <si>
    <t>富山県国民健康保険団体連合会職員労働組合</t>
  </si>
  <si>
    <t>上市町職員組合</t>
  </si>
  <si>
    <t>かみいち総合病院職員組合</t>
  </si>
  <si>
    <t>市立砺波総合病院職員労働組合</t>
  </si>
  <si>
    <t>砺波広域圏事務組合水道事業所職員労働組合</t>
  </si>
  <si>
    <t>富山地区広域圏職員労働組合</t>
  </si>
  <si>
    <t>新川広域圏職員労働組合</t>
  </si>
  <si>
    <t>富山市ファミリーパーク公社職員労働組合</t>
  </si>
  <si>
    <t>自治労富山県本部直属支部</t>
  </si>
  <si>
    <t>富山市生活環境サービス職員労働組合</t>
  </si>
  <si>
    <t>砺波地方衛生施設組合職員労働組合</t>
  </si>
  <si>
    <t>富山市シルバー人材センター職員労働組合</t>
  </si>
  <si>
    <t>高岡市社会福祉協議会職員労働組合</t>
  </si>
  <si>
    <t>立山福祉会労働組合</t>
  </si>
  <si>
    <t>魚津市社会福祉協議会労働組合</t>
  </si>
  <si>
    <t>富山県社会福祉協議会労働組合</t>
  </si>
  <si>
    <t>富山県地域公共サービスユニオン</t>
  </si>
  <si>
    <t>入善町社会福祉協議会職員労働組合</t>
  </si>
  <si>
    <t>渓明会労働組合</t>
  </si>
  <si>
    <t>富山県文化振興財団職員労働組合</t>
  </si>
  <si>
    <t>滑川市文化・スポーツ振興財団労働組合</t>
  </si>
  <si>
    <t>富山市学校司書組合</t>
  </si>
  <si>
    <t>あさひ総合病院委託医療事務労働組合</t>
  </si>
  <si>
    <t>自治労全国一般富山地方労働組合</t>
  </si>
  <si>
    <t>富山市民病院職員労働組合</t>
  </si>
  <si>
    <t>くろべ牧場まきばの風労働組合</t>
  </si>
  <si>
    <t>岐阜市職員労働組合</t>
  </si>
  <si>
    <t>大垣市役所職員労働組合連合会</t>
  </si>
  <si>
    <t>多治見市職員労働組合連合会</t>
  </si>
  <si>
    <t>関市職員労働組合連合会</t>
  </si>
  <si>
    <t>中津川市職員組合</t>
  </si>
  <si>
    <t>恵那市職員労働組合</t>
  </si>
  <si>
    <t>瑞浪市職員労働組合連合会</t>
  </si>
  <si>
    <t>美濃市職員組合</t>
  </si>
  <si>
    <t>高山市職員労働組合連合会</t>
  </si>
  <si>
    <t>土岐市職員労働組合連合会</t>
  </si>
  <si>
    <t>郡上市職員組合</t>
  </si>
  <si>
    <t>各務原市職員労働組合連合会</t>
  </si>
  <si>
    <t>岐阜県市町村職員共済組合職員組合</t>
  </si>
  <si>
    <t>岐阜県職員組合</t>
  </si>
  <si>
    <t>岐阜県市町村行政情報センター労働組合</t>
  </si>
  <si>
    <t>岐阜県土地開発公社労働組合</t>
  </si>
  <si>
    <t>輪之内町職員組合</t>
  </si>
  <si>
    <t>岐阜県住宅供給公社労働組合</t>
  </si>
  <si>
    <t>下呂市職員組合</t>
  </si>
  <si>
    <t>垂井町職員組合</t>
  </si>
  <si>
    <t>岐阜県国民健康保険団体連合会労働組合</t>
  </si>
  <si>
    <t>岐阜県町村会職員労働組合</t>
  </si>
  <si>
    <t>Ｇｒｅｅｎユニオン</t>
  </si>
  <si>
    <t>自治労岐阜県本部書記労働組合</t>
  </si>
  <si>
    <t>自治労ぎふ公共サービスユニオン</t>
  </si>
  <si>
    <t>岐阜一般労働組合</t>
  </si>
  <si>
    <t>岐阜県教育文化財団労働組合</t>
  </si>
  <si>
    <t>けあらーずユニオン岐阜</t>
  </si>
  <si>
    <t>岐阜市学校給食労働組合</t>
  </si>
  <si>
    <t>美濃市社会福祉協議会職員労働組合</t>
  </si>
  <si>
    <t>各務原市嘱託職員労働組合</t>
  </si>
  <si>
    <t>岐阜市嘱託員等公共ユニオン</t>
  </si>
  <si>
    <t>羽島市民病院職員労働組合</t>
  </si>
  <si>
    <t>岐阜市民病院パル職員労働組合</t>
  </si>
  <si>
    <t>岐阜市民病院労働組合</t>
  </si>
  <si>
    <t>ＮＯＳＡＩ岐阜職員労働組合</t>
  </si>
  <si>
    <t>各務原市会計年度任用職員労働組合</t>
  </si>
  <si>
    <t>岐阜県立病院労働組合</t>
  </si>
  <si>
    <t>静岡県職労連合・静岡県職員組合</t>
  </si>
  <si>
    <t>沼津市職員労働組合連合会</t>
  </si>
  <si>
    <t>三島市職員労働組合連合会</t>
  </si>
  <si>
    <t>磐田市役所職員組合</t>
  </si>
  <si>
    <t>藤枝市職員労働組合連合会</t>
  </si>
  <si>
    <t>掛川市職員組合</t>
  </si>
  <si>
    <t>焼津市職員組合</t>
  </si>
  <si>
    <t>富士宮市職員組合</t>
  </si>
  <si>
    <t>浜松市水道労働組合</t>
  </si>
  <si>
    <t>袋井市職員組合</t>
  </si>
  <si>
    <t>森町職員組合</t>
  </si>
  <si>
    <t>南伊豆町職員組合</t>
  </si>
  <si>
    <t>西伊豆町職員組合</t>
  </si>
  <si>
    <t>松崎町職員組合</t>
  </si>
  <si>
    <t>富士市職員組合</t>
  </si>
  <si>
    <t>東伊豆町職員組合</t>
  </si>
  <si>
    <t>裾野市職員組合</t>
  </si>
  <si>
    <t>菊川市職員組合</t>
  </si>
  <si>
    <t>浜松市職員労働組合</t>
  </si>
  <si>
    <t>静岡県本部書記労働組合</t>
  </si>
  <si>
    <t>浜松市公社職員労働組合</t>
  </si>
  <si>
    <t>自治労静岡地域公共サービスユニオン</t>
  </si>
  <si>
    <t>静岡県職労連合・静岡県社会福祉協議会職員労働組合</t>
  </si>
  <si>
    <t>自治労ＷＡユニオン静岡</t>
  </si>
  <si>
    <t>自治労静岡福祉ユニオン</t>
  </si>
  <si>
    <t>静岡競輪労働組合</t>
  </si>
  <si>
    <t>伊東競輪労働組合</t>
  </si>
  <si>
    <t>富士宮市振興公社労働組合</t>
  </si>
  <si>
    <t>富士市振興公社労働組合</t>
  </si>
  <si>
    <t>沼津夜間救急医療センター労働組合</t>
  </si>
  <si>
    <t>静岡県国民健康保険団体連合会職員労働組合</t>
  </si>
  <si>
    <t>富士宮市水道労働組合</t>
  </si>
  <si>
    <t>中東遠総合医療センター職員労働組合</t>
  </si>
  <si>
    <t>静岡県職労連合・静岡県立静岡がんセンター労働組合</t>
  </si>
  <si>
    <t>静岡県職労連合・静岡県立病院労働組合</t>
  </si>
  <si>
    <t>日本モーターボート競走会労働組合静岡県支部</t>
  </si>
  <si>
    <t>焼津市立総合病院職員労働組合</t>
  </si>
  <si>
    <t>藤枝市病院事業労働組合</t>
  </si>
  <si>
    <t>東伊豆町水道事業労働組合</t>
  </si>
  <si>
    <t>富士市上下水道企業職員労働組合</t>
  </si>
  <si>
    <t>裾野市職員組合裾野市上下水道労働組合</t>
  </si>
  <si>
    <t>奈良県関係職員労働組合連合会</t>
  </si>
  <si>
    <t>奈良市職員組合</t>
  </si>
  <si>
    <t>奈良市従業員組合</t>
  </si>
  <si>
    <t>大和高田市職員組合</t>
  </si>
  <si>
    <t>橿原市職員労働組合</t>
  </si>
  <si>
    <t>五條市職員組合</t>
  </si>
  <si>
    <t>御所市職員労働組合</t>
  </si>
  <si>
    <t>天理市職員組合</t>
  </si>
  <si>
    <t>桜井市職員組合</t>
  </si>
  <si>
    <t>生駒市職員労働組合</t>
  </si>
  <si>
    <t>宇陀市職員労働組合</t>
  </si>
  <si>
    <t>曽爾村職員組合</t>
  </si>
  <si>
    <t>御杖村職員組合</t>
  </si>
  <si>
    <t>十津川村職員組合</t>
  </si>
  <si>
    <t>高取町職員労働組合</t>
  </si>
  <si>
    <t>葛城市従業員労働組合</t>
  </si>
  <si>
    <t>斑鳩町職員労働組合</t>
  </si>
  <si>
    <t>平群町職員労働組合</t>
  </si>
  <si>
    <t>東吉野村職員労働組合</t>
  </si>
  <si>
    <t>三宅町職員労働組合</t>
  </si>
  <si>
    <t>奈良市清美公社労働組合</t>
  </si>
  <si>
    <t>奈良県国民健康保険団体連合会職員労働組合</t>
  </si>
  <si>
    <t>桜井市社会福祉協議会労働組合</t>
  </si>
  <si>
    <t>桜井市清掃公社労働組合</t>
  </si>
  <si>
    <t>自治労香芝市職員労働組合</t>
  </si>
  <si>
    <t>自治労奈良公共サービスユニオン</t>
  </si>
  <si>
    <t>明日香村職員組合</t>
  </si>
  <si>
    <t>自治労大宇陀寮職員労働組合</t>
  </si>
  <si>
    <t>奈良県市町村職員共済組合労働組合</t>
  </si>
  <si>
    <t>奈良県競走労働組合</t>
  </si>
  <si>
    <t>平群町地域振興センター職員労働組合</t>
  </si>
  <si>
    <t>平群町社会福祉協議会職員労働組合</t>
  </si>
  <si>
    <t>郁慈会労働組合</t>
  </si>
  <si>
    <t>奈良市生涯学習財団労働組合</t>
  </si>
  <si>
    <t>自治労奈良県本部直属支部</t>
  </si>
  <si>
    <t>大和高田市立病院職員組合</t>
  </si>
  <si>
    <t>奈良勤福センター労働組合</t>
  </si>
  <si>
    <t>自治労全国一般奈良労働組合</t>
  </si>
  <si>
    <t>奈良消費生活相談員労働組合</t>
  </si>
  <si>
    <t>大淀町保育所職員労働組合</t>
  </si>
  <si>
    <t>五條市社会福祉協議会労働組合</t>
  </si>
  <si>
    <t>和歌山県職員労働組合</t>
  </si>
  <si>
    <t>和歌山市職員労働組合</t>
  </si>
  <si>
    <t>自治労海南市職員組合</t>
  </si>
  <si>
    <t>田辺市職員労働組合</t>
  </si>
  <si>
    <t>有田市職員労働組合</t>
  </si>
  <si>
    <t>紀の川市職員労働組合</t>
  </si>
  <si>
    <t>岩出市職員労働組合</t>
  </si>
  <si>
    <t>かつらぎ町職員労働組合</t>
  </si>
  <si>
    <t>広川町職員組合</t>
  </si>
  <si>
    <t>那智勝浦町職員組合</t>
  </si>
  <si>
    <t>古座川町職員組合</t>
  </si>
  <si>
    <t>公立紀南病院職員労働組合</t>
  </si>
  <si>
    <t>すさみ町職員組合</t>
  </si>
  <si>
    <t>自治労白浜町職員労働組合</t>
  </si>
  <si>
    <t>串本町職員労働組合</t>
  </si>
  <si>
    <t>自治労上富田町職員組合</t>
  </si>
  <si>
    <t>九度山町職員労働組合</t>
  </si>
  <si>
    <t>白浜老人福祉施設職員組合</t>
  </si>
  <si>
    <t>自治労和歌山県国民健康保険団体連合会職員労働組合</t>
  </si>
  <si>
    <t>自治労和歌山県本部公共サービスユニオン労働組合</t>
  </si>
  <si>
    <t>和歌山県土地開発公社職員労働組合</t>
  </si>
  <si>
    <t>和歌山県住宅供給公社職員労働組合</t>
  </si>
  <si>
    <t>わかやま産業振興財団職員労働組合</t>
  </si>
  <si>
    <t>自治労和歌山県本部書記労働組合</t>
  </si>
  <si>
    <t>紀の川市臨時非常勤等職員労働組合</t>
  </si>
  <si>
    <t>有田市臨時非常勤等職員労働組合</t>
  </si>
  <si>
    <t>和歌山市臨時非常勤等職員労働組合</t>
  </si>
  <si>
    <t>田辺市シルバー人材センター職員労働組合</t>
  </si>
  <si>
    <t>和歌山県職員労働組合(現業)</t>
    <rPh sb="11" eb="13">
      <t>ゲンギョウ</t>
    </rPh>
    <phoneticPr fontId="2"/>
  </si>
  <si>
    <t>和歌山県職員労働組合(公企)</t>
    <rPh sb="11" eb="13">
      <t>コウキ</t>
    </rPh>
    <phoneticPr fontId="2"/>
  </si>
  <si>
    <t>和歌山市職員労働組合(現業)</t>
    <rPh sb="11" eb="13">
      <t>ゲンギョウ</t>
    </rPh>
    <phoneticPr fontId="2"/>
  </si>
  <si>
    <t>和歌山市職員労働組合(公企)</t>
    <rPh sb="11" eb="13">
      <t>コウキ</t>
    </rPh>
    <phoneticPr fontId="2"/>
  </si>
  <si>
    <t>自治労広島県職員連合労働組合</t>
  </si>
  <si>
    <t>自治労広島市労働組合</t>
  </si>
  <si>
    <t>呉市職員労働組合</t>
  </si>
  <si>
    <t>三原市職員労働組合</t>
  </si>
  <si>
    <t>尾道市職員労働組合</t>
  </si>
  <si>
    <t>自治労福山市職員労働組合連合会</t>
  </si>
  <si>
    <t>大竹市職員労働組合</t>
  </si>
  <si>
    <t>竹原市職員労働組合</t>
  </si>
  <si>
    <t>三次市職員労働組合</t>
  </si>
  <si>
    <t>自治労庄原市職員労働組合</t>
  </si>
  <si>
    <t>世羅町職員労働組合</t>
  </si>
  <si>
    <t>安芸高田市職員労働組合</t>
  </si>
  <si>
    <t>広島県市町村職員共済組合職員労働組合</t>
  </si>
  <si>
    <t>大崎上島町職員労働組合</t>
  </si>
  <si>
    <t>自治労はつかいちユニオン</t>
  </si>
  <si>
    <t>神石高原町職員労働組合</t>
  </si>
  <si>
    <t>北広島町職員労働組合</t>
  </si>
  <si>
    <t>安芸太田町職員労働組合</t>
  </si>
  <si>
    <t>府中町職員労働組合</t>
  </si>
  <si>
    <t>県本部書記労働組合</t>
  </si>
  <si>
    <t>自治労江田島市職員労働組合</t>
  </si>
  <si>
    <t>東広島市職員労働組合</t>
  </si>
  <si>
    <t>広島県国民健康保険団体連合会職員労働組合</t>
  </si>
  <si>
    <t>放射線影響研究所労働組合</t>
  </si>
  <si>
    <t>世羅中央病院職員労働組合</t>
  </si>
  <si>
    <t>広島原爆養護ホーム労働組合</t>
  </si>
  <si>
    <t>広島県森林整備・農業振興財団労働組合</t>
  </si>
  <si>
    <t>熊野町職員労働組合</t>
  </si>
  <si>
    <t>広島競輪労働組合</t>
  </si>
  <si>
    <t>宮島競艇労働組合</t>
  </si>
  <si>
    <t>ＷＩＮＳ広島労働組合</t>
  </si>
  <si>
    <t>自治労安芸太田町病院職員労働組合</t>
  </si>
  <si>
    <t>自治労広島公共民間ユニオン</t>
  </si>
  <si>
    <t>全国一般広島地方労働組合</t>
  </si>
  <si>
    <t>ＮＯＳＡＩ広島職員労働組合</t>
  </si>
  <si>
    <t>宮島競艇施行組合職員労働組合</t>
  </si>
  <si>
    <t>広島都市整備環境労組</t>
  </si>
  <si>
    <t>島根県職員連合労働組合</t>
  </si>
  <si>
    <t>松江市職員ユニオン</t>
  </si>
  <si>
    <t>出雲市職員連合労働組合</t>
  </si>
  <si>
    <t>浜田市職員労働組合</t>
  </si>
  <si>
    <t>益田市職員労働組合</t>
  </si>
  <si>
    <t>安来市職員労働組合</t>
  </si>
  <si>
    <t>大田市職員連合労働組合</t>
  </si>
  <si>
    <t>江津市職員労働組合</t>
  </si>
  <si>
    <t>津和野町職員組合</t>
  </si>
  <si>
    <t>吉賀町職員労働組合</t>
  </si>
  <si>
    <t>川本町職員組合</t>
  </si>
  <si>
    <t>美郷町職員組合</t>
  </si>
  <si>
    <t>邑南町職員連合労働組合</t>
  </si>
  <si>
    <t>海士町職員組合</t>
  </si>
  <si>
    <t>隠岐の島町職員組合</t>
  </si>
  <si>
    <t>雲南市職員労働組合</t>
  </si>
  <si>
    <t>飯南町職員組合</t>
  </si>
  <si>
    <t>奥出雲町職員組合</t>
  </si>
  <si>
    <t>雲南市立病院職員労働組合</t>
  </si>
  <si>
    <t>島根県市町村職員共済組合職員労働組合</t>
  </si>
  <si>
    <t>西ノ島町職員組合</t>
  </si>
  <si>
    <t>六日市町保育所労働組合</t>
  </si>
  <si>
    <t>知夫村職員組合</t>
  </si>
  <si>
    <t>自治労島根県本部・直属支部</t>
  </si>
  <si>
    <t>ハマナス保育園労働組合</t>
  </si>
  <si>
    <t>島根県国民健康保険団体連合会職員労働組合</t>
  </si>
  <si>
    <t>東部島根心身障害医療福祉センター労働組合</t>
  </si>
  <si>
    <t>平田環境労働組合</t>
  </si>
  <si>
    <t>邑智病院職員労働組合</t>
  </si>
  <si>
    <t>社会福祉法人浜田ひかり保育所労働組合</t>
  </si>
  <si>
    <t>邑智郡総合事務組合職員労働組合</t>
  </si>
  <si>
    <t>隠岐広域連合職員組合</t>
  </si>
  <si>
    <t>浜田市社会福祉協議会労働組合</t>
  </si>
  <si>
    <t>雲南市・飯南町事務組合職員労働組合</t>
  </si>
  <si>
    <t>雲南広域連合職員組合</t>
  </si>
  <si>
    <t>全国一般島根地方労働組合</t>
  </si>
  <si>
    <t>益田地区一般合同労衛生公社労働組合</t>
    <rPh sb="0" eb="4">
      <t>マスダチク</t>
    </rPh>
    <rPh sb="4" eb="6">
      <t>イッパン</t>
    </rPh>
    <rPh sb="6" eb="8">
      <t>ゴウドウ</t>
    </rPh>
    <rPh sb="8" eb="9">
      <t>ロウ</t>
    </rPh>
    <rPh sb="9" eb="13">
      <t>エイセイコウシャ</t>
    </rPh>
    <rPh sb="13" eb="17">
      <t>ロウドウクミアイ</t>
    </rPh>
    <phoneticPr fontId="2"/>
  </si>
  <si>
    <t>くもぎ保育園労働組合</t>
  </si>
  <si>
    <t>山口県職員労働組合</t>
  </si>
  <si>
    <t>山口市職員労働組合</t>
  </si>
  <si>
    <t>下関市職員労働組合</t>
  </si>
  <si>
    <t>岩国市職員組合</t>
  </si>
  <si>
    <t>柳井市役所職員組合</t>
  </si>
  <si>
    <t>光市役所職員労働組合</t>
  </si>
  <si>
    <t>山陽小野田市職員労働組合</t>
  </si>
  <si>
    <t>美祢市職員労働組合</t>
  </si>
  <si>
    <t>長門市職員労働組合</t>
  </si>
  <si>
    <t>萩市職員労働組合</t>
  </si>
  <si>
    <t>下関市現業労働組合</t>
  </si>
  <si>
    <t>周防大島町職員労働組合</t>
  </si>
  <si>
    <t>平生町職員組合</t>
  </si>
  <si>
    <t>和木町職員労働組合</t>
  </si>
  <si>
    <t>山陽小野田市水道労働組合</t>
  </si>
  <si>
    <t>阿武町職員組合</t>
  </si>
  <si>
    <t>田布施町職員労働組合</t>
  </si>
  <si>
    <t>山口県土地改良事業団体連合会職員組合</t>
  </si>
  <si>
    <t>自治労山口県本部書記労働組合</t>
  </si>
  <si>
    <t>山口県国民健康保険団体連合会職員労働組合</t>
  </si>
  <si>
    <t>自治労宇部市職員組合</t>
  </si>
  <si>
    <t>山口県学校事務職員労働組合</t>
  </si>
  <si>
    <t>山口県市町村職員共済組合職員労働組合</t>
  </si>
  <si>
    <t>わきあいあい苑労働組合</t>
  </si>
  <si>
    <t>山陽オート労働組合</t>
  </si>
  <si>
    <t>光市病院職員労働組合</t>
  </si>
  <si>
    <t>山口県予防保健協会職員労働組合</t>
  </si>
  <si>
    <t>山陽小野田市病院職員労働組合</t>
  </si>
  <si>
    <t>全国一般山口地方労働組合</t>
  </si>
  <si>
    <t>宇部交通労働組合</t>
  </si>
  <si>
    <t>岩国市臨時非常勤職員組合</t>
  </si>
  <si>
    <t>自治労日本モーターボート競走会労働組合山口県下関支部</t>
  </si>
  <si>
    <t>山口県上下水道労働組合</t>
  </si>
  <si>
    <t>公立学校共済組合山口宿泊所セントコア山口労働組合</t>
  </si>
  <si>
    <t>周防大島町病院事業局職員労働組合</t>
  </si>
  <si>
    <t>下関市立市民病院労働組合</t>
  </si>
  <si>
    <t>山口県上下水道労働組合周南支部</t>
    <rPh sb="11" eb="15">
      <t>シュウナンシブ</t>
    </rPh>
    <phoneticPr fontId="2"/>
  </si>
  <si>
    <t>山口県上下水道労働組合宇部支部</t>
    <rPh sb="11" eb="13">
      <t>ウベ</t>
    </rPh>
    <rPh sb="13" eb="15">
      <t>シブ</t>
    </rPh>
    <phoneticPr fontId="2"/>
  </si>
  <si>
    <t>山口県上下水道労働組合防府支部</t>
    <rPh sb="11" eb="13">
      <t>ボウフ</t>
    </rPh>
    <rPh sb="13" eb="15">
      <t>シブ</t>
    </rPh>
    <phoneticPr fontId="2"/>
  </si>
  <si>
    <t>山口県上下水道労働組合萩支部</t>
    <rPh sb="11" eb="12">
      <t>ハギ</t>
    </rPh>
    <rPh sb="12" eb="14">
      <t>シブ</t>
    </rPh>
    <phoneticPr fontId="2"/>
  </si>
  <si>
    <t>山口県公営企業労働評議会</t>
    <rPh sb="0" eb="3">
      <t>ヤマグチケン</t>
    </rPh>
    <rPh sb="3" eb="7">
      <t>コウエイキギョウ</t>
    </rPh>
    <rPh sb="7" eb="9">
      <t>ロウドウ</t>
    </rPh>
    <rPh sb="9" eb="12">
      <t>ヒョウギカイ</t>
    </rPh>
    <phoneticPr fontId="2"/>
  </si>
  <si>
    <t>山口県上下水道労働組合下関支部</t>
    <rPh sb="11" eb="13">
      <t>シモノセキ</t>
    </rPh>
    <rPh sb="13" eb="15">
      <t>シブ</t>
    </rPh>
    <phoneticPr fontId="2"/>
  </si>
  <si>
    <t>山口県上下水道労働組合下松支部</t>
    <rPh sb="11" eb="13">
      <t>シタマツ</t>
    </rPh>
    <rPh sb="13" eb="15">
      <t>シブ</t>
    </rPh>
    <phoneticPr fontId="2"/>
  </si>
  <si>
    <t>山口県上下水道労働組合岩国支部</t>
    <rPh sb="11" eb="13">
      <t>イワクニ</t>
    </rPh>
    <rPh sb="13" eb="15">
      <t>シブ</t>
    </rPh>
    <phoneticPr fontId="2"/>
  </si>
  <si>
    <t>山口県上下水道労働組合山陽小野田支部</t>
    <rPh sb="11" eb="16">
      <t>サンヨウオノダ</t>
    </rPh>
    <rPh sb="16" eb="18">
      <t>シブ</t>
    </rPh>
    <phoneticPr fontId="2"/>
  </si>
  <si>
    <t>香川県職員連合労働組合</t>
  </si>
  <si>
    <t>丸亀市職員労働組合</t>
  </si>
  <si>
    <t>善通寺市職員組合</t>
  </si>
  <si>
    <t>坂出市職員連合労働組合</t>
  </si>
  <si>
    <t>観音寺市職員労働組合</t>
  </si>
  <si>
    <t>小豆島町職員組合</t>
  </si>
  <si>
    <t>土庄町職員組合</t>
  </si>
  <si>
    <t>宇多津町職員組合</t>
  </si>
  <si>
    <t>琴平町職員組合</t>
  </si>
  <si>
    <t>三豊市職員労働組合</t>
  </si>
  <si>
    <t>まんのう町職員組合</t>
  </si>
  <si>
    <t>綾川町職員労働組合</t>
  </si>
  <si>
    <t>さぬき市職員連合労働組合</t>
  </si>
  <si>
    <t>多度津町職員組合</t>
  </si>
  <si>
    <t>自治労香川県本部書記労働組合</t>
  </si>
  <si>
    <t>直島町職員組合</t>
  </si>
  <si>
    <t>東かがわ市職員労働組合</t>
  </si>
  <si>
    <t>高松市職員連合労働組合</t>
  </si>
  <si>
    <t>坂出市教育委員会従業員労働組合</t>
  </si>
  <si>
    <t>香川県市町村職員共済組合職員労働組合</t>
  </si>
  <si>
    <t>自治労丸亀市福祉事業団職員労働組合</t>
  </si>
  <si>
    <t>香川県総合健診協会労働組合</t>
  </si>
  <si>
    <t>自治労香川ユニオン</t>
  </si>
  <si>
    <t>丸亀市社会福祉協議会労働組合</t>
  </si>
  <si>
    <t>たまも園職員労働組合</t>
  </si>
  <si>
    <t>高松市スポーツ協会労働組合</t>
  </si>
  <si>
    <t>清水園職員労働組合</t>
  </si>
  <si>
    <t>多度津町文化体育振興事業団労働組合</t>
  </si>
  <si>
    <t>香川県薬剤師会職員労働組合</t>
  </si>
  <si>
    <t>香川県庁消費生活協同組合職員労働組合</t>
  </si>
  <si>
    <t>高松市福祉事業団労働組合</t>
  </si>
  <si>
    <t>丸亀市給食センター臨時職員労働組合</t>
  </si>
  <si>
    <t>香川町環境センター臨時職員労働組合</t>
  </si>
  <si>
    <t>善通寺市立保育所臨時職員労働組合</t>
  </si>
  <si>
    <t>善通寺市学校給食センター臨時職員労働組合</t>
  </si>
  <si>
    <t>高松市非常勤職員労働組合</t>
  </si>
  <si>
    <t>丸亀市立保育所臨時職員労働組合</t>
  </si>
  <si>
    <t>全国一般香川地方労働組合</t>
  </si>
  <si>
    <t>自治労虎岳保育園なかよし労働組合</t>
  </si>
  <si>
    <t>さざんか荘職員労働組合</t>
  </si>
  <si>
    <t>みとよ市現業ユニオン</t>
  </si>
  <si>
    <t>香川県国民健康保険団体連合会職員労働組合</t>
  </si>
  <si>
    <t>小豆島中央病院職員労働組合</t>
  </si>
  <si>
    <t>三木町職員労働組合</t>
  </si>
  <si>
    <t>永康病院ユニオン</t>
  </si>
  <si>
    <t>みとよ市保育所ユニオン</t>
  </si>
  <si>
    <t>福岡県職員労働組合</t>
  </si>
  <si>
    <t>福岡市職員労働組合</t>
  </si>
  <si>
    <t>福岡市役所現業職員労働組合</t>
  </si>
  <si>
    <t>豊前市職員労働組合</t>
  </si>
  <si>
    <t>行橋市職員労働組合</t>
  </si>
  <si>
    <t>中間市職員労働組合</t>
  </si>
  <si>
    <t>田川市職員労働組合</t>
  </si>
  <si>
    <t>自治労朝倉市職員労働組合</t>
  </si>
  <si>
    <t>久留米市従業員労働組合連合会</t>
  </si>
  <si>
    <t>筑後市職員労働組合</t>
  </si>
  <si>
    <t>自治労柳川市職員労働組合</t>
  </si>
  <si>
    <t>自治労大牟田市職員労働組合</t>
  </si>
  <si>
    <t>自治労糸島市職員労働組合</t>
  </si>
  <si>
    <t>自治労みやま市職員労働組合</t>
  </si>
  <si>
    <t>福岡県自治体労働組合書記局職員労働組合</t>
  </si>
  <si>
    <t>赤村職員労働組合</t>
  </si>
  <si>
    <t>自治労飯塚市職員労働組合</t>
  </si>
  <si>
    <t>自治労八女市職員労働組合</t>
  </si>
  <si>
    <t>小郡市職員労働組合</t>
  </si>
  <si>
    <t>自治労宗像市職員労働組合</t>
  </si>
  <si>
    <t>大刀洗町職員労働組合</t>
  </si>
  <si>
    <t>自治労みやこ町職員労働組合</t>
  </si>
  <si>
    <t>大川市職員労働組合</t>
  </si>
  <si>
    <t>自治労福智町職員労働組合</t>
  </si>
  <si>
    <t>自治労上毛町職員労働組合</t>
  </si>
  <si>
    <t>直方市職員労働組合</t>
  </si>
  <si>
    <t>自治労うきは市職員労働組合</t>
  </si>
  <si>
    <t>北九州市職員労働組合連合会</t>
  </si>
  <si>
    <t>糸田町職員労働組合</t>
  </si>
  <si>
    <t>大木町職員労働組合</t>
  </si>
  <si>
    <t>自治労築上町職員労働組合</t>
  </si>
  <si>
    <t>苅田町職員労働組合</t>
  </si>
  <si>
    <t>うきは市立自動車学校職員労働組合</t>
  </si>
  <si>
    <t>筑紫野市職員労働組合</t>
  </si>
  <si>
    <t>水巻町職員労働組合</t>
  </si>
  <si>
    <t>粕屋町職員労働組合</t>
  </si>
  <si>
    <t>遠賀町職員労働組合</t>
  </si>
  <si>
    <t>添田町職員労働組合</t>
  </si>
  <si>
    <t>広川町職員労働組合</t>
  </si>
  <si>
    <t>岡垣町職員労働組合</t>
  </si>
  <si>
    <t>福岡県市町村職員共済組合労働組合</t>
  </si>
  <si>
    <t>桂川町職員労働組合</t>
  </si>
  <si>
    <t>自治労嘉麻市職員労働組合</t>
  </si>
  <si>
    <t>川崎町職員労働組合</t>
  </si>
  <si>
    <t>香春町職員労働組合</t>
  </si>
  <si>
    <t>篠栗町職員労働組合</t>
  </si>
  <si>
    <t>志免町職員労働組合</t>
  </si>
  <si>
    <t>吉富町職員労働組合</t>
  </si>
  <si>
    <t>八女総合病院職員労働組合</t>
  </si>
  <si>
    <t>自治労福岡市学校給食関係労働組合</t>
  </si>
  <si>
    <t>遠賀・中間地域広域行政事務組合職員労働組合</t>
  </si>
  <si>
    <t>自治労古賀市職員労働組合</t>
  </si>
  <si>
    <t>自治労福津市職員労働組合</t>
  </si>
  <si>
    <t>自治労宮若市職員労働組合</t>
  </si>
  <si>
    <t>自治労那珂川市職員労働組合</t>
  </si>
  <si>
    <t>両筑衛生施設組合職員労働組合</t>
  </si>
  <si>
    <t>福岡市水道労働組合</t>
  </si>
  <si>
    <t>自治労芦屋町職員労働組合</t>
  </si>
  <si>
    <t>三井水道企業団労働組合</t>
  </si>
  <si>
    <t>福岡県国民健康保険団体連合会労働組合</t>
  </si>
  <si>
    <t>大野城市職員労働組合</t>
  </si>
  <si>
    <t>太宰府市職員労働組合</t>
  </si>
  <si>
    <t>春日市職員労働組合</t>
  </si>
  <si>
    <t>自治労筑前町職員労働組合</t>
  </si>
  <si>
    <t>自治労東峰村職員労働組合</t>
  </si>
  <si>
    <t>自治労福岡県社会福祉労働組合</t>
  </si>
  <si>
    <t>福岡県社会福祉協議会職員労働組合</t>
  </si>
  <si>
    <t>春日市社会福祉協議会職員労働組合</t>
  </si>
  <si>
    <t>福岡県南広域水道企業団職員労働組合</t>
  </si>
  <si>
    <t>瀬高町保育所労働組合</t>
  </si>
  <si>
    <t>福岡県中小企業振興センター職員労働組合</t>
  </si>
  <si>
    <t>行橋市社会福祉協議会職員労働組合</t>
  </si>
  <si>
    <t>自治労日本モーターボート競走会労働組合福岡県支部</t>
  </si>
  <si>
    <t>久留米競輪労働組合</t>
  </si>
  <si>
    <t>ふくおか福祉サービス協会ユニオン</t>
  </si>
  <si>
    <t>自治労京築地区水道企業団職員労働組合</t>
  </si>
  <si>
    <t>久山町職員組合</t>
  </si>
  <si>
    <t>福岡競艇場労働組合</t>
  </si>
  <si>
    <t>芦屋競艇従業員労働組合</t>
  </si>
  <si>
    <t>飯塚オート労働組合</t>
  </si>
  <si>
    <t>福岡市消費生活相談員ユニオン</t>
  </si>
  <si>
    <t>自治労福岡県ケア・ユニオン</t>
  </si>
  <si>
    <t>自治労福岡市図書館司書ユニオン</t>
  </si>
  <si>
    <t>鞍手町職員労働組合</t>
  </si>
  <si>
    <t>小竹町職員労働組合</t>
  </si>
  <si>
    <t>自治労医療・介護・教育研究財団太宰府病院労働組合</t>
  </si>
  <si>
    <t>自治労在団法人行橋市文化振興公社労働組合</t>
  </si>
  <si>
    <t>全国一般福岡地方労働組合</t>
  </si>
  <si>
    <t>春日那珂川水道企業団職員労働組合</t>
  </si>
  <si>
    <t>自治労福岡市水道サービス従業員ユニオン</t>
  </si>
  <si>
    <t>糸島市非常勤職員ユニオン</t>
  </si>
  <si>
    <t>北九州市交通局労働組合</t>
  </si>
  <si>
    <t>福岡交通労働組合</t>
  </si>
  <si>
    <t>北九州高速鉄道労働組合</t>
  </si>
  <si>
    <t>自治労八女市非常勤職員労働組合</t>
  </si>
  <si>
    <t>自治労川崎町立病院職員労働組合</t>
  </si>
  <si>
    <t>自治労けあらーずユニオン福岡南</t>
  </si>
  <si>
    <t>自治労けあらーずユニオン三国が丘</t>
  </si>
  <si>
    <t>若松競艇従業員労働組合</t>
  </si>
  <si>
    <t>自治労長崎県職員連合労働組合</t>
  </si>
  <si>
    <t>諫早市役所職員労働組合連合会</t>
  </si>
  <si>
    <t>島原市役所職員組合</t>
  </si>
  <si>
    <t>大村市役所職員組合</t>
  </si>
  <si>
    <t>自治労佐世保市職員連合労働組合</t>
  </si>
  <si>
    <t>自治労平戸市職員組合</t>
  </si>
  <si>
    <t>松浦市役所職員組合</t>
  </si>
  <si>
    <t>五島市職員労働組合</t>
  </si>
  <si>
    <t>川棚町役場職員組合</t>
  </si>
  <si>
    <t>自治労西海市職員組合</t>
  </si>
  <si>
    <t>東彼杵町役場職員組合</t>
  </si>
  <si>
    <t>波佐見町職員組合</t>
  </si>
  <si>
    <t>壱岐市職員組合</t>
  </si>
  <si>
    <t>自治労長崎市役所職員労働組合連合会</t>
  </si>
  <si>
    <t>自治労対馬市職員労働組合</t>
  </si>
  <si>
    <t>長与町役場職員労働組合</t>
  </si>
  <si>
    <t>時津町職員組合</t>
  </si>
  <si>
    <t>佐々町職員組合</t>
  </si>
  <si>
    <t>有明海自動車航送船組合職員組合</t>
  </si>
  <si>
    <t>自治労雲仙市職員労働組合</t>
  </si>
  <si>
    <t>五島中央病院職員労働組合</t>
  </si>
  <si>
    <t>自治労南島原市職員労働組合</t>
  </si>
  <si>
    <t>富江病院職員労働組合</t>
  </si>
  <si>
    <t>対馬市病院職員労働組合</t>
  </si>
  <si>
    <t>新上五島町職員組合</t>
  </si>
  <si>
    <t>長崎県市町村職員共済組合職員組合</t>
  </si>
  <si>
    <t>長崎県障害者福祉事業団職員労働組合</t>
  </si>
  <si>
    <t>東彼地区保健福祉組合職員組合</t>
  </si>
  <si>
    <t>長崎県浄化槽協会労働組合</t>
  </si>
  <si>
    <t>自治労長崎県本部直属支部</t>
  </si>
  <si>
    <t>自治労長崎県国民健康保険団体連合会職員労働組合</t>
  </si>
  <si>
    <t>放射線影響研究所労働組合長崎支部</t>
  </si>
  <si>
    <t>長崎県土地改良事業団体連合会職員組合</t>
  </si>
  <si>
    <t>自治労長崎総合情報センター労働組合</t>
  </si>
  <si>
    <t>自治労長崎衛生公社労働組合</t>
  </si>
  <si>
    <t>自治労平戸市振興公社労働組合</t>
  </si>
  <si>
    <t>有明フェリー振興労働組合</t>
  </si>
  <si>
    <t>長崎県産業振興財団労働組合</t>
  </si>
  <si>
    <t>自治労新上五島町学校給食職員労働組合</t>
  </si>
  <si>
    <t>大村競艇場労働組合</t>
  </si>
  <si>
    <t>新上五島町社会福祉協議会職員労働組合</t>
  </si>
  <si>
    <t>長崎県住宅供給公社職員組合</t>
  </si>
  <si>
    <t>対馬市社会福祉協議会職員労働組合</t>
  </si>
  <si>
    <t>全国一般長崎地方労働組合</t>
  </si>
  <si>
    <t>奈留病院職員労働組合</t>
  </si>
  <si>
    <t>長崎県林業公社労働組合</t>
  </si>
  <si>
    <t>長崎県漁業公社労働組合</t>
  </si>
  <si>
    <t>日本モーターボート競走会労働組合長崎県支部</t>
  </si>
  <si>
    <t>雲仙食肉技術振興会労働組合</t>
  </si>
  <si>
    <t>佐世保交通労働組合</t>
  </si>
  <si>
    <t>長崎交通労働組合</t>
  </si>
  <si>
    <t>壱岐市非常勤職員労働組合</t>
  </si>
  <si>
    <t>南島原市幼稚園・保育所非常勤職員労働組合</t>
  </si>
  <si>
    <t>自治労させぼバス労働組合</t>
  </si>
  <si>
    <t>自治労蛎浦保育所職員労働組合</t>
  </si>
  <si>
    <t>自治労壱岐病院非常勤職員労働組合</t>
  </si>
  <si>
    <t>自治労壱岐病院職員労働組合</t>
  </si>
  <si>
    <t>自治労五島中央病院非常勤職員労働組合</t>
  </si>
  <si>
    <t>上五島病院職員労働組合</t>
  </si>
  <si>
    <t>鹿児島県関係職員労働組合</t>
  </si>
  <si>
    <t>鹿児島市職員労働組合</t>
  </si>
  <si>
    <t>伊佐市職員労働組合</t>
  </si>
  <si>
    <t>阿久根市職員労働組合</t>
  </si>
  <si>
    <t>薩摩川内市職員労働組合</t>
  </si>
  <si>
    <t>枕崎市役所職員労働組合</t>
  </si>
  <si>
    <t>垂水市職員労働組合</t>
  </si>
  <si>
    <t>西之表市職員労働組合</t>
  </si>
  <si>
    <t>さつま町職員組合</t>
  </si>
  <si>
    <t>南九州市職員労働組合</t>
  </si>
  <si>
    <t>姶良市職員労働組合</t>
  </si>
  <si>
    <t>知名町職員労働組合</t>
  </si>
  <si>
    <t>瀬戸内町職員組合</t>
  </si>
  <si>
    <t>徳之島町職員組合</t>
  </si>
  <si>
    <t>龍郷町職員組合</t>
  </si>
  <si>
    <t>大和村職員労働組合</t>
  </si>
  <si>
    <t>伊仙町職員組合</t>
  </si>
  <si>
    <t>天城町職員組合</t>
  </si>
  <si>
    <t>南種子町職員労働組合</t>
  </si>
  <si>
    <t>中種子町役場職員組合</t>
  </si>
  <si>
    <t>屋久島町職員労働組合</t>
  </si>
  <si>
    <t>東串良町役場職員組合</t>
  </si>
  <si>
    <t>南大隅町職員組合</t>
  </si>
  <si>
    <t>市町村職員共済組合職員組合</t>
  </si>
  <si>
    <t>宇検村職員組合</t>
  </si>
  <si>
    <t>喜界町職員組合</t>
  </si>
  <si>
    <t>鹿児島県民総合保健センター労働組合</t>
  </si>
  <si>
    <t>鹿児島市桜島フェリー船員労働組合</t>
  </si>
  <si>
    <t>大崎町職員組合</t>
  </si>
  <si>
    <t>鹿児島市環境サービス財団職員労働組合</t>
  </si>
  <si>
    <t>十島村職員組合</t>
  </si>
  <si>
    <t>日置市職員労働組合</t>
  </si>
  <si>
    <t>鹿児島県国民健康保険団体連合会職員労働組合</t>
  </si>
  <si>
    <t>鹿児島県狂犬病予防現業職員労働組合</t>
  </si>
  <si>
    <t>公共サービスユニオン</t>
  </si>
  <si>
    <t>社会福祉法人南恵会徳州園職員労働組合</t>
  </si>
  <si>
    <t>鹿児島市船舶局職員労働組合</t>
  </si>
  <si>
    <t>湧水町職員労働組合</t>
  </si>
  <si>
    <t>曽於市職員組合</t>
  </si>
  <si>
    <t>錦江町職員組合</t>
  </si>
  <si>
    <t>自治労鹿児島県本部書記局職員労働組合</t>
  </si>
  <si>
    <t>いちき串木野市職員労働組合</t>
  </si>
  <si>
    <t>南さつま市職員労働組合</t>
  </si>
  <si>
    <t>肝付町職員組合</t>
  </si>
  <si>
    <t>霧島市職員労働組合</t>
  </si>
  <si>
    <t>志布志市職員労働組合</t>
  </si>
  <si>
    <t>指宿市職員労働組合</t>
  </si>
  <si>
    <t>鹿屋市職員労働組合</t>
  </si>
  <si>
    <t>霧島市上下水道労働組合</t>
  </si>
  <si>
    <t>桃源郷労働組合</t>
  </si>
  <si>
    <t>出水市職員等労働組合連合会</t>
  </si>
  <si>
    <t>長島町職員労働組合</t>
  </si>
  <si>
    <t>奄美市職員労働組合</t>
  </si>
  <si>
    <t>自治労いちき串木野市嘱託職員等労働組合</t>
  </si>
  <si>
    <t>鹿児島共済会職員労働組合</t>
  </si>
  <si>
    <t>奄美市社会福祉協議会職員労働組合</t>
  </si>
  <si>
    <t>自治労全国一般鹿児島地方労働組合</t>
  </si>
  <si>
    <t>阿久根市社会福祉協議会労働組合</t>
  </si>
  <si>
    <t>薩摩川内市社会福祉協議会職員労働組合</t>
  </si>
  <si>
    <t>杜氏の里笠沙職員労働組合</t>
  </si>
  <si>
    <t>鹿児島交通労働組合</t>
  </si>
  <si>
    <t>鹿児島市嘱託職員労働組合</t>
  </si>
  <si>
    <t>徳之島町社会福祉協議会職員労働組合</t>
  </si>
  <si>
    <t>屋久島町社会福祉協議会労働組合</t>
  </si>
  <si>
    <t>南種子町まちづくり公社職員労働組合</t>
  </si>
  <si>
    <t>宮崎県職員労働組合</t>
  </si>
  <si>
    <t>宮崎市役所職員労働組合</t>
  </si>
  <si>
    <t>延岡市役所職員労働組合</t>
  </si>
  <si>
    <t>都城市役所職員労働組合</t>
  </si>
  <si>
    <t>日南市役所職員労働組合</t>
  </si>
  <si>
    <t>小林市役所職員労働組合</t>
  </si>
  <si>
    <t>日向市役所職員労働組合</t>
  </si>
  <si>
    <t>串間市役所職員労働組合</t>
  </si>
  <si>
    <t>西都市役所職員労働組合</t>
  </si>
  <si>
    <t>国富町職員組合</t>
  </si>
  <si>
    <t>高鍋町役場職員労働組合</t>
  </si>
  <si>
    <t>都農町役場職員労働組合</t>
  </si>
  <si>
    <t>木城町役場職員労働組合</t>
  </si>
  <si>
    <t>椎葉村役場職員労働組合</t>
  </si>
  <si>
    <t>川南町役場職員労働組合</t>
  </si>
  <si>
    <t>日之影町役場職員労働組合</t>
  </si>
  <si>
    <t>五ヶ瀬町役場職員組合</t>
  </si>
  <si>
    <t>高千穂町職員組合</t>
  </si>
  <si>
    <t>新富町役場職員労働組合</t>
  </si>
  <si>
    <t>三股町役場職員労働組合</t>
  </si>
  <si>
    <t>高原町役場職員組合</t>
  </si>
  <si>
    <t>門川町役場職員組合</t>
  </si>
  <si>
    <t>えびの市役所職員労働組合</t>
  </si>
  <si>
    <t>宮崎県市町村職員共済組合職員労働組合</t>
  </si>
  <si>
    <t>宮崎県国民健康保険団体連合会職員労働組合</t>
  </si>
  <si>
    <t>山之口町学校給食センター職員労働組合</t>
  </si>
  <si>
    <t>都城医師会職員組合</t>
  </si>
  <si>
    <t>全国一般宮崎中小労連</t>
  </si>
  <si>
    <t>宮崎県社会福祉事業団職員労働組合</t>
  </si>
  <si>
    <t>都城北諸地区清掃公社労働組合</t>
  </si>
  <si>
    <t>岩手県職員労働組合</t>
  </si>
  <si>
    <t>花巻市職員労働組合</t>
  </si>
  <si>
    <t>宮古市職員労働組合</t>
  </si>
  <si>
    <t>遠野市職員労働組合</t>
  </si>
  <si>
    <t>北上市職員労働組合</t>
  </si>
  <si>
    <t>自治労奥州市職員労働組合</t>
  </si>
  <si>
    <t>住田町職員組合</t>
  </si>
  <si>
    <t>二戸市職員労働組合</t>
  </si>
  <si>
    <t>自治労八幡平市職員労働組合</t>
  </si>
  <si>
    <t>一戸町職員組合</t>
  </si>
  <si>
    <t>雫石町職員組合</t>
  </si>
  <si>
    <t>自治労西和賀町職員労働組合</t>
  </si>
  <si>
    <t>金ケ崎町職員労働組合</t>
  </si>
  <si>
    <t>田野畑村職員組合</t>
  </si>
  <si>
    <t>岩手県社会福祉事業団職員労働組合</t>
  </si>
  <si>
    <t>自治労岩手県本部書記労働組合</t>
  </si>
  <si>
    <t>岩手県国民健康保険団体連合会労働組合</t>
  </si>
  <si>
    <t>岩手県自治体関連民間労働組合連合</t>
  </si>
  <si>
    <t>岩手県立学校事務職員組合</t>
  </si>
  <si>
    <t>岩手県農業共済組合胆江地域センター職員労働組合</t>
  </si>
  <si>
    <t>岩手県土地改良事業団体連合会職員組合</t>
  </si>
  <si>
    <t>岩手県文化振興事業団法人職員労働組合</t>
  </si>
  <si>
    <t>岩手県職業能力開発協会職員労働組合</t>
  </si>
  <si>
    <t>岩手県競馬組合職員組合</t>
  </si>
  <si>
    <t>岩手中小一般労働組合</t>
  </si>
  <si>
    <t>岩手県産株式会社労働組合</t>
  </si>
  <si>
    <t>自治労山形県職員連合労働組合</t>
  </si>
  <si>
    <t>山形市役所職員労働組合</t>
  </si>
  <si>
    <t>酒田市職員労働組合</t>
  </si>
  <si>
    <t>米沢市職員労働組合</t>
  </si>
  <si>
    <t>鶴岡市職員労働組合</t>
  </si>
  <si>
    <t>新庄市職員労働組合</t>
  </si>
  <si>
    <t>寒河江市職員労働組合</t>
  </si>
  <si>
    <t>村山市職員労働組合</t>
  </si>
  <si>
    <t>上山市職員労働組合</t>
  </si>
  <si>
    <t>長井市職員労働組合</t>
  </si>
  <si>
    <t>天童市職員連合労働組合</t>
  </si>
  <si>
    <t>東根市職員労働組合</t>
  </si>
  <si>
    <t>飯豊町職員労働組合</t>
  </si>
  <si>
    <t>中山町職員労働組合</t>
  </si>
  <si>
    <t>山辺町職員労働組合</t>
  </si>
  <si>
    <t>高畠町職員労働組合</t>
  </si>
  <si>
    <t>庄内町職員労働組合</t>
  </si>
  <si>
    <t>遊佐町職員労働組合</t>
  </si>
  <si>
    <t>三川町職員労働組合</t>
  </si>
  <si>
    <t>戸沢村職員労働組合</t>
  </si>
  <si>
    <t>置賜総合病院職員労働組合</t>
  </si>
  <si>
    <t>白鷹町役場職員労働組合</t>
  </si>
  <si>
    <t>舟形町役場職員労働組合</t>
  </si>
  <si>
    <t>尾花沢市職員労働組合</t>
  </si>
  <si>
    <t>最上町職員労働組合</t>
  </si>
  <si>
    <t>公立高畠病院職員労働組合</t>
  </si>
  <si>
    <t>大石田町職員労働組合</t>
  </si>
  <si>
    <t>西川町職員労働組合</t>
  </si>
  <si>
    <t>南陽市職員労働組合</t>
  </si>
  <si>
    <t>酒田市水道労働組合</t>
  </si>
  <si>
    <t>川西町職員労働組合</t>
  </si>
  <si>
    <t>鮭川村職員労働組合</t>
  </si>
  <si>
    <t>市町村職員共済組合職員労働組合</t>
  </si>
  <si>
    <t>小国町職員組合</t>
  </si>
  <si>
    <t>河北町職員組合</t>
  </si>
  <si>
    <t>朝日町職員労働組合</t>
  </si>
  <si>
    <t>大江町職員労働組合</t>
  </si>
  <si>
    <t>金山町職員労働組合</t>
  </si>
  <si>
    <t>真室川町職員労働組合</t>
  </si>
  <si>
    <t>置賜広域行政事務組合職員労働組合</t>
  </si>
  <si>
    <t>東根市外二市一町共立衛生処理組合職員労働組合</t>
  </si>
  <si>
    <t>自治労山形県本部直属支部</t>
  </si>
  <si>
    <t>大蔵村職員労働組合</t>
  </si>
  <si>
    <t>山形県国民健康保険団体連合会職員労働組合</t>
  </si>
  <si>
    <t>山形県社会福祉事業団職員労働組合</t>
  </si>
  <si>
    <t>自治労成島園職員労働組合</t>
  </si>
  <si>
    <t>山形県土地改良事業団体連合会職員労働組合</t>
  </si>
  <si>
    <t>寒河江市社会福祉協議会労働組合</t>
  </si>
  <si>
    <t>自治労山形県本部公共サービスユニオン</t>
  </si>
  <si>
    <t>やまがた健康推進機構労働組合</t>
  </si>
  <si>
    <t>自治労全国一般山形労働組合</t>
  </si>
  <si>
    <t>総合福祉施設いきいきの郷労働組合</t>
  </si>
  <si>
    <t>栃木県職員労働組合</t>
  </si>
  <si>
    <t>足利市職員労働組合</t>
  </si>
  <si>
    <t>那須町職員組合</t>
  </si>
  <si>
    <t>小山市職員労働組合</t>
  </si>
  <si>
    <t>塩谷町職員労働組合</t>
  </si>
  <si>
    <t>自治労栃木県本部大田原市職員組合</t>
  </si>
  <si>
    <t>鹿沼市職員労働組合</t>
  </si>
  <si>
    <t>栃木市職員労働組合</t>
  </si>
  <si>
    <t>日光市職員労働組合</t>
  </si>
  <si>
    <t>栃木県企業局労働組合</t>
  </si>
  <si>
    <t>那須烏山市職員労働組合</t>
  </si>
  <si>
    <t>自治労栃木県本部那珂川町職員労働組合</t>
  </si>
  <si>
    <t>さくら市職員ユニオン</t>
  </si>
  <si>
    <t>自治労栃木県本部那須塩原市職員労働組合</t>
  </si>
  <si>
    <t>自治労佐野市職員労働組合</t>
  </si>
  <si>
    <t>宇都宮市職員労働組合</t>
  </si>
  <si>
    <t>上三川町職員労働組合</t>
  </si>
  <si>
    <t>真岡市職員労働組合</t>
  </si>
  <si>
    <t>栃木県市町村職員共済組合職員組合</t>
  </si>
  <si>
    <t>とちぎ健康福祉協会労働組合</t>
  </si>
  <si>
    <t>地方職員共済組合栃木県支部労働組合</t>
  </si>
  <si>
    <t>益子町職員労働組合</t>
  </si>
  <si>
    <t>自治労栃木県本部野木町職員労働組合</t>
  </si>
  <si>
    <t>下野市職員労働組合</t>
  </si>
  <si>
    <t>茂木町職員組合</t>
  </si>
  <si>
    <t>芳賀町職員労働組合</t>
  </si>
  <si>
    <t>市貝町職員労働組合</t>
  </si>
  <si>
    <t>自治労栃木県本部書記労働組合</t>
  </si>
  <si>
    <t>栃木県保健衛生事業団職員労働組合</t>
  </si>
  <si>
    <t>栃木県国民健康保険団体連合会職員労働組合</t>
  </si>
  <si>
    <t>栃木県民公園福祉協会職員労働組合</t>
  </si>
  <si>
    <t>栃木県スポーツ協会職員労働組合</t>
  </si>
  <si>
    <t>鹿沼市関連法人職員労働組合</t>
  </si>
  <si>
    <t>財団法人とちぎ未来づくり財団職員労働組合</t>
  </si>
  <si>
    <t>栃木県土地改良事業団体連合会職員組合</t>
  </si>
  <si>
    <t>宇都宮市スポーツ振興財団労働組合</t>
  </si>
  <si>
    <t>足利市公共サービスユニオン</t>
  </si>
  <si>
    <t>栃木ファミリー職員労働組合</t>
  </si>
  <si>
    <t>佐野市民病院職員労働組合</t>
  </si>
  <si>
    <t>全国一般栃木地方労働組合</t>
  </si>
  <si>
    <t>那珂川町社会福祉協議会職員労働組合</t>
  </si>
  <si>
    <t>那須烏山市社会福祉協議会職員労働組合</t>
  </si>
  <si>
    <t>新小山市民病院労働組合</t>
  </si>
  <si>
    <t>栃木県立がんセンター職員労働組合</t>
  </si>
  <si>
    <t>鹿沼市花木センター職員労働組合</t>
  </si>
  <si>
    <t>クローバー労働組合</t>
  </si>
  <si>
    <t>栃木県立リハビリテーションセンター職員労働組合</t>
  </si>
  <si>
    <t>三重県職員労働組合</t>
  </si>
  <si>
    <t>津市職員組合</t>
  </si>
  <si>
    <t>自治労伊勢市職員労働組合</t>
  </si>
  <si>
    <t>松阪市職員組合</t>
  </si>
  <si>
    <t>自治労伊賀市職員労働組合</t>
  </si>
  <si>
    <t>鈴鹿市職員労働組合</t>
  </si>
  <si>
    <t>自治労亀山市職員組合</t>
  </si>
  <si>
    <t>鳥羽市役所職員組合</t>
  </si>
  <si>
    <t>自治労熊野市職員労働組合</t>
  </si>
  <si>
    <t>名張市職員労働組合</t>
  </si>
  <si>
    <t>いなべ市職員労働組合</t>
  </si>
  <si>
    <t>菰野町職員組合</t>
  </si>
  <si>
    <t>御浜町職員組合</t>
  </si>
  <si>
    <t>志摩市職員組合</t>
  </si>
  <si>
    <t>紀北町職員組合</t>
  </si>
  <si>
    <t>東員町職員組合</t>
  </si>
  <si>
    <t>川越町職員組合</t>
  </si>
  <si>
    <t>三重県市町村職員共済組合職員労働組合</t>
  </si>
  <si>
    <t>明和町職員労働組合</t>
  </si>
  <si>
    <t>玉城町職員組合</t>
  </si>
  <si>
    <t>紀宝町職員労働組合</t>
  </si>
  <si>
    <t>多気町職員組合</t>
  </si>
  <si>
    <t>大台町職員組合</t>
  </si>
  <si>
    <t>津市水道労働組合</t>
  </si>
  <si>
    <t>四日市港管理組合労働組合</t>
  </si>
  <si>
    <t>三重県企業庁労働組合</t>
    <phoneticPr fontId="2"/>
  </si>
  <si>
    <t>自治労三重県本部直属支部</t>
  </si>
  <si>
    <t>伊勢広域環境組合職員労働組合</t>
  </si>
  <si>
    <t>桑名市職員組合</t>
    <phoneticPr fontId="2"/>
  </si>
  <si>
    <t>三重県国民健康保険団体連合会職員労働組合</t>
    <phoneticPr fontId="2"/>
  </si>
  <si>
    <t>鳥羽志勢広域連合職員労働組合</t>
  </si>
  <si>
    <t>伊賀市立上野総合市民病院職員組合</t>
  </si>
  <si>
    <t>松阪市民病院職員組合</t>
    <phoneticPr fontId="2"/>
  </si>
  <si>
    <t>大紀町職員組合</t>
  </si>
  <si>
    <t>三重県社会福祉協議会労働組合</t>
  </si>
  <si>
    <t>三重県環境保全事業団労働組合</t>
  </si>
  <si>
    <t>鈴鹿市清掃協同組合職員会</t>
  </si>
  <si>
    <t>三重県建設技術センター職員労働組合</t>
  </si>
  <si>
    <t>三重県病院事業庁職員労働組合</t>
  </si>
  <si>
    <t>自治労四日市労働組合</t>
  </si>
  <si>
    <t>日本モーターボート競走会労働組合三重県支部</t>
  </si>
  <si>
    <t>三重県体育協会労働組合</t>
  </si>
  <si>
    <t>木曽岬町職員組合</t>
  </si>
  <si>
    <t>全国一般三重地方労働組合</t>
    <phoneticPr fontId="2"/>
  </si>
  <si>
    <t>いなべ市社会福祉協議会職員労働組合</t>
  </si>
  <si>
    <t>紀宝町社会福祉協議会職員労働組合</t>
  </si>
  <si>
    <t>三重県立総合医療センター職員労働組合</t>
  </si>
  <si>
    <t>志摩病院職員労働組合</t>
  </si>
  <si>
    <t>桑名市総合医療センター職員労働組合</t>
    <phoneticPr fontId="2"/>
  </si>
  <si>
    <t>紀南病院組合職員労働組合</t>
  </si>
  <si>
    <t>宮川福祉施設組合職員労働組合</t>
  </si>
  <si>
    <t>自治労大阪府職員関係労働組合</t>
  </si>
  <si>
    <t>大阪府従業員組合</t>
  </si>
  <si>
    <t>大阪広域水道企業団労働組合</t>
  </si>
  <si>
    <t>大阪市職関係労働組合</t>
  </si>
  <si>
    <t>大阪市従業員労働組合</t>
  </si>
  <si>
    <t>大阪市学校職員労働組合</t>
  </si>
  <si>
    <t>大阪市学校給食調理員労働組合</t>
  </si>
  <si>
    <t>自治労貝塚市役所職員労働組合連合会</t>
  </si>
  <si>
    <t>八尾市水道労働組合</t>
  </si>
  <si>
    <t>門真市上下水道労働組合</t>
  </si>
  <si>
    <t>田尻町職員組合</t>
  </si>
  <si>
    <t>忠岡町職員組合</t>
  </si>
  <si>
    <t>豊中市上下水道労働組合</t>
  </si>
  <si>
    <t>島本町職員水道労働組合</t>
  </si>
  <si>
    <t>四條畷市職員組合</t>
  </si>
  <si>
    <t>池田市水道労働組合</t>
  </si>
  <si>
    <t>豊中市従業員労働組合</t>
  </si>
  <si>
    <t>摂津市職員労働組合</t>
  </si>
  <si>
    <t>豊中市職員組合</t>
  </si>
  <si>
    <t>泉大津市職員組合</t>
  </si>
  <si>
    <t>箕面市職員組合</t>
  </si>
  <si>
    <t>池田市職員組合</t>
  </si>
  <si>
    <t>八尾市現業労働組合</t>
  </si>
  <si>
    <t>泉大津市水道労働組合</t>
  </si>
  <si>
    <t>守口市水道労働組合</t>
  </si>
  <si>
    <t>摂津市水道労働組合</t>
  </si>
  <si>
    <t>能勢町職員組合</t>
  </si>
  <si>
    <t>柏原市職員労働組合</t>
  </si>
  <si>
    <t>高槻市職員労働組合</t>
  </si>
  <si>
    <t>泉南市職員組合</t>
  </si>
  <si>
    <t>豊中市伊丹市クリーンランド労働組合</t>
  </si>
  <si>
    <t>自治労東大阪市労働組合</t>
  </si>
  <si>
    <t>岬町職員組合</t>
  </si>
  <si>
    <t>豊能町職員組合</t>
  </si>
  <si>
    <t>茨木市役所現業職員労働組合</t>
  </si>
  <si>
    <t>熊取町職員組合</t>
  </si>
  <si>
    <t>大阪市社会福祉協議会職員労働組合</t>
  </si>
  <si>
    <t>豊中市国保推進員労働組合</t>
  </si>
  <si>
    <t>阪南市職員組合</t>
  </si>
  <si>
    <t>四條畷市交野市清掃施設職員労働組合</t>
  </si>
  <si>
    <t>高槻市学童保育指導員労働組合</t>
  </si>
  <si>
    <t>柏羽藤環境事業組合労働組合</t>
  </si>
  <si>
    <t>箕面市臨時職員労働組合</t>
  </si>
  <si>
    <t>自治労大阪府本部書記労働組合</t>
  </si>
  <si>
    <t>コミュニティ協会職員労働組合</t>
  </si>
  <si>
    <t>大阪狭山市職員組合</t>
  </si>
  <si>
    <t>大阪府国民健康保険団体連合会職員労働組合</t>
  </si>
  <si>
    <t>自治労堺市職員労働組合</t>
  </si>
  <si>
    <t>大阪社会医療センター労働組合</t>
  </si>
  <si>
    <t>自治労枚方市職員関係労働組合</t>
  </si>
  <si>
    <t>太子町職員組合</t>
  </si>
  <si>
    <t>茨木市職員組合</t>
  </si>
  <si>
    <t>松原市職員組合</t>
  </si>
  <si>
    <t>大東市職員組合</t>
  </si>
  <si>
    <t>寝屋川市役所職員労働組合</t>
  </si>
  <si>
    <t>自治労八尾市役所職員労働組合</t>
  </si>
  <si>
    <t>自治労泉佐野市職員組合</t>
  </si>
  <si>
    <t>自治労和泉市職員組合</t>
  </si>
  <si>
    <t>自治労豊中市放課後こどもクラブ指導員労働組合</t>
  </si>
  <si>
    <t>大阪市教育振興公社労働組合</t>
  </si>
  <si>
    <t>豊中市社会福祉協議会労働組合</t>
  </si>
  <si>
    <t>交野自立センター労働組合</t>
  </si>
  <si>
    <t>高槻市立保育所保育スタッフ労働組合</t>
  </si>
  <si>
    <t>茨木市臨時･非常勤職員労働組合</t>
  </si>
  <si>
    <t>市立池田病院職員組合</t>
  </si>
  <si>
    <t>自治労交野市職員組合</t>
  </si>
  <si>
    <t>四條畷市立保育所パート保母労働組合</t>
  </si>
  <si>
    <t>箕面市社会福祉協議会職員労働組合</t>
  </si>
  <si>
    <t>富田林市職員ユニオン</t>
  </si>
  <si>
    <t>高槻市社会福祉事業団労働組合</t>
  </si>
  <si>
    <t>高槻市図書館非常勤組合</t>
  </si>
  <si>
    <t>ウォーターエージェンシー大阪労働組合</t>
  </si>
  <si>
    <t>徳風会職員労働組合</t>
  </si>
  <si>
    <t>羽曳野市職員連合組合</t>
  </si>
  <si>
    <t>千早赤阪村職員組合</t>
  </si>
  <si>
    <t>大阪市食肉市場労働組合</t>
  </si>
  <si>
    <t>豊中市学校司書労働組合</t>
  </si>
  <si>
    <t>大阪スポーツみどり財団労働組合</t>
  </si>
  <si>
    <t>みなと寮職員労働組合</t>
  </si>
  <si>
    <t>ユニオン大阪フィルハーモニー交響楽団</t>
  </si>
  <si>
    <t>矢田地域労働組合</t>
  </si>
  <si>
    <t>大阪市文化財協会労働組合</t>
  </si>
  <si>
    <t>日本モーターボート競走会労働組合</t>
  </si>
  <si>
    <t>島本町公共サービスユニオン</t>
  </si>
  <si>
    <t>高槻市水道委託労働組合</t>
  </si>
  <si>
    <t>自治労大阪公共サービスユニオン</t>
  </si>
  <si>
    <t>大阪市街地開発株式会社職員労働組合</t>
  </si>
  <si>
    <t>八尾市会計年度職員労働組合</t>
  </si>
  <si>
    <t>関西競走労働組合</t>
  </si>
  <si>
    <t>住之江競艇労働組合</t>
  </si>
  <si>
    <t>自治労豊中市とよなかすてっぷユニオン</t>
  </si>
  <si>
    <t>大阪市男女いきいき財団職員労働組合</t>
  </si>
  <si>
    <t>大阪医療事務委託労働組合</t>
  </si>
  <si>
    <t>泉大津ＦＡＳ労働組合</t>
  </si>
  <si>
    <t>高槻市学校給食調理員非常勤労働組合</t>
  </si>
  <si>
    <t>大阪市建築技術協会職員労働組合</t>
  </si>
  <si>
    <t>東大阪公共サービスユニオン</t>
  </si>
  <si>
    <t>大阪労働協会職員労働組合</t>
  </si>
  <si>
    <t>自治労けあらーずユニオン大阪</t>
  </si>
  <si>
    <t>四條畷市臨時非常勤職員労働組合</t>
  </si>
  <si>
    <t>泉北環境職員労働組合</t>
  </si>
  <si>
    <t>新阿武山病院労働組合</t>
  </si>
  <si>
    <t>泉北地域公共サービスユニオン</t>
  </si>
  <si>
    <t>大阪狭山市公共サービスユニオン</t>
  </si>
  <si>
    <t>関西消費者協会消費生活相談員労働組合</t>
  </si>
  <si>
    <t>全国一般大阪地方労働組合</t>
  </si>
  <si>
    <t>大阪市消費者センター消費生活相談員労働組合</t>
  </si>
  <si>
    <t>四條畷市社会福祉協議会労働組合</t>
  </si>
  <si>
    <t>豊中市シルバー人材センター労働組合</t>
  </si>
  <si>
    <t>摂津市公共サービスユニオン</t>
  </si>
  <si>
    <t>自治労豊中市医療保健センターユニオン</t>
  </si>
  <si>
    <t>四條畷市公共サービスユニオン</t>
  </si>
  <si>
    <t>あかつき福祉会職員労働組合</t>
  </si>
  <si>
    <t>大阪交通労働組合</t>
  </si>
  <si>
    <t>高槻市交通非常勤職員労働組合</t>
  </si>
  <si>
    <t>高槻市公共サービスユニオン</t>
  </si>
  <si>
    <t>泉佐野市留守家庭児童会労働組合</t>
  </si>
  <si>
    <t>大阪市音楽団労働組合</t>
  </si>
  <si>
    <t>くとうてんユニオン</t>
  </si>
  <si>
    <t>池田市公共サービスユニオン</t>
  </si>
  <si>
    <t>大阪産業局労働組合</t>
  </si>
  <si>
    <t>大阪市博物館機構労働組合</t>
  </si>
  <si>
    <t>大阪メトロサービス労働組合</t>
  </si>
  <si>
    <t>茨木市社会福祉協議会職員組合</t>
  </si>
  <si>
    <t>高知県職員連合労働組合</t>
  </si>
  <si>
    <t>高知市職員労働組合</t>
  </si>
  <si>
    <t>土佐市職員労働組合</t>
  </si>
  <si>
    <t>須崎市職員労働組合</t>
  </si>
  <si>
    <t>土佐清水市職員労働組合</t>
  </si>
  <si>
    <t>香南市職員労働組合</t>
  </si>
  <si>
    <t>いの町職員労働組合</t>
  </si>
  <si>
    <t>中土佐町職員労働組合</t>
  </si>
  <si>
    <t>黒潮町職員労働組合</t>
  </si>
  <si>
    <t>高知県市町村職員共済組合職員労働組合</t>
  </si>
  <si>
    <t>宿毛市職員労働組合</t>
  </si>
  <si>
    <t>宿毛市清掃職員労働組合</t>
  </si>
  <si>
    <t>南国市職員労働組合</t>
  </si>
  <si>
    <t>仁淀川下流衛生事務組合職員労働組合</t>
  </si>
  <si>
    <t>馬路村職員労働組合</t>
  </si>
  <si>
    <t>高知県国民健康保険団体連合会職員労働組合</t>
  </si>
  <si>
    <t>日高村職員労働組合</t>
  </si>
  <si>
    <t>高知県住宅供給公社職員労働組合</t>
  </si>
  <si>
    <t>高知県建設技術公社職員労働組合</t>
  </si>
  <si>
    <t>高知市放課後児童支援員労働組合</t>
  </si>
  <si>
    <t>仁淀川町職員労働組合</t>
  </si>
  <si>
    <t>高知市再生資源処理センター労働組合</t>
  </si>
  <si>
    <t>自治労高知県本部書記労働組合</t>
  </si>
  <si>
    <t>須崎市民間保育所職員労働組合</t>
  </si>
  <si>
    <t>高知競輪競馬労働組合</t>
  </si>
  <si>
    <t>高知医療センター労働組合</t>
  </si>
  <si>
    <t>高知県火災・中小企業共済職員労働組合</t>
  </si>
  <si>
    <t>高知県土地改良事業団体連合会職員労働組合</t>
  </si>
  <si>
    <t>自治労高知県公共サービスユニオン</t>
  </si>
  <si>
    <t>高知市文化振興事業団職員労働組合</t>
  </si>
  <si>
    <t>高知市都市整備公社職員労働組合</t>
  </si>
  <si>
    <t>くすのき園職員労働組合</t>
  </si>
  <si>
    <t>土佐市社会福祉事業団職員労働組合</t>
  </si>
  <si>
    <t>高吾北広域町村事務組合職員労働組合</t>
  </si>
  <si>
    <t>自治労津野町職員労働組合</t>
  </si>
  <si>
    <t>高知市環境事業公社労組</t>
  </si>
  <si>
    <t>岡山県関係職員労働組合連合</t>
  </si>
  <si>
    <t>岡山県企業局労働組合</t>
  </si>
  <si>
    <t>岡山市現業労働組合</t>
  </si>
  <si>
    <t>津山市職員労働組合</t>
  </si>
  <si>
    <t>総社市職員組合</t>
  </si>
  <si>
    <t>真庭市職員労働組合</t>
  </si>
  <si>
    <t>自治労美咲町職員労働組合</t>
  </si>
  <si>
    <t>自治労美作市職員労働組合</t>
  </si>
  <si>
    <t>自治労新見市職員組合</t>
  </si>
  <si>
    <t>早島町職員組合</t>
  </si>
  <si>
    <t>自治労倉敷市職員組合</t>
  </si>
  <si>
    <t>自治労鏡野町職員組合</t>
  </si>
  <si>
    <t>浅口市職員組合</t>
  </si>
  <si>
    <t>奈義町職員組合</t>
  </si>
  <si>
    <t>久米南町職員組合</t>
  </si>
  <si>
    <t>岡山県市町村職員共済組合職員組合</t>
  </si>
  <si>
    <t>津山市公社職員労働組合</t>
  </si>
  <si>
    <t>新庄村職員組合</t>
  </si>
  <si>
    <t>津山社会福祉事業会労働組合</t>
  </si>
  <si>
    <t>自治労岡山県本部書記労働組合</t>
  </si>
  <si>
    <t>岡山県学校事務職員労働組合</t>
  </si>
  <si>
    <t>吉備の里職員労働組合</t>
  </si>
  <si>
    <t>岡山県中部環境施設組合職員労働組合</t>
  </si>
  <si>
    <t>岡山市園務員職員組合</t>
  </si>
  <si>
    <t>岡山県広域水道企業団職員労働組合</t>
  </si>
  <si>
    <t>鏡野町社会福祉協議会職員労働組合</t>
  </si>
  <si>
    <t>美作市社会福祉協議会職員労働組合</t>
  </si>
  <si>
    <t>美咲町社会福祉協議会職員労働組合</t>
  </si>
  <si>
    <t>全国一般岡山地方本部</t>
  </si>
  <si>
    <t>ユニオンＫＵＺＵＫＡ</t>
  </si>
  <si>
    <t>津山みのり学園職員労働組合</t>
  </si>
  <si>
    <t>岡山県国民健康保険団体連合会職員労働組合</t>
  </si>
  <si>
    <t>井原市民病院職員労働組合</t>
  </si>
  <si>
    <t>美作市放課後児童クラブ職員労働組合</t>
  </si>
  <si>
    <t>勝明福祉会職員労働組合</t>
  </si>
  <si>
    <t>那覇市職員労働組合</t>
  </si>
  <si>
    <t>沖縄市職員労働組合</t>
  </si>
  <si>
    <t>うるま市職員労働組合</t>
  </si>
  <si>
    <t>嘉手納町職員労働組合</t>
  </si>
  <si>
    <t>読谷村職員労働組合</t>
  </si>
  <si>
    <t>北谷町職員労働組合</t>
  </si>
  <si>
    <t>浦添市職員労働組合</t>
  </si>
  <si>
    <t>糸満市職員労働組合</t>
  </si>
  <si>
    <t>南風原町職員労働組合</t>
  </si>
  <si>
    <t>大宜味村職員労働組合</t>
  </si>
  <si>
    <t>名護市職員労働組合</t>
  </si>
  <si>
    <t>宮古島市職員労働組合</t>
  </si>
  <si>
    <t>竹富町職員労働組合</t>
  </si>
  <si>
    <t>恩納村職員労働組合</t>
  </si>
  <si>
    <t>北中城村職員労働組合</t>
  </si>
  <si>
    <t>与那原町職員労働組合</t>
  </si>
  <si>
    <t>石垣市職員労働組合</t>
  </si>
  <si>
    <t>西原町職員労働組合</t>
  </si>
  <si>
    <t>宜野湾市職員労働組合</t>
  </si>
  <si>
    <t>豊見城市職員労働組合</t>
  </si>
  <si>
    <t>中城村職員労働組合</t>
  </si>
  <si>
    <t>南部水道企業団職員労働組合</t>
  </si>
  <si>
    <t>八重瀬町職員労働組合</t>
  </si>
  <si>
    <t>今帰仁村職員労働組合</t>
  </si>
  <si>
    <t>沖縄県関係職員連合労働組合</t>
  </si>
  <si>
    <t>倉浜衛生施設職員労働組合</t>
  </si>
  <si>
    <t>久米島町職員労働組合</t>
  </si>
  <si>
    <t>金武町職員労働組合</t>
  </si>
  <si>
    <t>宜野座村職員労働組合</t>
  </si>
  <si>
    <t>与那国町職員労働組合</t>
  </si>
  <si>
    <t>沖縄県市町村共済組合職員労働組合</t>
  </si>
  <si>
    <t>自治労産業振興公社職員労働組合</t>
  </si>
  <si>
    <t>沖縄県保健医療福祉事業団職員労働組合</t>
  </si>
  <si>
    <t>南城市職員労働組合</t>
  </si>
  <si>
    <t>宮古島市水道事業職員労働組合</t>
  </si>
  <si>
    <t>沖縄県国民健康保険団体連合会職員労働組合</t>
  </si>
  <si>
    <t>糸豊清掃職員労働組合</t>
  </si>
  <si>
    <t>自治労土地改良事業団体連合会労働組合</t>
  </si>
  <si>
    <t>沖縄観光コンベンションビューロー労働組合</t>
  </si>
  <si>
    <t>石川れいめいの里労働組合</t>
  </si>
  <si>
    <t>沖縄県社会福祉協議会労働組合</t>
  </si>
  <si>
    <t>県立北部病院委託職員労働組合</t>
  </si>
  <si>
    <t>粟国村職員労働組合</t>
  </si>
  <si>
    <t>自治労愛の村職員労働組合</t>
  </si>
  <si>
    <t>若夏会施設職員労働組合</t>
  </si>
  <si>
    <t>中部病院委託職員労働組合</t>
  </si>
  <si>
    <t>渡嘉敷村職員労働組合</t>
  </si>
  <si>
    <t>沖縄こども未来ゾーン労働組合</t>
  </si>
  <si>
    <t>自治労宮古土地改良区職員労働組合</t>
  </si>
  <si>
    <t>沖縄県健康づくり財団職員労働組合</t>
  </si>
  <si>
    <t>道路メンテナンス労働組合</t>
  </si>
  <si>
    <t>沖縄県住宅供給公社労働組合</t>
  </si>
  <si>
    <t>社会福祉法人ユームツ会青潮園労働組合</t>
  </si>
  <si>
    <t>自治労沖縄県本部直属支部</t>
  </si>
  <si>
    <t>沖縄県農業共済職員労働組合</t>
  </si>
  <si>
    <t>那覇クリーンサービス職員労働組合</t>
  </si>
  <si>
    <t>２常任</t>
    <rPh sb="1" eb="3">
      <t>ジョウニン</t>
    </rPh>
    <phoneticPr fontId="2"/>
  </si>
  <si>
    <t xml:space="preserve"> </t>
    <phoneticPr fontId="2"/>
  </si>
  <si>
    <t>自治労福島県職員連合労働組合</t>
  </si>
  <si>
    <t>福島市役所職員労働組合</t>
  </si>
  <si>
    <t>須賀川市職員労働組合</t>
  </si>
  <si>
    <t>自治労白河市職員労働組合</t>
  </si>
  <si>
    <t>自治労喜多方市職員労働組合</t>
  </si>
  <si>
    <t>自治労南相馬市職員労働組合</t>
  </si>
  <si>
    <t>相馬市職員労働組合</t>
  </si>
  <si>
    <t>棚倉町職員労働組合</t>
  </si>
  <si>
    <t>西会津町職員組合</t>
  </si>
  <si>
    <t>楢葉町職員組合</t>
  </si>
  <si>
    <t>富岡町職員労働組合</t>
  </si>
  <si>
    <t>浪江町職員組合</t>
  </si>
  <si>
    <t>自治労南会津町職員労働組合</t>
  </si>
  <si>
    <t>下郷町職員労働組合</t>
  </si>
  <si>
    <t>新地町職員労働組合</t>
  </si>
  <si>
    <t>会津坂下町職員労働組合</t>
  </si>
  <si>
    <t>小野町職員労働組合</t>
  </si>
  <si>
    <t>湯川村職員労働組合</t>
  </si>
  <si>
    <t>広野町職員組合</t>
  </si>
  <si>
    <t>磐梯町職員労働組合</t>
  </si>
  <si>
    <t>塙町職員労働組合</t>
  </si>
  <si>
    <t>自治労二本松市職員労働組合</t>
  </si>
  <si>
    <t>本宮市職員労働組合</t>
  </si>
  <si>
    <t>浅川町職員組合</t>
  </si>
  <si>
    <t>猪苗代町職員労働組合</t>
  </si>
  <si>
    <t>只見町職員労働組合</t>
  </si>
  <si>
    <t>天栄村職員労働組合</t>
  </si>
  <si>
    <t>古殿町役場職員組合</t>
  </si>
  <si>
    <t>川俣町職員労働組合</t>
  </si>
  <si>
    <t>飯舘村職員組合</t>
  </si>
  <si>
    <t>大熊町職員労働組合</t>
  </si>
  <si>
    <t>大玉村職員労働組合</t>
  </si>
  <si>
    <t>石川町役場職員組合</t>
  </si>
  <si>
    <t>会津若松市職員労働組合</t>
  </si>
  <si>
    <t>平田村職員労働組合</t>
  </si>
  <si>
    <t>金山町職員組合</t>
  </si>
  <si>
    <t>双葉町職員組合</t>
  </si>
  <si>
    <t>福島県市町村職員共済労働組合</t>
  </si>
  <si>
    <t>いわき市職員連合労働組合</t>
  </si>
  <si>
    <t>自治労伊達市職員労働組合</t>
  </si>
  <si>
    <t>玉川村職員労働組合</t>
  </si>
  <si>
    <t>葛尾村職員組合</t>
  </si>
  <si>
    <t>公立小野町地方綜合病院職員組合</t>
  </si>
  <si>
    <t>鏡石町職員組合</t>
  </si>
  <si>
    <t>矢吹町職員労働組合</t>
  </si>
  <si>
    <t>自治労国見町職員労働組合</t>
  </si>
  <si>
    <t>伊達地方衛生処理組合職員労働組合</t>
  </si>
  <si>
    <t>桑折町職員労働組合</t>
  </si>
  <si>
    <t>泉崎村職員労働組合</t>
  </si>
  <si>
    <t>川内村職員労働組合</t>
  </si>
  <si>
    <t>中島村職員労働組合</t>
  </si>
  <si>
    <t>矢祭町職員組合</t>
  </si>
  <si>
    <t>公立岩瀬病院労働組合</t>
  </si>
  <si>
    <t>西郷村職員労働組合</t>
  </si>
  <si>
    <t>会津若松地方広域市町村圏整備組合職員労働組合</t>
  </si>
  <si>
    <t>柳津町職員労働組合</t>
  </si>
  <si>
    <t>白河地方広域市町村圏整備組合職員労働組合</t>
  </si>
  <si>
    <t>南会津地方環境衛生組合職員労働組合</t>
  </si>
  <si>
    <t>東白衛生組合職員労働組合</t>
  </si>
  <si>
    <t>自治労福島県本部直属支部</t>
  </si>
  <si>
    <t>田村広域行政組合職員労働組合</t>
  </si>
  <si>
    <t>福島県国民健康保険団体連合会職員労働組合</t>
  </si>
  <si>
    <t>いわき市社会福祉施設事業団職員労働組合</t>
  </si>
  <si>
    <t>自治労会津美里町職員労働組合</t>
  </si>
  <si>
    <t>自治労郡山市職員労働組合</t>
  </si>
  <si>
    <t>福島県社会福祉事業団職員労働組合</t>
  </si>
  <si>
    <t>福島県土地改良事業団体連合会職員労働組合</t>
  </si>
  <si>
    <t>自治労いわき市立病院嘱託職員労働組合</t>
  </si>
  <si>
    <t>自治労会津若松観光ビューロー職員労働組合</t>
  </si>
  <si>
    <t>自治労喜多方市社会福祉協議会職員労働組合</t>
  </si>
  <si>
    <t>相馬地方広域水道企業団職員組合</t>
  </si>
  <si>
    <t>双葉地方水道企業団職員労働組合</t>
  </si>
  <si>
    <t>自治労福島県公共サービスユニオン</t>
  </si>
  <si>
    <t>自治労福島市スポーツ振興公社職員労働組合</t>
  </si>
  <si>
    <t>自治労国見町社会福祉協議会職員労働組合</t>
  </si>
  <si>
    <t>財団法人いわき市教育文化事業団職員労働組合</t>
  </si>
  <si>
    <t>自治労会津宮川土地改良区職員労働組合</t>
  </si>
  <si>
    <t>全国一般福島地方労働組合</t>
  </si>
  <si>
    <t>自治労川俣町社会福祉協議会職員労働組合</t>
  </si>
  <si>
    <t>自治労福島グリーンパレス職員労働組合</t>
  </si>
  <si>
    <t>双葉地方広域市町村圏組合職員労働組合</t>
    <rPh sb="0" eb="2">
      <t>フタバ</t>
    </rPh>
    <rPh sb="2" eb="6">
      <t>チホウコウイキ</t>
    </rPh>
    <rPh sb="6" eb="9">
      <t>シチョウソン</t>
    </rPh>
    <rPh sb="9" eb="10">
      <t>ケン</t>
    </rPh>
    <rPh sb="10" eb="12">
      <t>クミアイ</t>
    </rPh>
    <rPh sb="12" eb="18">
      <t>ショクインロウドウクミアイ</t>
    </rPh>
    <phoneticPr fontId="2"/>
  </si>
  <si>
    <t>川越市職員組合</t>
  </si>
  <si>
    <t>小川町職員労働組合</t>
  </si>
  <si>
    <t>滑川町職員労働組合</t>
  </si>
  <si>
    <t>吉見町職員組合</t>
  </si>
  <si>
    <t>ときがわ町職員組合</t>
  </si>
  <si>
    <t>自治労さいたま市職員労働組合</t>
  </si>
  <si>
    <t>越谷市職員組合</t>
  </si>
  <si>
    <t>熊谷市職員労働組合</t>
  </si>
  <si>
    <t>加須市職員組合</t>
  </si>
  <si>
    <t>秩父市職員組合</t>
  </si>
  <si>
    <t>羽生市職員組合</t>
  </si>
  <si>
    <t>嵐山町職員組合</t>
  </si>
  <si>
    <t>埼玉県市町村職員共済組合職員労働組合</t>
  </si>
  <si>
    <t>東松山市職員労働組合</t>
  </si>
  <si>
    <t>松伏町職員労働組合</t>
  </si>
  <si>
    <t>久喜市職員労働組合</t>
  </si>
  <si>
    <t>寄居町職員組合</t>
  </si>
  <si>
    <t>桶川市職員労働組合</t>
  </si>
  <si>
    <t>上里町役場職員組合</t>
  </si>
  <si>
    <t>教育・学校ネットワークさいたま</t>
  </si>
  <si>
    <t>北本市職員労働組合</t>
  </si>
  <si>
    <t>自治労埼玉県本部書記労働組合</t>
  </si>
  <si>
    <t>自治労埼玉県職員労働組合</t>
  </si>
  <si>
    <t>自治労上尾市職員組合</t>
  </si>
  <si>
    <t>×</t>
    <phoneticPr fontId="2"/>
  </si>
  <si>
    <t>自治労所沢市職員労働組合</t>
  </si>
  <si>
    <t>越谷地域労働者連合組合</t>
  </si>
  <si>
    <t>自治労川口市職員組合</t>
  </si>
  <si>
    <t>小菅下水処理場委託職員ユニオン</t>
  </si>
  <si>
    <t>埼玉地域公共サービスユニオン</t>
  </si>
  <si>
    <t>自治労熊谷市公共サービス職員ユニオン</t>
  </si>
  <si>
    <t>自治労桶川市放課後児童クラブ職員労働組合</t>
  </si>
  <si>
    <t>自治労さいたま市公共サービス職員ユニオン</t>
  </si>
  <si>
    <t>埼玉県国民健康保険団体連合会職員労働組合</t>
  </si>
  <si>
    <t>日本モーターボート競走会労働組合埼玉県支部</t>
  </si>
  <si>
    <t>川島町職員組合</t>
  </si>
  <si>
    <t>自治労埼玉医療スタッフユニオン</t>
  </si>
  <si>
    <t>自治労神明苑職員ユニオン</t>
  </si>
  <si>
    <t>自治労越谷市社会福祉協議会ユニオン</t>
  </si>
  <si>
    <t>東秩父村職員労働組合</t>
  </si>
  <si>
    <t>埼玉県競走労働組合</t>
  </si>
  <si>
    <t>浦和競馬従業員労働組合</t>
  </si>
  <si>
    <t>自治労セラムユニオン蕨市立病院労働組合</t>
  </si>
  <si>
    <t>自治労越谷市公共サービス職員ユニオン</t>
  </si>
  <si>
    <t>自治労日本環境クリアー越谷労働組合</t>
  </si>
  <si>
    <t>自治労越谷市リサイクルプラザ委託職員ユニオン</t>
  </si>
  <si>
    <t>自治労越谷市しらこばと職員労働組合</t>
  </si>
  <si>
    <t>自治労川越市臨時非常勤職員労働組合</t>
  </si>
  <si>
    <t>自治労さいたま市社会福祉協議会職員組合</t>
  </si>
  <si>
    <t>自治労埼玉けあらーずユニオン</t>
  </si>
  <si>
    <t>自治労埼玉県本部鳩山町職員組合</t>
  </si>
  <si>
    <t>自治労川越都市開発労働組合</t>
  </si>
  <si>
    <t>自治労越谷市会計年度任用職員労働組合フォルテ</t>
  </si>
  <si>
    <t>茨城県職員労働組合連合</t>
  </si>
  <si>
    <t>水戸市職員組合</t>
  </si>
  <si>
    <t>〇</t>
  </si>
  <si>
    <t>日立市職員労働組合</t>
  </si>
  <si>
    <t>土浦市職員組合</t>
  </si>
  <si>
    <t>高萩市役所職員組合</t>
  </si>
  <si>
    <t>北茨城市職員組合連合</t>
  </si>
  <si>
    <t>常陸太田市職員組合</t>
  </si>
  <si>
    <t>大子町職員組合</t>
  </si>
  <si>
    <t>常陸大宮市職員組合</t>
  </si>
  <si>
    <t>東海村職員組合</t>
  </si>
  <si>
    <t>行方市職員組合</t>
  </si>
  <si>
    <t>大洗町職員組合</t>
  </si>
  <si>
    <t>取手市職員組合</t>
  </si>
  <si>
    <t>ひたちなか市職員労働組合</t>
  </si>
  <si>
    <t>笠間市職員組合</t>
  </si>
  <si>
    <t>那珂市職員組合</t>
  </si>
  <si>
    <t>鹿嶋市職員組合</t>
  </si>
  <si>
    <t>鉾田市職員組合</t>
  </si>
  <si>
    <t>神栖市職員組合</t>
  </si>
  <si>
    <t>城里町職員組合</t>
  </si>
  <si>
    <t>龍ケ崎市職員労働組合</t>
  </si>
  <si>
    <t>守谷市職員組合</t>
  </si>
  <si>
    <t>かすみがうら市職員組合</t>
  </si>
  <si>
    <t>石岡市職員組合</t>
  </si>
  <si>
    <t>阿見町職員組合</t>
  </si>
  <si>
    <t>小美玉市職員組合</t>
  </si>
  <si>
    <t>茨城町職員労働組合</t>
  </si>
  <si>
    <t>美浦村職員組合</t>
  </si>
  <si>
    <t>河内町職員組合</t>
  </si>
  <si>
    <t>自治労茨城県本部書記労働組合</t>
  </si>
  <si>
    <t>常陸太田市水道職員労働組合</t>
  </si>
  <si>
    <t>牛久市職員組合</t>
  </si>
  <si>
    <t>茨城県市町村職員共済組合職員組合</t>
  </si>
  <si>
    <t>下妻市水道職員労働組合</t>
  </si>
  <si>
    <t>組合解散</t>
    <rPh sb="0" eb="2">
      <t>クミアイ</t>
    </rPh>
    <rPh sb="2" eb="4">
      <t>カイサン</t>
    </rPh>
    <phoneticPr fontId="2"/>
  </si>
  <si>
    <t>つくば市職員組合</t>
  </si>
  <si>
    <t>取手地方広域下水道組合職員組合</t>
  </si>
  <si>
    <t>日立市社会福祉事業団労働組合</t>
  </si>
  <si>
    <t>日立メディカルセンター労働組合</t>
  </si>
  <si>
    <t>茨城北農業共済事務組合職員組合</t>
  </si>
  <si>
    <t>東海村公共関連団体職員労働組合</t>
  </si>
  <si>
    <t>茨城県社会福祉協議会労働組合</t>
  </si>
  <si>
    <t>取手競輪労働組合</t>
  </si>
  <si>
    <t>茨城コロニー労働組合</t>
  </si>
  <si>
    <t>自治労茨城公共ユニオン</t>
  </si>
  <si>
    <t>茨城県国民健康保険団体連合会職員労働組合</t>
  </si>
  <si>
    <t>自治労茨城公共サービスユニオン</t>
  </si>
  <si>
    <t>水戸市会計年度任用職員組合</t>
  </si>
  <si>
    <t>常陸風土記の丘職員労働組合</t>
  </si>
  <si>
    <t>茨城県子ども会育成連合会職員労働組合</t>
  </si>
  <si>
    <t>自治労水戸市下水道職員労働組合</t>
  </si>
  <si>
    <t>茨城県企業局労組</t>
    <rPh sb="0" eb="6">
      <t>イバラキケンキギョウキョク</t>
    </rPh>
    <rPh sb="6" eb="8">
      <t>ロウソ</t>
    </rPh>
    <phoneticPr fontId="2"/>
  </si>
  <si>
    <t>群馬県職員労働組合</t>
  </si>
  <si>
    <t>活動停止中</t>
    <rPh sb="0" eb="5">
      <t>カツドウテイシチュウ</t>
    </rPh>
    <phoneticPr fontId="2"/>
  </si>
  <si>
    <t>群馬県企業局労働組合</t>
  </si>
  <si>
    <t>前橋市役所職員労働組合</t>
  </si>
  <si>
    <t>桐生市役所職員労働組合連合会</t>
  </si>
  <si>
    <t>伊勢崎市職員労働組合</t>
  </si>
  <si>
    <t>太田市役所職員労働組合</t>
  </si>
  <si>
    <t>沼田市役所職員労働組合</t>
  </si>
  <si>
    <t>富岡市役所職員労働組合</t>
  </si>
  <si>
    <t>渋川市役所職員労働組合</t>
  </si>
  <si>
    <t>藤岡市役所職員労働組合</t>
  </si>
  <si>
    <t>安中市職員労働組合</t>
  </si>
  <si>
    <t>高崎市役所職員労働組合</t>
  </si>
  <si>
    <t>榛東村職員組合</t>
  </si>
  <si>
    <t>現業組合員なし</t>
    <rPh sb="0" eb="2">
      <t>ゲンギョウ</t>
    </rPh>
    <rPh sb="2" eb="5">
      <t>クミアイイン</t>
    </rPh>
    <phoneticPr fontId="2"/>
  </si>
  <si>
    <t>吉岡町職員組合</t>
  </si>
  <si>
    <t>甘楽町職員労働組合</t>
  </si>
  <si>
    <t>中之条町職員労働組合</t>
  </si>
  <si>
    <t>東吾妻町職員組合</t>
  </si>
  <si>
    <t>長野原町職員組合</t>
  </si>
  <si>
    <t>嬬恋村職員組合</t>
  </si>
  <si>
    <t>片品村職員組合</t>
  </si>
  <si>
    <t>みなかみ町職員組合</t>
  </si>
  <si>
    <t>昭和村職員労働組合</t>
  </si>
  <si>
    <t>玉村町職員組合</t>
  </si>
  <si>
    <t>みどり市職員労働組合</t>
  </si>
  <si>
    <t>大泉町職員労働組合</t>
  </si>
  <si>
    <t>邑楽町職員労働組合</t>
  </si>
  <si>
    <t>自治労群馬県本部直属支部</t>
  </si>
  <si>
    <t>群馬県埋蔵文化財調査事業団労働組合</t>
  </si>
  <si>
    <t>群馬県市町村職員共済組合職員労働組合</t>
  </si>
  <si>
    <t>下仁田町職員労働組合</t>
  </si>
  <si>
    <t>群馬県社会福祉事業団労働組合</t>
  </si>
  <si>
    <t>赤城会職員労働組合</t>
  </si>
  <si>
    <t>鐘の鳴る丘愛誠園労働組合</t>
  </si>
  <si>
    <t>前橋あそか会労働組合</t>
  </si>
  <si>
    <t>渋川地区広域市町村圏振興整備組合職員労働組合</t>
  </si>
  <si>
    <t>下仁田厚生病院従業員組合</t>
  </si>
  <si>
    <t>富岡地域医療企業団職員労働組合</t>
  </si>
  <si>
    <t>群馬県土地改良事業団体連合会職員組合</t>
  </si>
  <si>
    <t>みやま園労働組合</t>
  </si>
  <si>
    <t>群馬県庁生活協同組合職員労働組合</t>
  </si>
  <si>
    <t>高崎財団労働組合</t>
  </si>
  <si>
    <t>群馬県森林・緑整備基金労働組合</t>
  </si>
  <si>
    <t>群馬県住宅供給公社労働組合</t>
  </si>
  <si>
    <t>全国一般群馬地方労働組合</t>
  </si>
  <si>
    <t>前橋市社会福祉協議会非常勤職員労働組合</t>
  </si>
  <si>
    <t>群馬県健康づくり財団職員労働組合</t>
  </si>
  <si>
    <t>太田市行政管理公社職員労働組合</t>
  </si>
  <si>
    <t>群馬県国民健康保険団体連合会職員労働組合</t>
  </si>
  <si>
    <t>群馬東部水道企業団職員労働組合</t>
  </si>
  <si>
    <t>山梨県職員労働組合</t>
  </si>
  <si>
    <t>甲府市職員組合</t>
  </si>
  <si>
    <t>富士吉田市職員組合</t>
  </si>
  <si>
    <t>韮崎市職員組合</t>
  </si>
  <si>
    <t>大月市職員組合</t>
  </si>
  <si>
    <t>山梨市職員組合</t>
  </si>
  <si>
    <t>都留市職員組合</t>
  </si>
  <si>
    <t>甲州市職員組合</t>
  </si>
  <si>
    <t>笛吹市職員組合</t>
  </si>
  <si>
    <t>上野原市職員組合</t>
  </si>
  <si>
    <t>市川三郷町職員組合</t>
  </si>
  <si>
    <t>身延町職員組合</t>
  </si>
  <si>
    <t>中央市職員組合</t>
  </si>
  <si>
    <t>富士川町職員組合</t>
  </si>
  <si>
    <t>忍野村職員組合</t>
  </si>
  <si>
    <t>南アルプス市職員組合</t>
  </si>
  <si>
    <t>甲斐市職員組合</t>
  </si>
  <si>
    <t>昭和町職員組合</t>
  </si>
  <si>
    <t>早川町職員組合</t>
  </si>
  <si>
    <t>道志村職員組合</t>
  </si>
  <si>
    <t>丹波山村職員組合</t>
  </si>
  <si>
    <t>山梨県市町村職員共済組合職員組合</t>
  </si>
  <si>
    <t>峡南広域行政組合情報センター職員組合</t>
  </si>
  <si>
    <t>峡南衛生労働組合</t>
  </si>
  <si>
    <t>大月都留広域労働組合</t>
  </si>
  <si>
    <t>富士吉田市外二ヶ村恩賜県有財産保護組合職員組合</t>
  </si>
  <si>
    <t>自治労山梨県本部職員組合</t>
  </si>
  <si>
    <t>山梨県本部公共民間ユニオン</t>
  </si>
  <si>
    <t>甲府市社会福祉事業団職員労働組合</t>
  </si>
  <si>
    <t>山梨県住宅供給公社労働組合</t>
  </si>
  <si>
    <t>甲州市勝沼ぶどうの丘労働組合</t>
  </si>
  <si>
    <t>北杜市職員組合</t>
  </si>
  <si>
    <t>自治労全国一般山梨中小労働組合</t>
  </si>
  <si>
    <t>峡南医療センター労働組合</t>
  </si>
  <si>
    <t>山梨県国民健康保険団体連合会職員労働組合</t>
  </si>
  <si>
    <t>山梨県農業共済組合職員労働組合</t>
  </si>
  <si>
    <t>地方独立行政法人大月市立中央病院職員労働組合</t>
  </si>
  <si>
    <t>自治労身延山病院労働組合</t>
  </si>
  <si>
    <t>県企業局労組</t>
    <rPh sb="0" eb="1">
      <t>ケン</t>
    </rPh>
    <rPh sb="1" eb="3">
      <t>キギョウ</t>
    </rPh>
    <rPh sb="3" eb="4">
      <t>キョク</t>
    </rPh>
    <rPh sb="4" eb="6">
      <t>ロウソ</t>
    </rPh>
    <phoneticPr fontId="2"/>
  </si>
  <si>
    <t>石川県職員労働組合</t>
  </si>
  <si>
    <t>金沢市役所職員組合</t>
  </si>
  <si>
    <t>金沢市従業員労働組合</t>
  </si>
  <si>
    <t>加賀市職員組合</t>
  </si>
  <si>
    <t>小松市職員組合</t>
  </si>
  <si>
    <t>羽咋市職員労働組合</t>
  </si>
  <si>
    <t>七尾市職員労働組合</t>
  </si>
  <si>
    <t>輪島市職員組合</t>
  </si>
  <si>
    <t>珠洲市職員組合</t>
  </si>
  <si>
    <t>能登町職員組合</t>
  </si>
  <si>
    <t>宝達志水町職員組合</t>
  </si>
  <si>
    <t>石川県企業局労働組合</t>
  </si>
  <si>
    <t>公立能登総合病院職員労働組合</t>
  </si>
  <si>
    <t>白山市職員組合</t>
  </si>
  <si>
    <t>羽咋広域職員労働組合</t>
  </si>
  <si>
    <t>石川県市町村職員共済組合職員組合</t>
  </si>
  <si>
    <t>公立松任石川中央病院労働組合</t>
  </si>
  <si>
    <t>市立小松総合病院職員組合</t>
  </si>
  <si>
    <t>野々市市職員労働組合</t>
  </si>
  <si>
    <t>公立つるぎ病院労働組合</t>
  </si>
  <si>
    <t>石川県国民健康保険団体連合会職員労働組合</t>
  </si>
  <si>
    <t>内灘町職員組合</t>
  </si>
  <si>
    <t>自治労金沢環境サービス公社労働組合</t>
  </si>
  <si>
    <t>石川県立学校事務職員組合</t>
  </si>
  <si>
    <t>社会福祉法人石川サニーメイト労働組合</t>
  </si>
  <si>
    <t>金沢健康福祉財団職員組合</t>
  </si>
  <si>
    <t>ときわ職員組合</t>
  </si>
  <si>
    <t>公立羽咋病院職員労働組合</t>
  </si>
  <si>
    <t>金沢勤労者プラザ労働組合</t>
  </si>
  <si>
    <t>石川県成人病予防センター労働組合</t>
  </si>
  <si>
    <t>松任石川広域事務組合環境クリーンセンター労働組合</t>
  </si>
  <si>
    <t>かほく市職員組合</t>
  </si>
  <si>
    <t>石川県社会福祉事業団職員労働組合</t>
  </si>
  <si>
    <t>石川県県民ふれあい公社職員労働組合</t>
  </si>
  <si>
    <t>陽風園労働組合</t>
  </si>
  <si>
    <t>かないわ病院労働組合</t>
  </si>
  <si>
    <t>いしかわケアユニオン</t>
  </si>
  <si>
    <t>ひなたぼっこ労働組合</t>
  </si>
  <si>
    <t>石川県社会福祉協議会職員労働組合</t>
  </si>
  <si>
    <t>全国一般石川地方労働組合</t>
  </si>
  <si>
    <t>大門園労働組合</t>
  </si>
  <si>
    <t>金沢市立病院労働組合</t>
  </si>
  <si>
    <t>加賀市医療センター労働組合</t>
  </si>
  <si>
    <t>穴水町職員組合</t>
  </si>
  <si>
    <t>自治労石川県本部書記労働組合</t>
  </si>
  <si>
    <t>社会福祉法人　なごみの郷労働組合</t>
  </si>
  <si>
    <t>福井県庁職員組合</t>
  </si>
  <si>
    <t>福井県公営企業労働組合</t>
  </si>
  <si>
    <t>自治労福井市職員労働組合</t>
  </si>
  <si>
    <t>越前市職員組合</t>
  </si>
  <si>
    <t>敦賀市職員労働組合</t>
  </si>
  <si>
    <t>鯖江市職員労働組合</t>
  </si>
  <si>
    <t>大野市職員労働組合</t>
  </si>
  <si>
    <t>勝山市職員組合</t>
  </si>
  <si>
    <t>あわら市職員組合</t>
  </si>
  <si>
    <t>坂井市職員組合</t>
  </si>
  <si>
    <t>小浜市職員組合</t>
  </si>
  <si>
    <t>福井県公社職員労働組合</t>
  </si>
  <si>
    <t>ふくい福祉事業団職員労働組合</t>
  </si>
  <si>
    <t>福井県市町村職員共済組合職員労働組合</t>
  </si>
  <si>
    <t>福井県国民健康保険団体連合会職員労働組合</t>
  </si>
  <si>
    <t>ほのぼの苑職員労働組合</t>
  </si>
  <si>
    <t>越前市社会福祉協議会職員労働組合</t>
  </si>
  <si>
    <t>福井市社会福祉協議会職員労働組合</t>
  </si>
  <si>
    <t>越前市公民館職員組合</t>
  </si>
  <si>
    <t>大野市シルバー人材センター職員労働組合</t>
  </si>
  <si>
    <t>大野市社会福祉協議会職員労働組合</t>
  </si>
  <si>
    <t>福井県公共サービスユニオン</t>
  </si>
  <si>
    <t>鯖江市公民館職員労働組合</t>
  </si>
  <si>
    <t>越前市文化振興・施設管理事業団職員労働組合</t>
  </si>
  <si>
    <t>福井競輪労働組合</t>
  </si>
  <si>
    <t>越前市公共サービスユニオン</t>
  </si>
  <si>
    <t>福井県丹南広域組合職員組合</t>
  </si>
  <si>
    <t>全国一般福井地方労働組合</t>
  </si>
  <si>
    <t>坂井市会計年度任用職員労働組合</t>
  </si>
  <si>
    <t>自治労福井県本部直属支部</t>
  </si>
  <si>
    <t>越前市会計年度任用職員組合</t>
  </si>
  <si>
    <t>福井市会計年度任用職員労働組合</t>
  </si>
  <si>
    <t>福井市ふれあい公社職員労働組合</t>
  </si>
  <si>
    <t>三国競艇従業員労働組合</t>
  </si>
  <si>
    <t>福井市公営企業労働組合</t>
    <rPh sb="0" eb="3">
      <t>フクイシ</t>
    </rPh>
    <rPh sb="3" eb="7">
      <t>コウエイキギョウ</t>
    </rPh>
    <rPh sb="7" eb="11">
      <t>ロウドウクミアイ</t>
    </rPh>
    <phoneticPr fontId="2"/>
  </si>
  <si>
    <t>岡崎市職員組合</t>
  </si>
  <si>
    <t>岡崎市役所従業員労働組合</t>
  </si>
  <si>
    <t>豊田市職員労働組合連合会</t>
  </si>
  <si>
    <t>津島市職員組合</t>
  </si>
  <si>
    <t>小牧市職員組合</t>
  </si>
  <si>
    <t>稲沢市職員労働組合</t>
  </si>
  <si>
    <t>豊明市職員組合</t>
  </si>
  <si>
    <t>豊山町職員労働組合</t>
  </si>
  <si>
    <t>岡崎市社会福祉団体職員労働組合</t>
  </si>
  <si>
    <t>常滑市職員連合労働組合</t>
  </si>
  <si>
    <t>愛知県都市職員共済組合職員組合</t>
  </si>
  <si>
    <t>自治労名古屋市労働組合</t>
  </si>
  <si>
    <t>岡崎市関係施設労働組合</t>
  </si>
  <si>
    <t>岡崎市学校給食協会従業員労働組合</t>
  </si>
  <si>
    <t>東部水道企業労働組合</t>
  </si>
  <si>
    <t>豊田市学校給食労働組合</t>
  </si>
  <si>
    <t>自治労愛知県本部直属支部</t>
  </si>
  <si>
    <t>日進市職員連帯会議</t>
  </si>
  <si>
    <t>岡崎市福祉事業団職員労働組合</t>
  </si>
  <si>
    <t>愛知県国民健康保険団体連合会職員労働組合</t>
  </si>
  <si>
    <t>自治労セラムけあらーずユニオン</t>
  </si>
  <si>
    <t>自治労海部地区環境事務組合職員労働組合</t>
  </si>
  <si>
    <t>自治労名古屋市民休暇村職員労働組合</t>
  </si>
  <si>
    <t>自治労メディカルパーソナルサーヴィシィーズユニオン</t>
  </si>
  <si>
    <t>蒲郡競艇労働組合</t>
  </si>
  <si>
    <t>全競労常滑競艇労働組合</t>
  </si>
  <si>
    <t>名古屋市教育スポーツ協会職員労働組合</t>
  </si>
  <si>
    <t>豊川市従業員労働組合</t>
  </si>
  <si>
    <t>名古屋市住宅供給公社職員組合</t>
  </si>
  <si>
    <t>名古屋競輪労働組合</t>
  </si>
  <si>
    <t>日本モーターボート競走会労働組合愛知県支部</t>
  </si>
  <si>
    <t>自治労全国一般評議会愛知地方労働組合</t>
  </si>
  <si>
    <t>けあらーずユニオン大曽根</t>
  </si>
  <si>
    <t>名古屋観光コンベンションビューロー職員労働組合</t>
  </si>
  <si>
    <t>矢作川研究所ユニオン</t>
  </si>
  <si>
    <t>名古屋交通労働組合</t>
  </si>
  <si>
    <t>蟹江福祉会労働組合</t>
  </si>
  <si>
    <t>自治労名古屋市病院労働組合</t>
  </si>
  <si>
    <t>名古屋産業振興公社労働組合</t>
  </si>
  <si>
    <t>岡崎市非常勤職員労働組合</t>
  </si>
  <si>
    <t>豊田市立こども園特任労働組合</t>
  </si>
  <si>
    <t>常滑市会計年度保育ゆにおん</t>
  </si>
  <si>
    <t>東近江市職員組合</t>
  </si>
  <si>
    <t>近江八幡市職員労働組合連合会</t>
  </si>
  <si>
    <t>彦根市職員労働組合連合会</t>
  </si>
  <si>
    <t>長浜市職員組合</t>
  </si>
  <si>
    <t>湖南市職員労働組合</t>
  </si>
  <si>
    <t>甲賀市職員組合</t>
  </si>
  <si>
    <t>多賀町職員組合</t>
  </si>
  <si>
    <t>市立長浜病院労働組合</t>
  </si>
  <si>
    <t>守山市職員労働組合連合会</t>
  </si>
  <si>
    <t>野洲市職員労働組合</t>
  </si>
  <si>
    <t>滋賀県市町村職員共済組合職員労働組合</t>
  </si>
  <si>
    <t>甲良町職員組合</t>
  </si>
  <si>
    <t>米原市職員組合</t>
  </si>
  <si>
    <t>愛荘町職員組合</t>
  </si>
  <si>
    <t>竜王町職員組合</t>
  </si>
  <si>
    <t>滋賀県国民健康保険団体連合会職員労働組合</t>
  </si>
  <si>
    <t>自治労滋賀県本部書記労働組合</t>
  </si>
  <si>
    <t>自治労滋賀県職員労働組合</t>
  </si>
  <si>
    <t>自治労大津市職員労働組合</t>
  </si>
  <si>
    <t>東近江市地域振興事業団労働組合</t>
  </si>
  <si>
    <t>自治労滋賀公共サービスユニオン</t>
  </si>
  <si>
    <t>自治労滋賀県漁業協同組合連合会労働組合</t>
  </si>
  <si>
    <t>竜王町地域振興事業団職員労働組合</t>
  </si>
  <si>
    <t>幸寿会職員労働組合</t>
  </si>
  <si>
    <t>八起会ウェルフェアユニオン</t>
  </si>
  <si>
    <t>湖南市文化体育振興事業団職員労働組合</t>
  </si>
  <si>
    <t>長浜文化スポーツ振興事業団職員労働組合</t>
  </si>
  <si>
    <t>守山市文化体育振興事業団職員労働組合</t>
  </si>
  <si>
    <t>びわこ競走労働組合</t>
  </si>
  <si>
    <t>真寿会職員労働組合</t>
  </si>
  <si>
    <t>甲賀広域行政組合職員労働組合</t>
  </si>
  <si>
    <t>自治労大津市社会福祉事業団職員労働組合</t>
  </si>
  <si>
    <t>甲賀創健文化振興事業団職員労働組合</t>
  </si>
  <si>
    <t>近江和順会労働組合</t>
  </si>
  <si>
    <t>守山市嘱託職員労働組合</t>
  </si>
  <si>
    <t>大津市水道ガス検針員労働組合</t>
  </si>
  <si>
    <t>永源寺町森林組合労働組合</t>
  </si>
  <si>
    <t>甲賀市会計年度任用職員労働組合</t>
  </si>
  <si>
    <t>全国一般滋賀地方労働組合</t>
  </si>
  <si>
    <t>リバプール職員労働組合</t>
  </si>
  <si>
    <t>東近江ケーブルネットワーク労働組合</t>
  </si>
  <si>
    <t>自治労高島市職員労働組合</t>
  </si>
  <si>
    <t>長浜市立湖北病院・湖北やすらぎの里職員労働組合</t>
  </si>
  <si>
    <t>湖南市会計年度任用職員労働組合</t>
  </si>
  <si>
    <t>東近江市会計年度任用職員労働組合</t>
  </si>
  <si>
    <t>野洲市会計年度任用職員労働組合</t>
  </si>
  <si>
    <t>高島病院労働組合</t>
  </si>
  <si>
    <t>近江八幡市臨時嘱託職員労働組合</t>
  </si>
  <si>
    <t>近江八幡市立総合医療センター会計年度任用職員労働組合</t>
  </si>
  <si>
    <t>米原市臨時嘱託職員労働組合</t>
  </si>
  <si>
    <t>六匠労働組合</t>
  </si>
  <si>
    <t>彦根市立病院会計年度任用職員労働組合</t>
  </si>
  <si>
    <t>大津市シルバー人材センター労働組合</t>
  </si>
  <si>
    <t>自治労大津市民病院労働組合</t>
  </si>
  <si>
    <t>自治労滋賀民間保育園等職員ユニオン</t>
  </si>
  <si>
    <t>京都市学校職員労働組合</t>
  </si>
  <si>
    <t>京都市学校給食職員労働組合</t>
  </si>
  <si>
    <t>京田辺市職員組合</t>
  </si>
  <si>
    <t>井手町職員組合</t>
  </si>
  <si>
    <t>八幡市職員労働組合</t>
  </si>
  <si>
    <t>木津川市職員組合</t>
  </si>
  <si>
    <t>久御山町職員組合</t>
  </si>
  <si>
    <t>城南衛生管理組合労働組合</t>
  </si>
  <si>
    <t>笠置町職員組合</t>
  </si>
  <si>
    <t>宇治田原町職員組合</t>
  </si>
  <si>
    <t>京都府国民健康保険団体連合会職員労働組合</t>
  </si>
  <si>
    <t>自治労京都市職員労働組合</t>
  </si>
  <si>
    <t>自治労城陽市職員組合</t>
  </si>
  <si>
    <t>自治労京都府関係職員労働組合</t>
  </si>
  <si>
    <t>福知山市役所職員労働組合</t>
  </si>
  <si>
    <t>自治労京丹後市職員組合</t>
  </si>
  <si>
    <t>自治労京都市交響楽団音楽家労働組合</t>
  </si>
  <si>
    <t>公益財団法人京都市ユースサービス協会職員組合</t>
  </si>
  <si>
    <t>福知山市公営企業労働組合</t>
  </si>
  <si>
    <t>自治労京都府本部書記労働組合</t>
  </si>
  <si>
    <t>福知山市民病院職員労働組合</t>
  </si>
  <si>
    <t>亀岡市環境事業公社労働組合</t>
  </si>
  <si>
    <t>京都公共サービスユニオン</t>
  </si>
  <si>
    <t>京都市埋蔵文化財研究所職員労働組合</t>
  </si>
  <si>
    <t>京都競輪労働組合</t>
  </si>
  <si>
    <t>宇治市学童保育指導員労働組合</t>
  </si>
  <si>
    <t>京都市住宅供給公社職員労働組合</t>
  </si>
  <si>
    <t>関西日仏学館労働組合</t>
  </si>
  <si>
    <t>京都府中小企業団体中央会職員組合</t>
  </si>
  <si>
    <t>日本クリスチャンアカデミー労働組合</t>
    <phoneticPr fontId="2"/>
  </si>
  <si>
    <t>自治労京都府本部全国一般京都地方協議会</t>
  </si>
  <si>
    <t>亀岡市水道職員労働組合</t>
  </si>
  <si>
    <t>京都交通労働組合</t>
  </si>
  <si>
    <t>自治労京都市関連ユニオン</t>
  </si>
  <si>
    <t>京都環境保全公社労働組合</t>
  </si>
  <si>
    <t>京都くに荘労働組合</t>
  </si>
  <si>
    <t>兵庫県職員労働組合</t>
  </si>
  <si>
    <t>神戸市職員労働組合</t>
  </si>
  <si>
    <t>神戸市従業員労働組合</t>
  </si>
  <si>
    <t>市町村職員共済組合労働組合</t>
  </si>
  <si>
    <t>尼崎市職員労働組合</t>
  </si>
  <si>
    <t>西宮市水道労働組合</t>
  </si>
  <si>
    <t>伊丹市職員労働組合</t>
  </si>
  <si>
    <t>芦屋市水道労働組合</t>
  </si>
  <si>
    <t>宝塚市職員労働組合</t>
  </si>
  <si>
    <t>三田市職員労働組合</t>
  </si>
  <si>
    <t>明石市職員労働組合</t>
  </si>
  <si>
    <t>明石市立市民病院労働組合</t>
  </si>
  <si>
    <t>加古川市職員労働組合</t>
  </si>
  <si>
    <t>三木市職員組合</t>
  </si>
  <si>
    <t>小野市職員組合</t>
  </si>
  <si>
    <t>西脇市労働組合連合</t>
  </si>
  <si>
    <t>自治労洲本市職員労働組合</t>
  </si>
  <si>
    <t>姫路市職員組合</t>
  </si>
  <si>
    <t>姫路市水道労働組合</t>
  </si>
  <si>
    <t>たつの市自治団体労働組合連合会</t>
  </si>
  <si>
    <t>相生市職員労働組合連合会</t>
  </si>
  <si>
    <t>赤穂市自治団体労働組合連合会</t>
  </si>
  <si>
    <t>豊岡市職員労働組合</t>
  </si>
  <si>
    <t>伊丹市水道労働組合</t>
  </si>
  <si>
    <t>姫路市従業員労働組合</t>
  </si>
  <si>
    <t>公立豊岡病院組合労働組合</t>
  </si>
  <si>
    <t>市立伊丹病院労働組合</t>
  </si>
  <si>
    <t>高砂市職員組合</t>
  </si>
  <si>
    <t>尼崎市水道労働組合</t>
  </si>
  <si>
    <t>加西市職員組合</t>
  </si>
  <si>
    <t>加東市労働組合連合</t>
  </si>
  <si>
    <t>多可町職員組合</t>
  </si>
  <si>
    <t>稲美町職員組合</t>
  </si>
  <si>
    <t>播磨町職員組合</t>
  </si>
  <si>
    <t>市川町職員組合</t>
  </si>
  <si>
    <t>福崎町職員組合</t>
  </si>
  <si>
    <t>神河町職員組合</t>
  </si>
  <si>
    <t>上郡町職員組合</t>
  </si>
  <si>
    <t>佐用町職員組合</t>
  </si>
  <si>
    <t>宍粟市職員労働組合</t>
  </si>
  <si>
    <t>養父市職員労働組合</t>
  </si>
  <si>
    <t>朝来市職員労働組合</t>
  </si>
  <si>
    <t>香美町職員組合</t>
  </si>
  <si>
    <t>新温泉町職員労働組合</t>
  </si>
  <si>
    <t>丹波市職員労働組合</t>
  </si>
  <si>
    <t>丹波篠山市職員労働組合</t>
  </si>
  <si>
    <t>南あわじ市職員労働組合</t>
  </si>
  <si>
    <t>淡路市職員労働組合</t>
  </si>
  <si>
    <t>猪名川町職員組合</t>
  </si>
  <si>
    <t>尼崎環境財団職員労働組合</t>
  </si>
  <si>
    <t>兵庫県勤労福祉協会職員組合</t>
  </si>
  <si>
    <t>兵庫県国民健康保険団体連合会職員労働組合</t>
  </si>
  <si>
    <t>明石市非常勤給食調理員労働組合</t>
  </si>
  <si>
    <t>芦屋市留守家庭児童会指導員労働組合</t>
  </si>
  <si>
    <t>尼崎市嘱託職員労働組合</t>
  </si>
  <si>
    <t>明石市水道労働組合</t>
  </si>
  <si>
    <t>市立川西病院労働組合</t>
  </si>
  <si>
    <t>佐用ひまわり職員労働組合</t>
  </si>
  <si>
    <t>自治労川西市職員労働組合</t>
  </si>
  <si>
    <t>加西クローバー労働組合</t>
  </si>
  <si>
    <t>加西市嘱託調理・校務員労働組合</t>
  </si>
  <si>
    <t>芦屋市嘱託職員ユニオン</t>
  </si>
  <si>
    <t>宝塚市臨時職員労働組合</t>
  </si>
  <si>
    <t>赤穂市社会福祉協議会労働組合</t>
  </si>
  <si>
    <t>自治労兵庫県本部直属支部</t>
  </si>
  <si>
    <t>兵庫県国際交流協会労働組合</t>
  </si>
  <si>
    <t>兵庫公共ユニオン</t>
  </si>
  <si>
    <t>尼崎競艇労働組合</t>
  </si>
  <si>
    <t>阪神公営競走労働組合</t>
  </si>
  <si>
    <t>公立八鹿病院職員組合</t>
  </si>
  <si>
    <t>高砂市社会福祉協議会労働組合</t>
  </si>
  <si>
    <t>公立神崎総合病院職員組合</t>
  </si>
  <si>
    <t>ひょうご共済ユニオン</t>
  </si>
  <si>
    <t>姫路市社会福祉事業団労働組合</t>
  </si>
  <si>
    <t>加東市臨時・嘱託等職員労働組合</t>
  </si>
  <si>
    <t>自治労丹波市臨時・非常勤職員労働組合</t>
  </si>
  <si>
    <t>神戸農政公社労働組合</t>
  </si>
  <si>
    <t>姫路市関連北部労働組合</t>
  </si>
  <si>
    <t>新温泉町臨時等職員労働組合</t>
  </si>
  <si>
    <t>たつの市臨時・嘱託等職員労働組合</t>
  </si>
  <si>
    <t>自治労芦屋市臨時職員労働組合</t>
  </si>
  <si>
    <t>養父市臨時・嘱託等職員労働組合</t>
  </si>
  <si>
    <t>猪名川町臨時・嘱託等職員労働組合</t>
  </si>
  <si>
    <t>全国一般兵庫地方労働組合</t>
  </si>
  <si>
    <t>伊丹市社会福祉事業団労働組合</t>
  </si>
  <si>
    <t>兵庫県くにうみ・公園労働組合</t>
  </si>
  <si>
    <t>淡路広域水道企業団職員労働組合</t>
  </si>
  <si>
    <t>明石清水愛老園労働組合</t>
  </si>
  <si>
    <t>明石市保育所臨時職員労働組合</t>
  </si>
  <si>
    <t>神戸光有会労働組合</t>
  </si>
  <si>
    <t>伊丹交通労働組合</t>
  </si>
  <si>
    <t>神戸交通労働組合</t>
  </si>
  <si>
    <t>日本モーターボート競走会労働組合兵庫県支部</t>
  </si>
  <si>
    <t>南但広域行政事務組合労働組合</t>
  </si>
  <si>
    <t>北播磨総合医療センター職員ユニオン</t>
  </si>
  <si>
    <t>加西市社会福祉協議会労働組合</t>
  </si>
  <si>
    <t>伊丹市立児童くらぶ指導員等労働組合</t>
  </si>
  <si>
    <t>加西クローバー労働組合</t>
    <phoneticPr fontId="2"/>
  </si>
  <si>
    <t>尼崎市社会福祉協議会労働組合</t>
  </si>
  <si>
    <t>兵庫県社会福祉協議会・兵庫県共同募金会労働組合</t>
  </si>
  <si>
    <t>鳥取県職員連合労働組合</t>
  </si>
  <si>
    <t>鳥取市役所職員労働組合</t>
  </si>
  <si>
    <t>米子市職員労働組合</t>
  </si>
  <si>
    <t>倉吉市職員労働組合</t>
  </si>
  <si>
    <t>岩美町労働組合連合会</t>
  </si>
  <si>
    <t>三朝町職員労働組合</t>
  </si>
  <si>
    <t>琴浦町職員労働組合</t>
  </si>
  <si>
    <t>日南町職員労働組合</t>
  </si>
  <si>
    <t>北栄町職員労働組合</t>
  </si>
  <si>
    <t>境港市職員労働組合</t>
  </si>
  <si>
    <t>湯梨浜町職員労働組合</t>
  </si>
  <si>
    <t>南部町職員労働組合</t>
  </si>
  <si>
    <t>大山町職員労働組合</t>
  </si>
  <si>
    <t>鳥取県市町村職員共済事務局職員労働組合</t>
  </si>
  <si>
    <t>伯耆町職員労働組合</t>
  </si>
  <si>
    <t>日野町職員労働組合</t>
  </si>
  <si>
    <t>若桜町役場職員労働組合</t>
  </si>
  <si>
    <t>江府町職員労働組合</t>
  </si>
  <si>
    <t>八頭町職員労働組合</t>
  </si>
  <si>
    <t>鳥取県国民健康保険団体連合会職員労働組合</t>
  </si>
  <si>
    <t>智頭町職員労働組合</t>
  </si>
  <si>
    <t>智頭病院職員労働組合</t>
  </si>
  <si>
    <t>日吉津村職員労働組合</t>
  </si>
  <si>
    <t>鳥取市学校給食会労働組合</t>
  </si>
  <si>
    <t>自治労鳥取県社会福祉協議会職員労働組合</t>
  </si>
  <si>
    <t>倉吉市社会福祉協議会職員労働組合</t>
  </si>
  <si>
    <t>大山町社会福祉協議会職員労働組合</t>
  </si>
  <si>
    <t>自治労鳥取県本部書記労働組合</t>
  </si>
  <si>
    <t>鳥取市社会福祉協議会職員労働組合</t>
  </si>
  <si>
    <t>鳥取県住宅供給公社職員労働組合</t>
  </si>
  <si>
    <t>伯耆の国職員労働組合</t>
  </si>
  <si>
    <t>北栄町社会福祉協議会職員労働組合</t>
  </si>
  <si>
    <t>琴浦町社会福祉協議会職員労働組合</t>
  </si>
  <si>
    <t>日南福祉会職員労働組合</t>
  </si>
  <si>
    <t>鳥取県市町村職員共済組合施設職員労働組合</t>
  </si>
  <si>
    <t>うなばら荘職員労働組合</t>
  </si>
  <si>
    <t>西伯病院職員労働組合</t>
  </si>
  <si>
    <t>日南病院労働組合</t>
  </si>
  <si>
    <t>全国一般鳥取地方労働組合</t>
  </si>
  <si>
    <t>伯耆町社会福祉協議会職員労働組合</t>
  </si>
  <si>
    <t>東部環境管理公社職員労働組合</t>
  </si>
  <si>
    <t>鳥取市立病院労働組合</t>
  </si>
  <si>
    <t>全日本自治団体労働組合鳥取公共サービスユニオン</t>
  </si>
  <si>
    <t>愛媛県職員労働組合</t>
  </si>
  <si>
    <t>八幡浜市職員労働組合</t>
  </si>
  <si>
    <t>宇和島市職員労働組合</t>
  </si>
  <si>
    <t>自治労四国中央市職員労働組合</t>
  </si>
  <si>
    <t>自治労今治市職員労働組合</t>
  </si>
  <si>
    <t>自治労久万高原町職員労働組合</t>
  </si>
  <si>
    <t>砥部町職員組合</t>
  </si>
  <si>
    <t>松野町職員組合</t>
  </si>
  <si>
    <t>愛媛県職員労働組合書記労働組合</t>
  </si>
  <si>
    <t>愛媛県国民健康保険団体連合会職員労働組合</t>
  </si>
  <si>
    <t>鬼北町職員組合</t>
  </si>
  <si>
    <t>伊方町職員組合</t>
  </si>
  <si>
    <t>松前町職員組合</t>
  </si>
  <si>
    <t>自治労大洲市職員労働組合</t>
  </si>
  <si>
    <t>宇和島市現業職員労働組合</t>
  </si>
  <si>
    <t>自治労松山市職員労働組合</t>
  </si>
  <si>
    <t>自治労愛媛県本部書記労働組合</t>
  </si>
  <si>
    <t>自治労新居浜市職員労働組合</t>
  </si>
  <si>
    <t>松山競輪労働組合</t>
  </si>
  <si>
    <t>自治労いちごの里職員労働組合</t>
  </si>
  <si>
    <t>愛媛県公営企業病院労働組合</t>
  </si>
  <si>
    <t>新居浜医療生協中央労働組合</t>
  </si>
  <si>
    <t>全国一般愛媛地方労働組合</t>
  </si>
  <si>
    <t>自治労宇和島市病院事業職員労働組合</t>
  </si>
  <si>
    <t>大分県職員連合労働組合</t>
  </si>
  <si>
    <t>大分県企業局労働組合</t>
  </si>
  <si>
    <t>大分市上下水道労働組合</t>
  </si>
  <si>
    <t>中津市職員労働組合</t>
  </si>
  <si>
    <t>竹田市職員労働組合</t>
  </si>
  <si>
    <t>佐伯市職員労働組合</t>
  </si>
  <si>
    <t>津久見市職員労働組合</t>
  </si>
  <si>
    <t>日田市職員労働組合</t>
  </si>
  <si>
    <t>臼杵市職員労働組合</t>
  </si>
  <si>
    <t>豊後高田市職員労働組合</t>
  </si>
  <si>
    <t>九重町職員労働組合</t>
  </si>
  <si>
    <t>国東市職員労働組合</t>
  </si>
  <si>
    <t>玖珠町職員労働組合</t>
  </si>
  <si>
    <t>日出町職員労働組合</t>
  </si>
  <si>
    <t>豊後大野市職員連合労働組合</t>
  </si>
  <si>
    <t>大分市職員労働組合</t>
  </si>
  <si>
    <t>大分県市町村職員共済組合事務局職員労働組合</t>
  </si>
  <si>
    <t>別府市職員労働組合</t>
  </si>
  <si>
    <t>宇佐市職員労働組合</t>
  </si>
  <si>
    <t>書記労働組合</t>
  </si>
  <si>
    <t>杵築市職員連合労働組合</t>
  </si>
  <si>
    <t>国東市民病院職員労働組合</t>
  </si>
  <si>
    <t>由布市職員労働組合</t>
  </si>
  <si>
    <t>大分県土地改良事業団体連合会職員労働組合</t>
  </si>
  <si>
    <t>宇佐土地改良区職員労働組合</t>
  </si>
  <si>
    <t>別府市綜合振興センター労働組合</t>
  </si>
  <si>
    <t>大分県国民健康保険団体連合会職員労働組合</t>
  </si>
  <si>
    <t>自治労大分県本部社会福祉ユニオン</t>
  </si>
  <si>
    <t>宇佐勤労者福祉協会労働組合</t>
  </si>
  <si>
    <t>大分県社会福祉協議会職員労働組合</t>
  </si>
  <si>
    <t>全国一般大分地方労働組合</t>
  </si>
  <si>
    <t>中津市立中津市民病院企業職員労働組合</t>
  </si>
  <si>
    <t>別府競輪従事員労働組合</t>
  </si>
  <si>
    <t>自治労熊本県職員連合労働組合</t>
  </si>
  <si>
    <t>熊本市役所職員組合</t>
  </si>
  <si>
    <t>荒尾市職員連合労働組合</t>
  </si>
  <si>
    <t>玉名市職員組合</t>
  </si>
  <si>
    <t>人吉市役所職員組合</t>
  </si>
  <si>
    <t>水俣市職員労働組合連合会</t>
  </si>
  <si>
    <t>山鹿市職員連合労働組合</t>
  </si>
  <si>
    <t>天草市職員連合労働組合</t>
  </si>
  <si>
    <t>菊池市役所職員労働組合</t>
  </si>
  <si>
    <t>芦北町自治職員労働組合</t>
  </si>
  <si>
    <t>あさぎり町役場職員組合</t>
  </si>
  <si>
    <t>大津町役場職員組合</t>
  </si>
  <si>
    <t>阿蘇市職員連合労働組合</t>
  </si>
  <si>
    <t>上天草市職員組合</t>
  </si>
  <si>
    <t>苓北町職員組合</t>
  </si>
  <si>
    <t>南関町職員組合</t>
  </si>
  <si>
    <t>湯前町職員組合</t>
  </si>
  <si>
    <t>津奈木町職員組合</t>
  </si>
  <si>
    <t>玉東町職員組合</t>
  </si>
  <si>
    <t>錦町職員組合</t>
  </si>
  <si>
    <t>西原村役場職員組合</t>
  </si>
  <si>
    <t>五木村職員組合</t>
  </si>
  <si>
    <t>相良村職員組合</t>
  </si>
  <si>
    <t>菊陽町職員組合</t>
  </si>
  <si>
    <t>和水町職員組合</t>
  </si>
  <si>
    <t>山都町職員組合</t>
  </si>
  <si>
    <t>益城町役場職員組合</t>
  </si>
  <si>
    <t>御船町役場職員組合</t>
  </si>
  <si>
    <t>合志市職員組合</t>
  </si>
  <si>
    <t>南小国町職員組合</t>
  </si>
  <si>
    <t>南阿蘇村職員組合</t>
  </si>
  <si>
    <t>八代市職員労働組合</t>
  </si>
  <si>
    <t>宇城市職員労働組合</t>
  </si>
  <si>
    <t>公立多良木病院労働組合</t>
  </si>
  <si>
    <t>産山村職員組合</t>
  </si>
  <si>
    <t>氷川町役場職員組合</t>
  </si>
  <si>
    <t>宇土市職員組合</t>
  </si>
  <si>
    <t>多良木町役場職員組合</t>
  </si>
  <si>
    <t>山江村役場職員組合</t>
  </si>
  <si>
    <t>熊本県市町村職員共済組合労働組合</t>
  </si>
  <si>
    <t>阿蘇広域行政職員組合</t>
  </si>
  <si>
    <t>熊本県林業公社労働組合</t>
  </si>
  <si>
    <t>熊本県社会福祉事業団職員労働組合</t>
  </si>
  <si>
    <t>自治労熊本県本部直属支部</t>
  </si>
  <si>
    <t>熊本県互助会職員労働組合</t>
  </si>
  <si>
    <t>熊本県国民健康保険団体連合会労働組合</t>
  </si>
  <si>
    <t>熊本市社会福祉事業団労働組合</t>
  </si>
  <si>
    <t>熊本県学校事務労働組合</t>
  </si>
  <si>
    <t>宇城広域連合職員労働組合</t>
  </si>
  <si>
    <t>山鹿福祉ユニオン</t>
  </si>
  <si>
    <t>熊本市社会教育振興事業団労働組合</t>
  </si>
  <si>
    <t>美里町社会福祉協議会労働組合</t>
  </si>
  <si>
    <t>自治労公立学校共済組合職員労働組合</t>
  </si>
  <si>
    <t>人吉球磨広域行政組合労働組合</t>
  </si>
  <si>
    <t>自治労熊本県本部社会福祉労働組合</t>
  </si>
  <si>
    <t>自治労熊本県農業公社労働組合</t>
  </si>
  <si>
    <t>自治労熊本県本部公共サービスユニオン</t>
  </si>
  <si>
    <t>御船地区衛生施設組合職員労働組合</t>
  </si>
  <si>
    <t>益城・嘉島・西原環境衛生施設組合職員労働組合</t>
  </si>
  <si>
    <t>御船町甲佐町衛生施設組合職員労働組合</t>
  </si>
  <si>
    <t>上天草衛生施設組合職員労働組合</t>
  </si>
  <si>
    <t>熊本市上下水道サービス公社労働組合</t>
  </si>
  <si>
    <t>阿蘇市社会福祉協議会労働組合</t>
  </si>
  <si>
    <t>上天草市立上天草総合病院労働組合</t>
  </si>
  <si>
    <t>自治労全国一般熊本労働組合</t>
  </si>
  <si>
    <t>熊本市社会福祉協議会職員組合</t>
  </si>
  <si>
    <t>けあらーずユニオン熊本</t>
  </si>
  <si>
    <t>熊本シティエフエム労働組合</t>
  </si>
  <si>
    <t>自治労公立玉名中央病院労働組合</t>
  </si>
  <si>
    <t>水俣市社会福祉協議会労働組合</t>
  </si>
  <si>
    <t>熊本市交通局労働組合</t>
  </si>
  <si>
    <t>自治労球磨村役場職員組合</t>
  </si>
  <si>
    <t>自治労宇城市社会福祉協議会職員労働組合</t>
  </si>
  <si>
    <t>自治労芦北町社会福祉協議会職員労働組合</t>
  </si>
  <si>
    <t>自治労熊本産業文化振興労働組合</t>
  </si>
  <si>
    <t>熊本市学校事務労働組合</t>
  </si>
  <si>
    <t>自治労津奈木町社会福祉協議会職員労働組合</t>
  </si>
  <si>
    <t>交渉未実施</t>
  </si>
  <si>
    <t>不明</t>
  </si>
  <si>
    <t>現〇
公×</t>
  </si>
  <si>
    <t>22現業公企統一闘争</t>
    <rPh sb="2" eb="10">
      <t>ゲンギョウコウキトウイツトウソウ</t>
    </rPh>
    <phoneticPr fontId="2"/>
  </si>
  <si>
    <t>221現業公企統一闘争</t>
    <rPh sb="3" eb="11">
      <t>ゲンギョウコウキトウイツトウソウ</t>
    </rPh>
    <phoneticPr fontId="2"/>
  </si>
  <si>
    <t>222現業公企統一闘争</t>
    <rPh sb="3" eb="11">
      <t>ゲンギョウコウキトウイツトウソウ</t>
    </rPh>
    <phoneticPr fontId="2"/>
  </si>
  <si>
    <t>223現業公企統一闘争</t>
    <rPh sb="3" eb="11">
      <t>ゲンギョウコウキトウイツトウソウ</t>
    </rPh>
    <phoneticPr fontId="2"/>
  </si>
  <si>
    <t>222年1月　解散</t>
    <rPh sb="3" eb="4">
      <t>ネン</t>
    </rPh>
    <rPh sb="5" eb="6">
      <t>ガツ</t>
    </rPh>
    <rPh sb="7" eb="9">
      <t>カイサン</t>
    </rPh>
    <phoneticPr fontId="2"/>
  </si>
  <si>
    <t>小松島市会計年度任用職員等労働組合</t>
  </si>
  <si>
    <t>徳島市交通労働組合</t>
  </si>
  <si>
    <t>半田病院職員労働組合</t>
  </si>
  <si>
    <t>社会福祉法人石井町社会福祉協議会職員労働組合</t>
  </si>
  <si>
    <t>社会福祉法人板野町社会福祉協議会職員労働組合</t>
  </si>
  <si>
    <t>全国一般徳島地方労働組合</t>
  </si>
  <si>
    <t>自治労徳島県本部公共民間サービスユニオン</t>
  </si>
  <si>
    <t>小松島競輪労働組合</t>
  </si>
  <si>
    <t>社会福祉法人上板町社会福祉協議会職員労働組合</t>
  </si>
  <si>
    <t>徳島市民病院職員労働組合</t>
  </si>
  <si>
    <t>徳島県病院局職員労働組合</t>
  </si>
  <si>
    <t>阿波市社会福祉協議会職員労働組合</t>
  </si>
  <si>
    <t>板野町職員労働組合</t>
  </si>
  <si>
    <t>徳島県土地改良事業団体連合会職員労働組合</t>
  </si>
  <si>
    <t>徳島市社会福祉協議会労働組合</t>
  </si>
  <si>
    <t>徳島県薬剤師会職員労働組合</t>
  </si>
  <si>
    <t>阿北特別養護老人ホーム職員労働組合</t>
  </si>
  <si>
    <t>公益財団法人徳島県スポーツ協会職員労働組合</t>
  </si>
  <si>
    <t>石井町職員労働組合</t>
  </si>
  <si>
    <t>上板町職員労働組合</t>
  </si>
  <si>
    <t>公益財団法人徳島市体育振興公社職員労働組合</t>
  </si>
  <si>
    <t>公益財団法人徳島県水産振興公害対策基金職員労働組合</t>
  </si>
  <si>
    <t>北島町職員労働組合</t>
  </si>
  <si>
    <t>海部美化センター職員労働組合</t>
  </si>
  <si>
    <t>うらら荘職員労働組合</t>
  </si>
  <si>
    <t>藍住町職員労働組合</t>
  </si>
  <si>
    <t>海部老人ホーム職員労働組合</t>
  </si>
  <si>
    <t>神山町職員組合</t>
  </si>
  <si>
    <t>佐那河内村職員組合</t>
  </si>
  <si>
    <t>公益財団法人徳島県文化振興財団職員労働組合</t>
  </si>
  <si>
    <t>徳島県建設技術センター労働組合</t>
  </si>
  <si>
    <t>徳島県市町村職員共済組合職員労働組合</t>
  </si>
  <si>
    <t>上勝町職員組合</t>
  </si>
  <si>
    <t>勝浦町職員組合</t>
  </si>
  <si>
    <t>那賀町職員組合</t>
  </si>
  <si>
    <t>徳島県国民健康保険団体連合会職員労働組合</t>
  </si>
  <si>
    <t>美波町職員労働組合</t>
  </si>
  <si>
    <t>海陽町職員労働組合</t>
  </si>
  <si>
    <t>東みよし町職員労働組合連合会</t>
  </si>
  <si>
    <t>つるぎ町職員労働組合</t>
  </si>
  <si>
    <t>三好市職員労働組合連合会</t>
  </si>
  <si>
    <t>牟岐町職員労働組合</t>
  </si>
  <si>
    <t>阿波市職員労働組合連合会</t>
  </si>
  <si>
    <t>徳島県企業局労働組合</t>
  </si>
  <si>
    <t>美馬市職員労働組合連合会</t>
  </si>
  <si>
    <t>吉野川市職員労働組合</t>
  </si>
  <si>
    <t>阿南市職員労働組合連合会</t>
  </si>
  <si>
    <t>小松島市職員組合</t>
  </si>
  <si>
    <t>鳴門市役所職員組合</t>
  </si>
  <si>
    <t>徳島市役所職員労働組合連合会</t>
  </si>
  <si>
    <t>徳島県職員労働組合</t>
  </si>
  <si>
    <t>佐賀県関係職員連合労働組合</t>
  </si>
  <si>
    <t>鳥栖市職員労働組合</t>
  </si>
  <si>
    <t>佐賀市職員労働組合</t>
  </si>
  <si>
    <t>鹿島市職員労働組合</t>
  </si>
  <si>
    <t>自治労唐津市職員労働組合</t>
  </si>
  <si>
    <t>自治労武雄市職員労働組合</t>
  </si>
  <si>
    <t>伊万里市職員労働組合</t>
  </si>
  <si>
    <t>多久市職員労働組合</t>
  </si>
  <si>
    <t>神埼市職員労働組合</t>
  </si>
  <si>
    <t>吉野ヶ里町職員組合</t>
  </si>
  <si>
    <t>大町町職員組合</t>
  </si>
  <si>
    <t>嬉野市職員労働組合</t>
  </si>
  <si>
    <t>自治労佐賀県本部書記労働組合</t>
  </si>
  <si>
    <t>太良町職員組合</t>
  </si>
  <si>
    <t>佐賀競馬職員労働組合</t>
  </si>
  <si>
    <t>小城市職員労働組合連合</t>
  </si>
  <si>
    <t>江北町職員組合</t>
  </si>
  <si>
    <t>みやき町職員労働組合</t>
  </si>
  <si>
    <t>佐賀県土地改良事業団体連合会労働組合</t>
  </si>
  <si>
    <t>白石町職員労働組合</t>
  </si>
  <si>
    <t>佐賀整肢学園職員労働組合</t>
  </si>
  <si>
    <t>上峰町職員労働組合</t>
  </si>
  <si>
    <t>杵島工業用水道企業団職員労働組合</t>
  </si>
  <si>
    <t>基山町職員労働組合</t>
  </si>
  <si>
    <t>自治労佐賀西部広域水道企業団労働組合</t>
  </si>
  <si>
    <t>佐賀県市町村職員共済組合職員労働組合</t>
  </si>
  <si>
    <t>天山衛生処理職員労働組合</t>
  </si>
  <si>
    <t>杵東地区衛生処理場組合労働組合</t>
  </si>
  <si>
    <t>佐賀県国民健康保険団体連合会職員労働組合</t>
  </si>
  <si>
    <t>佐賀県社会福祉ユニオン</t>
  </si>
  <si>
    <t>夢の里労働組合</t>
  </si>
  <si>
    <t>有田町職員労働組合</t>
  </si>
  <si>
    <t>佐賀競馬従業員労働組合</t>
  </si>
  <si>
    <t>唐津市小中学校司書労働組合</t>
  </si>
  <si>
    <t>多久市学校給食振興会職員労働組合</t>
  </si>
  <si>
    <t>ボートピア三日月労働組合</t>
  </si>
  <si>
    <t>佐賀県三公社職員労働組合</t>
  </si>
  <si>
    <t>全国一般佐賀労働組合</t>
  </si>
  <si>
    <t>佐賀市文化振興財団職員労働組合</t>
  </si>
  <si>
    <t>佐賀市立公民館職員労働組合</t>
  </si>
  <si>
    <t>日本モーターボート競走会労働組合佐賀県支部</t>
  </si>
  <si>
    <t>伊万里有田共立病院労働組合</t>
  </si>
  <si>
    <t>佐賀交通労働組合</t>
  </si>
  <si>
    <t>①現業評議会の有無</t>
  </si>
  <si>
    <t>②公営企業評議会の有無</t>
  </si>
  <si>
    <t>2.○の場合）取り組み実施日について</t>
  </si>
  <si>
    <t>2.×の場合）2023現業公企統一闘争第1次に取り組まなかった理由を記入してください</t>
  </si>
  <si>
    <t>3.2023現業・公企統一闘争第1次で、要求書を提出しましたか。（予定含む）</t>
  </si>
  <si>
    <t>3.○の場合）要求書作成にあたり、職場討議はしましたか。</t>
  </si>
  <si>
    <t>3.○の場合）提出日（予定含む）</t>
  </si>
  <si>
    <t>3.×の場合（要求書を提出しなかった理由を記載してください。</t>
  </si>
  <si>
    <t>4.2023現業・公企統一闘争第1次で、交渉を実施しましたか。（予定含む）</t>
  </si>
  <si>
    <t>4.○の場合）交渉日（予定含む）※未定の場合は空欄</t>
  </si>
  <si>
    <t>4.×の場合）交渉をしなかった理由を記載してください。</t>
  </si>
  <si>
    <t xml:space="preserve">5.交渉を行った際に、協約締結(書面化)を行いましたか。
</t>
  </si>
  <si>
    <t>5.×の場合）協約締結(書面化)を行わなかった理由を記入してください。</t>
  </si>
  <si>
    <t>6.基準日の行動を行いましたか。</t>
  </si>
  <si>
    <t>その他</t>
  </si>
  <si>
    <t>11.○の場合）基準日に行った行動について選択してください。</t>
  </si>
  <si>
    <t>現業・公企職員（会計年度任用職員を含む）が直営で配置されていますか？</t>
  </si>
  <si>
    <t>【闘争の重点課題①】「現業・公企職場の直営堅持」の成果はありましたか。</t>
  </si>
  <si>
    <t>【闘争の重点課題①】の具体的な成果を記載してください。</t>
  </si>
  <si>
    <t>【闘争の重点課題②】「質の高い公共サービスの確立にむけた新規採用」の成果はありましたか。</t>
  </si>
  <si>
    <t>【闘争の重点課題②】の 具体的な成果を記載してください。</t>
  </si>
  <si>
    <t>【闘争の重点課題③】「高齢期でも安心して働き続けられる職場の確立」の成果はありましたか。</t>
  </si>
  <si>
    <t>【闘争の重点課題③】の 具体的な成果を記載してください。</t>
  </si>
  <si>
    <t>【闘争の重点課題④】「60歳を超える職員・再任用職員を含めた技能労務職員の賃金改善の取り組み強化」の成果はありましたか。</t>
  </si>
  <si>
    <t>【闘争の重点課題④】の 具体的な成果を記載してください。</t>
  </si>
  <si>
    <t>【闘争の重点課題⑤】「現場で培った知識・経験を活用した政策の実現にむけた労使協議」の成果はありましたか。</t>
  </si>
  <si>
    <t>【闘争の重点課題⑤】の 具体的な成果を記載してください。</t>
  </si>
  <si>
    <t>【闘争の重点課題⑥】「災害対応や感染症対策など危機管理体制の強化」の成果はありましたか。</t>
  </si>
  <si>
    <t>【闘争の重点課題⑥】の 具体的な成果を記載してください。</t>
  </si>
  <si>
    <t>【闘争の重点課題⑦】「公務災害撲滅にむけた労働安全衛生の確立」の成果はありましたか。</t>
  </si>
  <si>
    <t>【闘争の重点課題⑦】の 具体的な成果を記載してください。</t>
  </si>
  <si>
    <t>【闘争の重点課題⑧】「コンセッション方式導入や安易な事業統合の阻止」の成果はありましたか。</t>
  </si>
  <si>
    <t>【闘争の重点課題⑧】の 具体的な成果を記載してください。</t>
  </si>
  <si>
    <t>【闘争の重点課題⑨】「会計年度任用職員の処遇改善」の成果はありましたか。</t>
  </si>
  <si>
    <t>【闘争の重点課題⑨】の 具体的な成果を記載してください。</t>
  </si>
  <si>
    <t>【闘争の重点課題⑩】「業務上必要となった資格取得にかかる公費負担の徹底」の成果はありましたか。</t>
  </si>
  <si>
    <t>【闘争の重点課題⑩】の 具体的な成果を記載してください。</t>
  </si>
  <si>
    <t>【闘争の重点課題⑪】「事前協議の確認と協約の締結、およびすべての労使合意事項に対する協約の締結」の成果はありましたか。</t>
  </si>
  <si>
    <t>【闘争の重点課題⑪】の 具体的な成果を記載してください。</t>
  </si>
  <si>
    <t>【闘争の重点課題①】「業務委託後のサービス水準などの検証とチェック体制の確立」の成果はありましたか。</t>
  </si>
  <si>
    <t>【闘争の重点課題①】の 具体的な成果を記載してください。</t>
  </si>
  <si>
    <t>【闘争の重点課題②】「業務労働者の公正労働の実現」の成果はありましたか。</t>
  </si>
  <si>
    <t>【闘争の重点課題③】「業務委託受託業者に対する労働安全体制の指導強化」の成果はありましたか。</t>
  </si>
  <si>
    <t>【闘争の重点課題④】「災害対応や感染症対策など危機管理体制の強化」の成果はありましたか。</t>
  </si>
  <si>
    <t>独自要求の成果があった場合等、下記に記載してください。</t>
  </si>
  <si>
    <t>12.「2023現業・公企統一闘争　取り組みの手引き(直営/非直営)」と、「動画　現業・公企統一闘争～いますぐやってみよう～」で活用しているものを選択してください。</t>
  </si>
  <si>
    <t>来年度に向けた課題など（自由記載）</t>
  </si>
  <si>
    <t>単組内評議会の有無</t>
    <rPh sb="0" eb="2">
      <t>タンソ</t>
    </rPh>
    <rPh sb="2" eb="3">
      <t>ナイ</t>
    </rPh>
    <rPh sb="3" eb="6">
      <t>ヒョウギカイ</t>
    </rPh>
    <rPh sb="7" eb="8">
      <t>ア</t>
    </rPh>
    <rPh sb="8" eb="9">
      <t>ム</t>
    </rPh>
    <phoneticPr fontId="2"/>
  </si>
  <si>
    <t>交渉</t>
    <rPh sb="0" eb="2">
      <t>コウショウ</t>
    </rPh>
    <phoneticPr fontId="2"/>
  </si>
  <si>
    <t>基準日の行動</t>
    <phoneticPr fontId="2"/>
  </si>
  <si>
    <t>住民アピール行動</t>
    <phoneticPr fontId="2"/>
  </si>
  <si>
    <t>【直営配置】現業・公企職員（会計年度任用職員を含む）直営配置の有無</t>
    <phoneticPr fontId="2"/>
  </si>
  <si>
    <t>【非直営配置】現業・公企職員（会計年度任用職員を含む）直営配置の有無</t>
    <phoneticPr fontId="2"/>
  </si>
  <si>
    <t>県本部</t>
    <rPh sb="0" eb="1">
      <t>ケン</t>
    </rPh>
    <rPh sb="1" eb="3">
      <t>ホンブ</t>
    </rPh>
    <phoneticPr fontId="2"/>
  </si>
  <si>
    <t>単組名</t>
    <rPh sb="0" eb="2">
      <t>タンソ</t>
    </rPh>
    <rPh sb="2" eb="3">
      <t>メイ</t>
    </rPh>
    <phoneticPr fontId="2"/>
  </si>
  <si>
    <t>単組番号</t>
    <rPh sb="0" eb="2">
      <t>タンソ</t>
    </rPh>
    <rPh sb="2" eb="4">
      <t>バンゴウ</t>
    </rPh>
    <phoneticPr fontId="2"/>
  </si>
  <si>
    <t>2023現業・公企統一闘争第１次闘争（本部闘争基準日６月16日）で要求書を提出しましたか。</t>
  </si>
  <si>
    <t>2023現業・公企統一闘争第１次闘争で交渉を行いましたか。</t>
  </si>
  <si>
    <t>第１次闘争に取り組まなかった理由、交渉を行わなかった理由を記載してください。</t>
  </si>
  <si>
    <t>2023現業・公企統一闘争第２次に取り組みましたか。
※現業・公企課題を、確定闘争・その他の闘争等と一緒に取り組んだ場合も含む</t>
  </si>
  <si>
    <t>どの日程で取り組みましたか。</t>
  </si>
  <si>
    <t>要求書の提出日を記載してください。
記入例→○月○日
　　　→未定</t>
  </si>
  <si>
    <t>要求書作成にあたり、職場討議はしましたか。</t>
  </si>
  <si>
    <t>要求書作成に現業・公企の課題をいれましたか。</t>
  </si>
  <si>
    <t>第１次闘争・第２次闘争ともに要求書を提出しなかった理由を記載してください。</t>
  </si>
  <si>
    <t>2023現業・公企統一闘争第２次で、交渉を実施しましたか。（予定含む）</t>
  </si>
  <si>
    <t>交渉日（予定含む）
記入例→〇月〇日
　　　→未定</t>
  </si>
  <si>
    <t>交渉をしなかった理由を記載してください。</t>
  </si>
  <si>
    <t>単組、または評議会の規約はありますか。</t>
  </si>
  <si>
    <t xml:space="preserve">交渉を行った際に、協約締結(書面化)を行いましたか。
</t>
  </si>
  <si>
    <t>協約締結(書面化)を行わなかった理由を選択してください。</t>
  </si>
  <si>
    <t>基準日の行動を行いましたか。</t>
  </si>
  <si>
    <t>ストライキ</t>
  </si>
  <si>
    <t>時間内集会</t>
  </si>
  <si>
    <t>時間外集会</t>
  </si>
  <si>
    <t>機関紙・ビラ配布</t>
  </si>
  <si>
    <t>住民アピール行動を行いましたか。</t>
  </si>
  <si>
    <t>ビラ配布</t>
  </si>
  <si>
    <t>地域イベントの開催・参加</t>
  </si>
  <si>
    <t>現業・公企職員（会計年度任用職員を含む）が直営で配置されていますか。</t>
  </si>
  <si>
    <t>【闘争の重点課題③】「労働災害撲滅にむけた労働安全衛生の確立」の成果はありましたか。</t>
  </si>
  <si>
    <t>【闘争の重点課題④】「高齢期でも安心して働き続けられる職場の確立」の成果はありましたか。</t>
  </si>
  <si>
    <t>【闘争の重点課題⑤】「定年前再任用短時間勤務職員や暫定再任用職員を含めた技能労務職員の賃金改善の取り組み強化」の成果はありましたか。</t>
  </si>
  <si>
    <t>【闘争の重点課題⑥】「現場の声を反映した政策実現」の成果はありましたか。</t>
  </si>
  <si>
    <t>【闘争の重点課題⑦】「災害対応や感染症対策など危機管理体制の強化」の成果はありましたか。</t>
  </si>
  <si>
    <t>【闘争の重点課題⑩】「業務上必要となった資格取得にかかる全額公費負担の徹底」の成果はありましたか。</t>
  </si>
  <si>
    <t>【闘争の重点課題⑪】「事前協議制の確立、およびすべての労使合意事項に対する協約の締結」の成果はありましたか。</t>
  </si>
  <si>
    <t>「2023現業・公企統一闘争　取り組みの手引き(直営/非直営)」と、「動画　現業・公企統一闘争～いますぐやってみよう～」で活用しているものを選択してください。</t>
  </si>
  <si>
    <t>2023現業・公企統一闘争第２次闘争にとりくまなかった理由を記載してください。</t>
  </si>
  <si>
    <t>東京</t>
  </si>
  <si>
    <t>テスト</t>
  </si>
  <si>
    <t>③第２次闘争で初めて提出</t>
  </si>
  <si>
    <t>存在をしらない</t>
  </si>
  <si>
    <r>
      <t>2023</t>
    </r>
    <r>
      <rPr>
        <sz val="10"/>
        <color theme="1"/>
        <rFont val="ＭＳ Ｐゴシック"/>
        <family val="3"/>
        <charset val="128"/>
      </rPr>
      <t>現業・公企統一第１次闘争について</t>
    </r>
    <rPh sb="11" eb="12">
      <t>ダイ</t>
    </rPh>
    <rPh sb="13" eb="14">
      <t>ジ</t>
    </rPh>
    <rPh sb="14" eb="16">
      <t>トウソウ</t>
    </rPh>
    <phoneticPr fontId="2"/>
  </si>
  <si>
    <t>協約締結</t>
    <rPh sb="0" eb="2">
      <t>キョウヤク</t>
    </rPh>
    <rPh sb="2" eb="4">
      <t>テイケツ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</si>
</sst>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00"/>
    <numFmt numFmtId="178" formatCode="0_);[Red]\(0\)"/>
    <numFmt numFmtId="179" formatCode="0_ "/>
  </numFmts>
  <fonts count="14">
    <font>
      <sz val="11"/>
      <color theme="1"/>
      <name val="游ゴシック"/>
      <family val="2"/>
      <charset val="128"/>
      <scheme val="minor"/>
    </font>
    <font>
      <sz val="11"/>
      <name val="ＭＳ ゴシック"/>
      <family val="3"/>
      <charset val="128"/>
    </font>
    <font>
      <sz val="6"/>
      <name val="游ゴシック"/>
      <family val="2"/>
      <charset val="128"/>
      <scheme val="minor"/>
    </font>
    <font>
      <sz val="11"/>
      <color theme="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b/>
      <sz val="10"/>
      <color indexed="81"/>
      <name val="MS P ゴシック"/>
      <family val="3"/>
      <charset val="128"/>
    </font>
    <font>
      <sz val="10"/>
      <color indexed="81"/>
      <name val="MS P ゴシック"/>
      <family val="3"/>
      <charset val="128"/>
    </font>
    <font>
      <sz val="9"/>
      <color theme="1"/>
      <name val="ＭＳ ゴシック"/>
      <family val="3"/>
      <charset val="128"/>
    </font>
    <font>
      <sz val="11"/>
      <color rgb="FF000000"/>
      <name val="ＭＳ ゴシック"/>
      <family val="3"/>
      <charset val="128"/>
    </font>
    <font>
      <b/>
      <sz val="11"/>
      <name val="ＭＳ ゴシック"/>
      <family val="3"/>
      <charset val="128"/>
    </font>
    <font>
      <sz val="10"/>
      <color theme="1"/>
      <name val="Arial"/>
      <family val="2"/>
    </font>
    <font>
      <sz val="10"/>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rgb="FFCCCCCC"/>
      </left>
      <right style="medium">
        <color rgb="FFCCCCCC"/>
      </right>
      <top/>
      <bottom style="medium">
        <color rgb="FFCCCCCC"/>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6" fillId="0" borderId="4" xfId="0" applyFont="1" applyBorder="1" applyAlignment="1">
      <alignment horizontal="center" vertical="center" wrapText="1"/>
    </xf>
    <xf numFmtId="0" fontId="3" fillId="0" borderId="5" xfId="0" applyFont="1" applyBorder="1" applyAlignment="1">
      <alignment horizontal="center" vertical="center"/>
    </xf>
    <xf numFmtId="177" fontId="1" fillId="0" borderId="4"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3" fillId="2" borderId="4" xfId="0" applyFont="1" applyFill="1" applyBorder="1" applyAlignment="1">
      <alignment horizontal="center" vertical="center"/>
    </xf>
    <xf numFmtId="0" fontId="3" fillId="0" borderId="4" xfId="0" applyFont="1" applyBorder="1">
      <alignment vertical="center"/>
    </xf>
    <xf numFmtId="177" fontId="1" fillId="0" borderId="4" xfId="0" applyNumberFormat="1" applyFont="1" applyBorder="1" applyAlignment="1">
      <alignment horizontal="center" vertical="center"/>
    </xf>
    <xf numFmtId="0" fontId="1" fillId="0" borderId="4" xfId="0" applyFont="1" applyBorder="1" applyAlignment="1">
      <alignment vertical="center" wrapText="1"/>
    </xf>
    <xf numFmtId="0" fontId="1" fillId="0" borderId="4" xfId="0" applyFont="1" applyBorder="1">
      <alignment vertical="center"/>
    </xf>
    <xf numFmtId="0" fontId="1" fillId="0" borderId="8" xfId="0" applyFont="1" applyBorder="1" applyAlignment="1">
      <alignment horizontal="center" vertical="center"/>
    </xf>
    <xf numFmtId="177" fontId="1" fillId="0" borderId="4" xfId="0" applyNumberFormat="1" applyFont="1" applyBorder="1">
      <alignment vertical="center"/>
    </xf>
    <xf numFmtId="176" fontId="1" fillId="0" borderId="0" xfId="0" applyNumberFormat="1" applyFont="1" applyAlignment="1">
      <alignment horizontal="center" vertical="center"/>
    </xf>
    <xf numFmtId="176" fontId="1" fillId="0" borderId="8" xfId="0" applyNumberFormat="1" applyFont="1" applyBorder="1" applyAlignment="1">
      <alignment horizontal="center" vertical="center"/>
    </xf>
    <xf numFmtId="176" fontId="1" fillId="0" borderId="0" xfId="0" applyNumberFormat="1" applyFont="1">
      <alignment vertical="center"/>
    </xf>
    <xf numFmtId="0" fontId="3" fillId="0" borderId="0" xfId="0" applyFont="1" applyAlignment="1">
      <alignment horizontal="center" vertical="center"/>
    </xf>
    <xf numFmtId="0" fontId="9" fillId="0" borderId="4" xfId="0" applyFont="1" applyBorder="1" applyAlignment="1">
      <alignment horizontal="center" vertical="center" wrapText="1"/>
    </xf>
    <xf numFmtId="177" fontId="10" fillId="0" borderId="4" xfId="0" applyNumberFormat="1" applyFont="1" applyBorder="1" applyAlignment="1">
      <alignment horizontal="center" vertical="center" wrapText="1"/>
    </xf>
    <xf numFmtId="0" fontId="10" fillId="0" borderId="4" xfId="0" applyFont="1" applyBorder="1" applyAlignment="1">
      <alignment horizontal="justify" vertical="center" wrapText="1"/>
    </xf>
    <xf numFmtId="177" fontId="3" fillId="0" borderId="4" xfId="0" applyNumberFormat="1" applyFont="1" applyBorder="1" applyAlignment="1">
      <alignment horizontal="center" vertical="center"/>
    </xf>
    <xf numFmtId="0" fontId="3" fillId="0" borderId="4" xfId="0" applyFont="1" applyBorder="1" applyAlignment="1">
      <alignment vertical="center" wrapText="1"/>
    </xf>
    <xf numFmtId="0" fontId="1" fillId="2" borderId="4" xfId="0" applyFont="1" applyFill="1" applyBorder="1" applyAlignment="1">
      <alignment horizontal="center" vertical="center"/>
    </xf>
    <xf numFmtId="178" fontId="3" fillId="0" borderId="0" xfId="0" applyNumberFormat="1" applyFont="1">
      <alignment vertical="center"/>
    </xf>
    <xf numFmtId="178" fontId="9" fillId="0" borderId="4"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3" fillId="0" borderId="4" xfId="0" applyFont="1" applyBorder="1" applyAlignment="1">
      <alignment horizontal="left" vertical="center"/>
    </xf>
    <xf numFmtId="0" fontId="3" fillId="0" borderId="8" xfId="0" applyFont="1" applyBorder="1" applyAlignment="1">
      <alignment horizontal="center" vertical="center"/>
    </xf>
    <xf numFmtId="176" fontId="3" fillId="2" borderId="4" xfId="0" applyNumberFormat="1" applyFont="1" applyFill="1" applyBorder="1" applyAlignment="1">
      <alignment horizontal="center" vertical="center"/>
    </xf>
    <xf numFmtId="0" fontId="10" fillId="0" borderId="3" xfId="0" applyFont="1" applyBorder="1" applyAlignment="1">
      <alignment horizontal="justify" vertical="center" wrapText="1"/>
    </xf>
    <xf numFmtId="176" fontId="3" fillId="0" borderId="0" xfId="0" applyNumberFormat="1" applyFont="1" applyAlignment="1">
      <alignment horizontal="center" vertical="center"/>
    </xf>
    <xf numFmtId="0" fontId="1" fillId="0" borderId="3" xfId="0" applyFont="1" applyBorder="1" applyAlignment="1">
      <alignment horizontal="justify" vertical="center" wrapText="1"/>
    </xf>
    <xf numFmtId="0" fontId="11" fillId="0" borderId="4"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5" xfId="0" applyFont="1" applyFill="1" applyBorder="1" applyAlignment="1">
      <alignment horizontal="center" vertical="center"/>
    </xf>
    <xf numFmtId="0" fontId="3" fillId="0" borderId="2" xfId="0" applyFont="1" applyBorder="1" applyAlignment="1">
      <alignment horizontal="center"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3" fillId="0" borderId="9" xfId="0"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176" fontId="3" fillId="0" borderId="0" xfId="0" applyNumberFormat="1" applyFont="1">
      <alignment vertical="center"/>
    </xf>
    <xf numFmtId="176" fontId="11" fillId="0" borderId="4" xfId="0" applyNumberFormat="1" applyFont="1" applyBorder="1" applyAlignment="1">
      <alignment horizontal="center" vertical="center"/>
    </xf>
    <xf numFmtId="176" fontId="1" fillId="0" borderId="10" xfId="0" applyNumberFormat="1" applyFont="1" applyBorder="1" applyAlignment="1">
      <alignment horizontal="center" vertical="center"/>
    </xf>
    <xf numFmtId="49" fontId="1" fillId="0" borderId="0" xfId="0" applyNumberFormat="1" applyFont="1">
      <alignment vertical="center"/>
    </xf>
    <xf numFmtId="179" fontId="1"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0" fillId="0" borderId="0" xfId="0" applyAlignment="1">
      <alignment horizontal="lef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2" borderId="12" xfId="0" applyFont="1" applyFill="1" applyBorder="1" applyAlignment="1">
      <alignment horizontal="left" vertical="center" wrapText="1"/>
    </xf>
    <xf numFmtId="0" fontId="12" fillId="0" borderId="12" xfId="0" applyFont="1" applyBorder="1" applyAlignment="1">
      <alignment horizontal="left" vertical="center"/>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12" fillId="0" borderId="0" xfId="0" applyFont="1" applyAlignment="1">
      <alignment horizontal="left" vertical="center"/>
    </xf>
    <xf numFmtId="0" fontId="0" fillId="3" borderId="13" xfId="0" applyFill="1" applyBorder="1" applyAlignment="1">
      <alignment horizontal="left" vertical="center"/>
    </xf>
    <xf numFmtId="0" fontId="0" fillId="4" borderId="13" xfId="0" applyFill="1" applyBorder="1" applyAlignment="1">
      <alignment horizontal="left" vertical="center"/>
    </xf>
    <xf numFmtId="0" fontId="12" fillId="4" borderId="21" xfId="0" applyFont="1" applyFill="1" applyBorder="1" applyAlignment="1">
      <alignment horizontal="centerContinuous" vertical="center" wrapText="1"/>
    </xf>
    <xf numFmtId="0" fontId="0" fillId="3" borderId="21" xfId="0" applyFill="1" applyBorder="1" applyAlignment="1">
      <alignment horizontal="left" vertical="center"/>
    </xf>
    <xf numFmtId="0" fontId="0" fillId="3" borderId="22" xfId="0" applyFill="1" applyBorder="1">
      <alignment vertical="center"/>
    </xf>
    <xf numFmtId="0" fontId="13" fillId="4" borderId="22" xfId="0" applyFont="1" applyFill="1" applyBorder="1" applyAlignment="1">
      <alignment vertical="center" wrapText="1"/>
    </xf>
    <xf numFmtId="0" fontId="13" fillId="3" borderId="22" xfId="0" applyFont="1" applyFill="1" applyBorder="1" applyAlignment="1">
      <alignment vertical="center" wrapText="1"/>
    </xf>
    <xf numFmtId="0" fontId="12" fillId="4" borderId="23" xfId="0" applyFont="1" applyFill="1" applyBorder="1" applyAlignment="1">
      <alignment vertical="center" wrapText="1"/>
    </xf>
    <xf numFmtId="0" fontId="12" fillId="4" borderId="24" xfId="0" applyFont="1" applyFill="1" applyBorder="1" applyAlignment="1">
      <alignment vertical="center" wrapText="1"/>
    </xf>
    <xf numFmtId="0" fontId="12" fillId="3" borderId="25" xfId="0" applyFont="1" applyFill="1" applyBorder="1" applyAlignment="1">
      <alignment vertical="center" wrapText="1"/>
    </xf>
    <xf numFmtId="0" fontId="12" fillId="3" borderId="26" xfId="0" applyFont="1" applyFill="1" applyBorder="1" applyAlignment="1">
      <alignment vertical="center" wrapText="1"/>
    </xf>
    <xf numFmtId="0" fontId="12" fillId="3" borderId="27" xfId="0" applyFont="1" applyFill="1" applyBorder="1" applyAlignment="1">
      <alignment vertical="center" wrapText="1"/>
    </xf>
    <xf numFmtId="0" fontId="12" fillId="4" borderId="22" xfId="0" applyFont="1" applyFill="1" applyBorder="1" applyAlignment="1">
      <alignment vertical="center" wrapText="1"/>
    </xf>
    <xf numFmtId="0" fontId="12" fillId="4" borderId="26" xfId="0" applyFont="1" applyFill="1" applyBorder="1" applyAlignment="1">
      <alignment vertical="center" wrapText="1"/>
    </xf>
    <xf numFmtId="0" fontId="12" fillId="4" borderId="27" xfId="0" applyFont="1" applyFill="1" applyBorder="1" applyAlignment="1">
      <alignment vertical="center" wrapText="1"/>
    </xf>
    <xf numFmtId="0" fontId="12" fillId="3" borderId="22" xfId="0" applyFont="1" applyFill="1" applyBorder="1" applyAlignment="1">
      <alignment vertical="center" wrapText="1"/>
    </xf>
    <xf numFmtId="0" fontId="12" fillId="4" borderId="28" xfId="0" applyFont="1" applyFill="1" applyBorder="1" applyAlignment="1">
      <alignment vertical="center" wrapText="1"/>
    </xf>
    <xf numFmtId="0" fontId="12" fillId="4" borderId="29" xfId="0" applyFont="1" applyFill="1" applyBorder="1" applyAlignment="1">
      <alignment vertical="center" wrapText="1"/>
    </xf>
    <xf numFmtId="0" fontId="12" fillId="4" borderId="30" xfId="0" applyFont="1" applyFill="1" applyBorder="1" applyAlignment="1">
      <alignment horizontal="centerContinuous" vertical="center" wrapText="1"/>
    </xf>
    <xf numFmtId="0" fontId="12" fillId="3" borderId="30" xfId="0" applyFont="1" applyFill="1" applyBorder="1" applyAlignment="1">
      <alignment vertical="center" wrapText="1"/>
    </xf>
    <xf numFmtId="0" fontId="0" fillId="0" borderId="0" xfId="0" applyAlignment="1">
      <alignment horizontal="left" vertical="center" wrapText="1"/>
    </xf>
    <xf numFmtId="0" fontId="12" fillId="0" borderId="31" xfId="0" applyFont="1" applyBorder="1" applyAlignment="1">
      <alignment wrapText="1"/>
    </xf>
    <xf numFmtId="14" fontId="12" fillId="0" borderId="31" xfId="0" applyNumberFormat="1" applyFont="1" applyBorder="1" applyAlignment="1">
      <alignment wrapText="1"/>
    </xf>
    <xf numFmtId="0" fontId="0" fillId="4" borderId="21" xfId="0" applyFill="1" applyBorder="1" applyAlignment="1">
      <alignment horizontal="left" vertical="center"/>
    </xf>
    <xf numFmtId="0" fontId="12" fillId="4" borderId="30" xfId="0" applyFont="1" applyFill="1" applyBorder="1" applyAlignment="1">
      <alignment vertical="center" wrapText="1"/>
    </xf>
    <xf numFmtId="0" fontId="12" fillId="3" borderId="23" xfId="0" applyFont="1" applyFill="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6" xfId="0" applyNumberFormat="1" applyFont="1" applyBorder="1" applyAlignment="1">
      <alignment horizontal="center" vertical="center" wrapText="1"/>
    </xf>
    <xf numFmtId="176" fontId="1" fillId="0" borderId="8" xfId="0" applyNumberFormat="1" applyFont="1" applyBorder="1" applyAlignment="1">
      <alignment horizontal="left" vertical="center"/>
    </xf>
    <xf numFmtId="176" fontId="1" fillId="0" borderId="9" xfId="0" applyNumberFormat="1" applyFont="1" applyBorder="1" applyAlignment="1">
      <alignment horizontal="left"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176" fontId="3" fillId="2" borderId="5"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3" fillId="0" borderId="1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cellXfs>
  <cellStyles count="1">
    <cellStyle name="標準" xfId="0" builtinId="0"/>
  </cellStyles>
  <dxfs count="2">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00&#33258;&#27835;&#21172;\03&#32207;&#21512;&#32068;&#32340;&#23616;\&#29694;&#26989;\05_&#32113;&#19968;&#38360;&#20105;\23&#24180;&#24230;\&#31532;1&#27425;&#38360;&#20105;\&#32080;&#26524;&#38598;&#32004;\&#31532;&#19968;&#27425;&#38360;&#20105;&#38598;&#32004;&#21508;&#30476;\39&#12304;&#24499;&#23798;&#30476;&#12305;&#9314;&#65308;&#25552;&#20986;&#29992;&#65310;2021&#65374;2023&#24180;&#24230;&#21508;&#30476;&#29694;&#26989;&#20844;&#20225;&#32113;&#19968;&#38360;&#20105;&#23455;&#26045;&#29366;&#27841;%20(17)%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kamatsu\Downloads\&#21336;&#32068;&#30058;&#21495;&#20837;&#21147;-&#9314;(2395&#20837;&#21147;&#28168;&#12415;&#65289;&#65308;&#25552;&#20986;&#29992;&#65310;221&#65374;223&#24180;&#24230;&#21508;&#30476;&#29694;&#26989;&#20844;&#20225;&#32113;&#19968;&#38360;&#20105;&#23455;&#26045;&#29366;&#27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akamatsu\Downloads\&#21336;&#32068;&#30058;&#21495;&#20837;&#21147;-&#9314;(230905&#20837;&#21147;&#28168;&#12415;&#65289;&#65308;&#25552;&#20986;&#29992;&#65310;2021&#65374;2023&#24180;&#24230;&#21508;&#30476;&#29694;&#26989;&#20844;&#20225;&#32113;&#19968;&#38360;&#20105;&#23455;&#26045;&#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北海道"/>
      <sheetName val="青森"/>
      <sheetName val="岩手"/>
      <sheetName val="宮城"/>
      <sheetName val="秋田"/>
      <sheetName val="山形"/>
      <sheetName val="福島"/>
      <sheetName val="新潟"/>
      <sheetName val="群馬"/>
      <sheetName val="栃木"/>
      <sheetName val="茨城"/>
      <sheetName val="埼玉"/>
      <sheetName val="東京"/>
      <sheetName val="千葉"/>
      <sheetName val="神奈川"/>
      <sheetName val="山梨"/>
      <sheetName val="長野"/>
      <sheetName val="富山"/>
      <sheetName val="石川"/>
      <sheetName val="福井"/>
      <sheetName val="静岡"/>
      <sheetName val="愛知"/>
      <sheetName val="岐阜"/>
      <sheetName val="三重"/>
      <sheetName val="滋賀"/>
      <sheetName val="京都"/>
      <sheetName val="奈良"/>
      <sheetName val="和歌山"/>
      <sheetName val="大阪"/>
      <sheetName val="兵庫"/>
      <sheetName val="広島"/>
      <sheetName val="鳥取"/>
      <sheetName val="島根"/>
      <sheetName val="山口"/>
      <sheetName val="香川"/>
      <sheetName val="2023全単組"/>
      <sheetName val="愛媛 "/>
      <sheetName val="高知 "/>
      <sheetName val="福岡 "/>
      <sheetName val="佐賀 "/>
      <sheetName val="長崎 "/>
      <sheetName val="大分 "/>
      <sheetName val="宮崎 "/>
      <sheetName val="熊本 "/>
      <sheetName val="鹿児島 "/>
      <sheetName val="沖縄 "/>
      <sheetName val="岡山"/>
      <sheetName val="集約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5">
          <cell r="D5" t="str">
            <v>徳島県職員労働組合</v>
          </cell>
        </row>
        <row r="6">
          <cell r="D6" t="str">
            <v>徳島県病院局職員労働組合</v>
          </cell>
        </row>
        <row r="7">
          <cell r="D7" t="str">
            <v>徳島県企業局労働組合</v>
          </cell>
        </row>
        <row r="8">
          <cell r="D8" t="str">
            <v>徳島市役所職員労働組合連合会</v>
          </cell>
        </row>
        <row r="9">
          <cell r="D9" t="str">
            <v>徳島市民病院職員労働組合</v>
          </cell>
        </row>
        <row r="10">
          <cell r="D10" t="str">
            <v>徳島市交通労働組合</v>
          </cell>
        </row>
        <row r="11">
          <cell r="D11" t="str">
            <v>小松島市職員組合</v>
          </cell>
        </row>
        <row r="12">
          <cell r="D12" t="str">
            <v>鳴門市役所職員組合</v>
          </cell>
        </row>
        <row r="13">
          <cell r="D13" t="str">
            <v>北島町職員労働組合</v>
          </cell>
        </row>
        <row r="14">
          <cell r="D14" t="str">
            <v>藍住町職職員労働組合</v>
          </cell>
        </row>
        <row r="15">
          <cell r="D15" t="str">
            <v>上板町職員労働組合</v>
          </cell>
        </row>
        <row r="16">
          <cell r="D16" t="str">
            <v>板野町職員労働組合</v>
          </cell>
        </row>
        <row r="17">
          <cell r="D17" t="str">
            <v>吉野川市職員労働組合</v>
          </cell>
        </row>
        <row r="18">
          <cell r="D18" t="str">
            <v>阿波市職員労働組合連合会</v>
          </cell>
        </row>
        <row r="19">
          <cell r="D19" t="str">
            <v>勝浦町職員組合</v>
          </cell>
        </row>
        <row r="20">
          <cell r="D20" t="str">
            <v>上勝町職員組合</v>
          </cell>
        </row>
        <row r="21">
          <cell r="D21" t="str">
            <v>佐那河内村職員組合</v>
          </cell>
        </row>
        <row r="22">
          <cell r="D22" t="str">
            <v>神山町職員組合</v>
          </cell>
        </row>
        <row r="23">
          <cell r="D23" t="str">
            <v>石井町職員労働組合</v>
          </cell>
        </row>
        <row r="24">
          <cell r="D24" t="str">
            <v>神山町職員組合</v>
          </cell>
        </row>
        <row r="25">
          <cell r="D25" t="str">
            <v>阿波市社会福祉協議会職員労働組合</v>
          </cell>
        </row>
        <row r="26">
          <cell r="D26" t="str">
            <v>阿南市職員労働組合連合会</v>
          </cell>
        </row>
        <row r="27">
          <cell r="D27" t="str">
            <v>那賀町職員組合</v>
          </cell>
        </row>
        <row r="28">
          <cell r="D28" t="str">
            <v>牟岐町職員労働組合</v>
          </cell>
        </row>
        <row r="29">
          <cell r="D29" t="str">
            <v>海陽町職員労働組合</v>
          </cell>
        </row>
        <row r="30">
          <cell r="D30" t="str">
            <v>美波町職員労働組合</v>
          </cell>
        </row>
        <row r="31">
          <cell r="D31" t="str">
            <v>海部老人ホーム職員労働組合</v>
          </cell>
        </row>
        <row r="32">
          <cell r="D32" t="str">
            <v>海部美化センター職員労働組合</v>
          </cell>
        </row>
        <row r="33">
          <cell r="D33" t="str">
            <v>美馬市職員労働組合連合会</v>
          </cell>
        </row>
        <row r="34">
          <cell r="D34" t="str">
            <v>三好市職員労働組合連合会</v>
          </cell>
        </row>
        <row r="35">
          <cell r="D35" t="str">
            <v>つるぎ町職員労働組合</v>
          </cell>
        </row>
        <row r="36">
          <cell r="D36" t="str">
            <v>東みよし町職員労働組合連合会</v>
          </cell>
        </row>
        <row r="37">
          <cell r="D37" t="str">
            <v>うらら荘職員労働組合</v>
          </cell>
        </row>
        <row r="38">
          <cell r="D38" t="str">
            <v>半田病院職員労働組合</v>
          </cell>
        </row>
        <row r="39">
          <cell r="D39" t="str">
            <v>徳島県国民健康保険団体連合会職員労働組合</v>
          </cell>
        </row>
        <row r="40">
          <cell r="D40" t="str">
            <v>徳島県市町村職員共済組合職員労働組合</v>
          </cell>
        </row>
        <row r="41">
          <cell r="D41" t="str">
            <v>徳島県建設技術センター労働組合</v>
          </cell>
        </row>
        <row r="42">
          <cell r="D42" t="str">
            <v>公益財団法人徳島県文化振興財団職員労働組合</v>
          </cell>
        </row>
        <row r="43">
          <cell r="D43" t="str">
            <v>徳島市体育振興公社職員労働組合</v>
          </cell>
        </row>
        <row r="44">
          <cell r="D44" t="str">
            <v>財団法人徳島県スポーツ振興財団職員労働組合</v>
          </cell>
        </row>
        <row r="45">
          <cell r="D45" t="str">
            <v>県薬剤師会労組</v>
          </cell>
        </row>
        <row r="46">
          <cell r="D46" t="str">
            <v>徳島県薬剤師会職員労働組合</v>
          </cell>
        </row>
        <row r="47">
          <cell r="D47" t="str">
            <v>徳島県土地改良事業団体連合会職員労働組合</v>
          </cell>
        </row>
        <row r="48">
          <cell r="D48" t="str">
            <v>社会福祉法人　上板町社会福祉協議会職員労働組合</v>
          </cell>
        </row>
        <row r="49">
          <cell r="D49" t="str">
            <v>小松島競輪労働組合</v>
          </cell>
        </row>
        <row r="50">
          <cell r="D50" t="str">
            <v>自治労徳島県本部公共民間サービスユニオン</v>
          </cell>
        </row>
        <row r="51">
          <cell r="D51" t="str">
            <v>全国一般徳島地方労働組合</v>
          </cell>
        </row>
        <row r="52">
          <cell r="D52" t="str">
            <v>社会福祉法人　上板町社会福祉協議会職員労働組合</v>
          </cell>
        </row>
        <row r="53">
          <cell r="D53" t="str">
            <v>石井町社協労組</v>
          </cell>
        </row>
        <row r="54">
          <cell r="D54" t="str">
            <v>小松島市会計年度任用職員等労組</v>
          </cell>
        </row>
        <row r="55">
          <cell r="D55" t="str">
            <v>徳島市学校給食会労組</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約用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北海道"/>
      <sheetName val="青森"/>
      <sheetName val="岩手"/>
      <sheetName val="宮城"/>
      <sheetName val="秋田"/>
      <sheetName val="山形"/>
      <sheetName val="福島"/>
      <sheetName val="新潟"/>
      <sheetName val="群馬"/>
      <sheetName val="栃木"/>
      <sheetName val="茨城"/>
      <sheetName val="埼玉"/>
      <sheetName val="東京"/>
      <sheetName val="千葉"/>
      <sheetName val="神奈川"/>
      <sheetName val="山梨"/>
      <sheetName val="長野"/>
      <sheetName val="富山"/>
      <sheetName val="石川"/>
      <sheetName val="福井"/>
      <sheetName val="静岡"/>
      <sheetName val="愛知"/>
      <sheetName val="岐阜"/>
      <sheetName val="三重"/>
      <sheetName val="滋賀"/>
      <sheetName val="京都"/>
      <sheetName val="奈良"/>
      <sheetName val="和歌山"/>
      <sheetName val="大阪"/>
      <sheetName val="兵庫"/>
      <sheetName val="岡山"/>
      <sheetName val="広島"/>
      <sheetName val="鳥取"/>
      <sheetName val="島根"/>
      <sheetName val="山口"/>
      <sheetName val="香川"/>
      <sheetName val="徳島"/>
      <sheetName val="愛媛 "/>
      <sheetName val="高知 "/>
      <sheetName val="福岡 "/>
      <sheetName val="佐賀 "/>
      <sheetName val="長崎 "/>
      <sheetName val="大分 "/>
      <sheetName val="宮崎 "/>
      <sheetName val="熊本 "/>
      <sheetName val="鹿児島 "/>
      <sheetName val="沖縄 "/>
      <sheetName val="集約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
          <cell r="E1" t="str">
            <v>２．単組番号を入力してください。※「単組番号一覧」参照</v>
          </cell>
          <cell r="F1" t="str">
            <v>①現業評議会の有無</v>
          </cell>
          <cell r="G1" t="str">
            <v>②公営企業評議会の有無</v>
          </cell>
          <cell r="H1" t="str">
            <v>2.2023現業・公企統一闘争第１次に取り組みましたか。</v>
          </cell>
          <cell r="I1" t="str">
            <v>2.○の場合）取り組み実施日について</v>
          </cell>
          <cell r="J1" t="str">
            <v>2.×の場合）2023現業公企統一闘争第1次に取り組まなかった理由を記入してください</v>
          </cell>
          <cell r="K1" t="str">
            <v>3.2023現業・公企統一闘争第1次で、要求書を提出しましたか。（予定含む）</v>
          </cell>
          <cell r="L1" t="str">
            <v>3.○の場合）要求書作成にあたり、職場討議はしましたか。</v>
          </cell>
          <cell r="M1" t="str">
            <v>3.○の場合）提出日（予定含む）</v>
          </cell>
          <cell r="N1" t="str">
            <v>3.×の場合（要求書を提出しなかった理由を記載してください。</v>
          </cell>
          <cell r="O1" t="str">
            <v>4.2023現業・公企統一闘争第1次で、交渉を実施しましたか。（予定含む）</v>
          </cell>
          <cell r="P1" t="str">
            <v>4.○の場合）交渉日（予定含む）※未定の場合は空欄</v>
          </cell>
          <cell r="Q1" t="str">
            <v>4.×の場合）交渉をしなかった理由を記載してください。</v>
          </cell>
          <cell r="R1">
            <v>0</v>
          </cell>
          <cell r="S1" t="str">
            <v xml:space="preserve">5.交渉を行った際に、協約締結(書面化)を行いましたか。
</v>
          </cell>
          <cell r="T1" t="str">
            <v>5.×の場合）協約締結(書面化)を行わなかった理由を記入してください。</v>
          </cell>
          <cell r="U1" t="str">
            <v>6.基準日の行動を行いましたか。</v>
          </cell>
          <cell r="V1">
            <v>0</v>
          </cell>
        </row>
        <row r="2">
          <cell r="E2">
            <v>0</v>
          </cell>
          <cell r="F2">
            <v>0</v>
          </cell>
          <cell r="G2">
            <v>0</v>
          </cell>
          <cell r="H2">
            <v>0</v>
          </cell>
          <cell r="I2">
            <v>0</v>
          </cell>
          <cell r="J2">
            <v>0</v>
          </cell>
          <cell r="K2">
            <v>0</v>
          </cell>
          <cell r="L2">
            <v>0</v>
          </cell>
          <cell r="M2">
            <v>0</v>
          </cell>
          <cell r="O2">
            <v>0</v>
          </cell>
          <cell r="P2">
            <v>0</v>
          </cell>
          <cell r="Q2">
            <v>0</v>
          </cell>
          <cell r="R2">
            <v>0</v>
          </cell>
          <cell r="S2">
            <v>0</v>
          </cell>
          <cell r="T2">
            <v>0</v>
          </cell>
          <cell r="U2">
            <v>0</v>
          </cell>
          <cell r="V2">
            <v>0</v>
          </cell>
        </row>
        <row r="3">
          <cell r="E3" t="str">
            <v>単組番</v>
          </cell>
          <cell r="F3" t="str">
            <v>単組内評議会の
有無</v>
          </cell>
          <cell r="G3">
            <v>0</v>
          </cell>
          <cell r="H3" t="str">
            <v>2023現業・公企統一闘争第１次に取り組みの有無</v>
          </cell>
          <cell r="I3">
            <v>0</v>
          </cell>
          <cell r="J3">
            <v>0</v>
          </cell>
          <cell r="K3" t="str">
            <v>要求書提出提出の有無</v>
          </cell>
          <cell r="L3">
            <v>0</v>
          </cell>
          <cell r="M3">
            <v>0</v>
          </cell>
          <cell r="N3">
            <v>0</v>
          </cell>
          <cell r="O3" t="str">
            <v>交渉の有無</v>
          </cell>
          <cell r="P3">
            <v>0</v>
          </cell>
          <cell r="Q3">
            <v>0</v>
          </cell>
          <cell r="R3" t="str">
            <v>協約締結(書面化)</v>
          </cell>
          <cell r="S3">
            <v>0</v>
          </cell>
          <cell r="T3">
            <v>0</v>
          </cell>
          <cell r="U3" t="str">
            <v>基準日の行動</v>
          </cell>
          <cell r="V3">
            <v>0</v>
          </cell>
        </row>
        <row r="4">
          <cell r="E4">
            <v>0</v>
          </cell>
          <cell r="F4" t="str">
            <v>現業評議会の有無（〇×）</v>
          </cell>
          <cell r="G4" t="str">
            <v>公営企業評議会の有無（〇×）</v>
          </cell>
          <cell r="H4" t="str">
            <v>2023現業・公企統一闘争第１次取り組み（〇×）</v>
          </cell>
          <cell r="I4" t="str">
            <v xml:space="preserve">
取り組み実施日について</v>
          </cell>
          <cell r="J4" t="str">
            <v xml:space="preserve">
2023現業公企統一闘争第1次に取り組まなかった理由を記入してください（自由記載）</v>
          </cell>
          <cell r="K4" t="str">
            <v>要求書提出（〇×）</v>
          </cell>
          <cell r="L4" t="str">
            <v>提出日（予定含む）</v>
          </cell>
          <cell r="M4" t="str">
            <v xml:space="preserve">職場討議（〇×）
</v>
          </cell>
          <cell r="N4" t="str">
            <v xml:space="preserve">
要求書未提出の理由（自由記載）</v>
          </cell>
          <cell r="O4" t="str">
            <v>交渉実施（予定含む）（〇×）</v>
          </cell>
          <cell r="P4" t="str">
            <v xml:space="preserve">
交渉日（予定含む）</v>
          </cell>
          <cell r="Q4" t="str">
            <v xml:space="preserve">
交渉をしなかった理由（自由記載）</v>
          </cell>
          <cell r="R4" t="str">
            <v>規約の有無（〇×）</v>
          </cell>
          <cell r="S4" t="str">
            <v>協約締結(書面化)
（〇×）</v>
          </cell>
          <cell r="T4" t="str">
            <v>協約締結(書面化)を行わなかった理由（自由記載）</v>
          </cell>
          <cell r="U4" t="str">
            <v>基準日の行動の有無（〇×）</v>
          </cell>
          <cell r="V4" t="str">
            <v>ストライキ</v>
          </cell>
        </row>
        <row r="5">
          <cell r="E5">
            <v>13038</v>
          </cell>
          <cell r="F5" t="str">
            <v>×</v>
          </cell>
          <cell r="G5" t="str">
            <v>×</v>
          </cell>
          <cell r="H5" t="str">
            <v>×</v>
          </cell>
          <cell r="I5">
            <v>13038</v>
          </cell>
          <cell r="J5">
            <v>13038</v>
          </cell>
          <cell r="K5">
            <v>13038</v>
          </cell>
          <cell r="L5">
            <v>13038</v>
          </cell>
          <cell r="M5">
            <v>13038</v>
          </cell>
          <cell r="N5">
            <v>13038</v>
          </cell>
          <cell r="O5">
            <v>13038</v>
          </cell>
          <cell r="P5">
            <v>13038</v>
          </cell>
          <cell r="Q5">
            <v>13038</v>
          </cell>
          <cell r="R5">
            <v>13038</v>
          </cell>
          <cell r="S5">
            <v>13038</v>
          </cell>
          <cell r="T5">
            <v>13038</v>
          </cell>
          <cell r="U5">
            <v>13038</v>
          </cell>
          <cell r="V5">
            <v>13038</v>
          </cell>
        </row>
        <row r="6">
          <cell r="E6">
            <v>13108</v>
          </cell>
          <cell r="F6" t="str">
            <v>×</v>
          </cell>
          <cell r="G6" t="str">
            <v>×</v>
          </cell>
          <cell r="H6" t="str">
            <v>○</v>
          </cell>
          <cell r="I6" t="str">
            <v>人員確保として取り組んだ</v>
          </cell>
          <cell r="J6">
            <v>13108</v>
          </cell>
          <cell r="K6" t="str">
            <v>○</v>
          </cell>
          <cell r="L6">
            <v>45061</v>
          </cell>
          <cell r="M6" t="str">
            <v>○</v>
          </cell>
          <cell r="N6">
            <v>45061</v>
          </cell>
          <cell r="O6" t="str">
            <v>×</v>
          </cell>
          <cell r="P6">
            <v>45061</v>
          </cell>
          <cell r="Q6" t="str">
            <v>職場改善要求書提出後に交渉をする予定のため</v>
          </cell>
          <cell r="R6" t="str">
            <v>不明</v>
          </cell>
          <cell r="S6" t="str">
            <v>交渉未実施</v>
          </cell>
          <cell r="T6">
            <v>45061</v>
          </cell>
          <cell r="U6" t="str">
            <v>×</v>
          </cell>
          <cell r="V6">
            <v>45061</v>
          </cell>
        </row>
        <row r="7">
          <cell r="E7">
            <v>13012</v>
          </cell>
          <cell r="F7" t="str">
            <v>×</v>
          </cell>
          <cell r="G7" t="str">
            <v>×</v>
          </cell>
          <cell r="H7" t="str">
            <v>×</v>
          </cell>
          <cell r="I7">
            <v>13012</v>
          </cell>
          <cell r="J7">
            <v>13012</v>
          </cell>
          <cell r="K7">
            <v>13012</v>
          </cell>
          <cell r="L7">
            <v>13012</v>
          </cell>
          <cell r="M7">
            <v>13012</v>
          </cell>
          <cell r="N7">
            <v>13012</v>
          </cell>
          <cell r="O7">
            <v>13012</v>
          </cell>
          <cell r="P7">
            <v>13012</v>
          </cell>
          <cell r="Q7">
            <v>13012</v>
          </cell>
          <cell r="R7">
            <v>13012</v>
          </cell>
          <cell r="S7">
            <v>13012</v>
          </cell>
          <cell r="T7">
            <v>13012</v>
          </cell>
          <cell r="U7">
            <v>13012</v>
          </cell>
          <cell r="V7">
            <v>13012</v>
          </cell>
        </row>
        <row r="8">
          <cell r="E8">
            <v>23055</v>
          </cell>
          <cell r="F8" t="str">
            <v>×</v>
          </cell>
          <cell r="G8" t="str">
            <v>×</v>
          </cell>
          <cell r="H8" t="str">
            <v>×</v>
          </cell>
          <cell r="I8">
            <v>23055</v>
          </cell>
          <cell r="J8">
            <v>23055</v>
          </cell>
          <cell r="K8">
            <v>23055</v>
          </cell>
          <cell r="L8">
            <v>23055</v>
          </cell>
          <cell r="M8">
            <v>23055</v>
          </cell>
          <cell r="N8">
            <v>23055</v>
          </cell>
          <cell r="O8">
            <v>23055</v>
          </cell>
          <cell r="P8">
            <v>23055</v>
          </cell>
          <cell r="Q8">
            <v>23055</v>
          </cell>
          <cell r="R8">
            <v>23055</v>
          </cell>
          <cell r="S8">
            <v>23055</v>
          </cell>
          <cell r="T8">
            <v>23055</v>
          </cell>
          <cell r="U8">
            <v>23055</v>
          </cell>
          <cell r="V8">
            <v>23055</v>
          </cell>
        </row>
        <row r="9">
          <cell r="E9">
            <v>23054</v>
          </cell>
          <cell r="F9" t="str">
            <v>×</v>
          </cell>
          <cell r="G9" t="str">
            <v>×</v>
          </cell>
          <cell r="H9" t="str">
            <v>×</v>
          </cell>
          <cell r="I9">
            <v>23054</v>
          </cell>
          <cell r="J9" t="str">
            <v>事務担当レベルで話し合いができているため</v>
          </cell>
          <cell r="K9">
            <v>23054</v>
          </cell>
          <cell r="L9">
            <v>23054</v>
          </cell>
          <cell r="M9">
            <v>23054</v>
          </cell>
          <cell r="N9">
            <v>23054</v>
          </cell>
          <cell r="O9">
            <v>23054</v>
          </cell>
          <cell r="P9">
            <v>23054</v>
          </cell>
          <cell r="Q9">
            <v>23054</v>
          </cell>
          <cell r="R9">
            <v>23054</v>
          </cell>
          <cell r="S9">
            <v>23054</v>
          </cell>
          <cell r="T9">
            <v>23054</v>
          </cell>
          <cell r="U9">
            <v>23054</v>
          </cell>
          <cell r="V9">
            <v>23054</v>
          </cell>
        </row>
        <row r="10">
          <cell r="E10">
            <v>13042</v>
          </cell>
          <cell r="F10" t="str">
            <v>×</v>
          </cell>
          <cell r="G10" t="str">
            <v>×</v>
          </cell>
          <cell r="H10" t="str">
            <v>×</v>
          </cell>
          <cell r="I10">
            <v>13042</v>
          </cell>
          <cell r="J10" t="str">
            <v>要望なしのため</v>
          </cell>
          <cell r="K10">
            <v>13042</v>
          </cell>
          <cell r="L10">
            <v>13042</v>
          </cell>
          <cell r="M10">
            <v>13042</v>
          </cell>
          <cell r="N10">
            <v>13042</v>
          </cell>
          <cell r="O10">
            <v>13042</v>
          </cell>
          <cell r="P10">
            <v>13042</v>
          </cell>
          <cell r="Q10">
            <v>13042</v>
          </cell>
          <cell r="R10">
            <v>13042</v>
          </cell>
          <cell r="S10">
            <v>13042</v>
          </cell>
          <cell r="T10">
            <v>13042</v>
          </cell>
          <cell r="U10">
            <v>13042</v>
          </cell>
          <cell r="V10">
            <v>13042</v>
          </cell>
        </row>
        <row r="11">
          <cell r="E11">
            <v>21002</v>
          </cell>
          <cell r="F11" t="str">
            <v>×</v>
          </cell>
          <cell r="G11" t="str">
            <v>○</v>
          </cell>
          <cell r="H11" t="str">
            <v>×</v>
          </cell>
          <cell r="I11">
            <v>21002</v>
          </cell>
          <cell r="J11">
            <v>21002</v>
          </cell>
          <cell r="K11">
            <v>21002</v>
          </cell>
          <cell r="L11">
            <v>21002</v>
          </cell>
          <cell r="M11">
            <v>21002</v>
          </cell>
          <cell r="N11">
            <v>21002</v>
          </cell>
          <cell r="O11">
            <v>21002</v>
          </cell>
          <cell r="P11">
            <v>21002</v>
          </cell>
          <cell r="Q11">
            <v>21002</v>
          </cell>
          <cell r="R11">
            <v>21002</v>
          </cell>
          <cell r="S11">
            <v>21002</v>
          </cell>
          <cell r="T11">
            <v>21002</v>
          </cell>
          <cell r="U11">
            <v>21002</v>
          </cell>
          <cell r="V11">
            <v>21002</v>
          </cell>
        </row>
        <row r="12">
          <cell r="E12">
            <v>23009</v>
          </cell>
          <cell r="F12" t="str">
            <v>○</v>
          </cell>
          <cell r="G12" t="str">
            <v>○</v>
          </cell>
          <cell r="H12" t="str">
            <v>○</v>
          </cell>
          <cell r="I12" t="str">
            <v>その他の闘争と一緒に取り組んだ</v>
          </cell>
          <cell r="J12">
            <v>23009</v>
          </cell>
          <cell r="K12" t="str">
            <v>○</v>
          </cell>
          <cell r="L12">
            <v>44986</v>
          </cell>
          <cell r="M12" t="str">
            <v>○</v>
          </cell>
          <cell r="N12">
            <v>44986</v>
          </cell>
          <cell r="O12" t="str">
            <v>○</v>
          </cell>
          <cell r="P12">
            <v>45125</v>
          </cell>
          <cell r="Q12">
            <v>45125</v>
          </cell>
          <cell r="R12" t="str">
            <v>不明</v>
          </cell>
          <cell r="S12" t="str">
            <v>×</v>
          </cell>
          <cell r="T12" t="str">
            <v>組合側から求めていない</v>
          </cell>
          <cell r="U12" t="str">
            <v>×</v>
          </cell>
          <cell r="V12">
            <v>45125</v>
          </cell>
        </row>
        <row r="13">
          <cell r="E13">
            <v>13010</v>
          </cell>
          <cell r="F13" t="str">
            <v>×</v>
          </cell>
          <cell r="G13" t="str">
            <v>×</v>
          </cell>
          <cell r="H13" t="str">
            <v>○</v>
          </cell>
          <cell r="I13" t="str">
            <v>基準日外(6月16日)で取り組んだ</v>
          </cell>
          <cell r="J13">
            <v>13010</v>
          </cell>
          <cell r="K13" t="str">
            <v>○</v>
          </cell>
          <cell r="L13">
            <v>45076</v>
          </cell>
          <cell r="M13" t="str">
            <v>×</v>
          </cell>
          <cell r="N13">
            <v>45076</v>
          </cell>
          <cell r="O13" t="str">
            <v>○</v>
          </cell>
          <cell r="P13">
            <v>45079</v>
          </cell>
          <cell r="Q13">
            <v>45079</v>
          </cell>
          <cell r="R13" t="str">
            <v>×</v>
          </cell>
          <cell r="S13" t="str">
            <v>×</v>
          </cell>
          <cell r="T13" t="str">
            <v>組合側から求めていない</v>
          </cell>
          <cell r="U13" t="str">
            <v>×</v>
          </cell>
          <cell r="V13">
            <v>45079</v>
          </cell>
        </row>
        <row r="14">
          <cell r="E14">
            <v>40012</v>
          </cell>
          <cell r="F14" t="str">
            <v>×</v>
          </cell>
          <cell r="G14" t="str">
            <v>×</v>
          </cell>
          <cell r="H14" t="str">
            <v>○</v>
          </cell>
          <cell r="I14" t="str">
            <v>その他の闘争と一緒に取り組んだ</v>
          </cell>
          <cell r="J14">
            <v>40012</v>
          </cell>
          <cell r="K14" t="str">
            <v>○</v>
          </cell>
          <cell r="L14">
            <v>45091</v>
          </cell>
          <cell r="M14" t="str">
            <v>×</v>
          </cell>
          <cell r="N14">
            <v>45091</v>
          </cell>
          <cell r="O14" t="str">
            <v>×</v>
          </cell>
          <cell r="P14">
            <v>45091</v>
          </cell>
          <cell r="Q14" t="str">
            <v>回答待ち</v>
          </cell>
          <cell r="R14" t="str">
            <v>×</v>
          </cell>
          <cell r="S14" t="str">
            <v>交渉未実施</v>
          </cell>
          <cell r="T14">
            <v>45091</v>
          </cell>
          <cell r="U14" t="str">
            <v>×</v>
          </cell>
          <cell r="V14">
            <v>45091</v>
          </cell>
        </row>
        <row r="15">
          <cell r="E15">
            <v>32020</v>
          </cell>
          <cell r="F15" t="str">
            <v>○</v>
          </cell>
          <cell r="G15" t="str">
            <v>×</v>
          </cell>
          <cell r="H15" t="str">
            <v>○</v>
          </cell>
          <cell r="I15" t="str">
            <v>人員確保として取り組んだ</v>
          </cell>
          <cell r="J15">
            <v>32020</v>
          </cell>
          <cell r="K15" t="str">
            <v>○</v>
          </cell>
          <cell r="L15">
            <v>45062</v>
          </cell>
          <cell r="M15" t="str">
            <v>×</v>
          </cell>
          <cell r="N15">
            <v>45062</v>
          </cell>
          <cell r="O15" t="str">
            <v>○</v>
          </cell>
          <cell r="P15">
            <v>45091</v>
          </cell>
          <cell r="Q15">
            <v>45091</v>
          </cell>
          <cell r="R15" t="str">
            <v>×</v>
          </cell>
          <cell r="S15" t="str">
            <v>×</v>
          </cell>
          <cell r="T15" t="str">
            <v>組合側から求めていない</v>
          </cell>
          <cell r="U15" t="str">
            <v>×</v>
          </cell>
          <cell r="V15">
            <v>45091</v>
          </cell>
        </row>
        <row r="16">
          <cell r="E16">
            <v>32091</v>
          </cell>
          <cell r="F16" t="str">
            <v>○</v>
          </cell>
          <cell r="G16" t="str">
            <v>○</v>
          </cell>
          <cell r="H16" t="str">
            <v>○</v>
          </cell>
          <cell r="I16" t="str">
            <v>基準日外(6月16日)で取り組んだ</v>
          </cell>
          <cell r="J16">
            <v>32091</v>
          </cell>
          <cell r="K16" t="str">
            <v>○</v>
          </cell>
          <cell r="L16">
            <v>45062</v>
          </cell>
          <cell r="M16" t="str">
            <v>○</v>
          </cell>
          <cell r="N16">
            <v>45062</v>
          </cell>
          <cell r="O16" t="str">
            <v>○</v>
          </cell>
          <cell r="P16">
            <v>45078</v>
          </cell>
          <cell r="Q16">
            <v>45078</v>
          </cell>
          <cell r="R16" t="str">
            <v>不明</v>
          </cell>
          <cell r="S16" t="str">
            <v>○</v>
          </cell>
          <cell r="T16">
            <v>45078</v>
          </cell>
          <cell r="U16" t="str">
            <v>○</v>
          </cell>
          <cell r="V16">
            <v>45078</v>
          </cell>
        </row>
        <row r="17">
          <cell r="E17">
            <v>32080</v>
          </cell>
          <cell r="F17" t="str">
            <v>○</v>
          </cell>
          <cell r="G17" t="str">
            <v>×</v>
          </cell>
          <cell r="H17" t="str">
            <v>○</v>
          </cell>
          <cell r="I17" t="str">
            <v>人員確保として取り組んだ</v>
          </cell>
          <cell r="J17">
            <v>32080</v>
          </cell>
          <cell r="K17" t="str">
            <v>○</v>
          </cell>
          <cell r="L17">
            <v>45113</v>
          </cell>
          <cell r="M17" t="str">
            <v>×</v>
          </cell>
          <cell r="N17">
            <v>45113</v>
          </cell>
          <cell r="O17" t="str">
            <v>○</v>
          </cell>
          <cell r="P17">
            <v>45113</v>
          </cell>
          <cell r="Q17">
            <v>45113</v>
          </cell>
          <cell r="R17" t="str">
            <v>×</v>
          </cell>
          <cell r="S17" t="str">
            <v>×</v>
          </cell>
          <cell r="T17" t="str">
            <v>組合側から求めていない</v>
          </cell>
          <cell r="U17" t="str">
            <v>×</v>
          </cell>
          <cell r="V17">
            <v>45113</v>
          </cell>
        </row>
        <row r="18">
          <cell r="E18">
            <v>32016</v>
          </cell>
          <cell r="F18" t="str">
            <v>○</v>
          </cell>
          <cell r="G18" t="str">
            <v>×</v>
          </cell>
          <cell r="H18" t="str">
            <v>○</v>
          </cell>
          <cell r="I18" t="str">
            <v>人員確保として取り組んだ</v>
          </cell>
          <cell r="J18">
            <v>32016</v>
          </cell>
          <cell r="K18" t="str">
            <v>○</v>
          </cell>
          <cell r="L18">
            <v>45064</v>
          </cell>
          <cell r="M18" t="str">
            <v>○</v>
          </cell>
          <cell r="N18">
            <v>45064</v>
          </cell>
          <cell r="O18" t="str">
            <v>○</v>
          </cell>
          <cell r="P18">
            <v>45072</v>
          </cell>
          <cell r="Q18">
            <v>45072</v>
          </cell>
          <cell r="R18" t="str">
            <v>不明</v>
          </cell>
          <cell r="S18" t="str">
            <v>○</v>
          </cell>
          <cell r="T18">
            <v>45072</v>
          </cell>
          <cell r="U18" t="str">
            <v>○</v>
          </cell>
          <cell r="V18">
            <v>45072</v>
          </cell>
        </row>
        <row r="19">
          <cell r="E19">
            <v>32026</v>
          </cell>
          <cell r="F19" t="str">
            <v>○</v>
          </cell>
          <cell r="G19" t="str">
            <v>○</v>
          </cell>
          <cell r="H19" t="str">
            <v>○</v>
          </cell>
          <cell r="I19" t="str">
            <v>その他の闘争と一緒に取り組んだ</v>
          </cell>
          <cell r="J19">
            <v>32026</v>
          </cell>
          <cell r="K19" t="str">
            <v>○</v>
          </cell>
          <cell r="L19">
            <v>45068</v>
          </cell>
          <cell r="M19" t="str">
            <v>×</v>
          </cell>
          <cell r="N19">
            <v>45068</v>
          </cell>
          <cell r="O19" t="str">
            <v>×</v>
          </cell>
          <cell r="P19">
            <v>45068</v>
          </cell>
          <cell r="Q19" t="str">
            <v>例年交渉しないため</v>
          </cell>
          <cell r="R19" t="str">
            <v>×</v>
          </cell>
          <cell r="S19" t="str">
            <v>交渉未実施</v>
          </cell>
          <cell r="T19">
            <v>45068</v>
          </cell>
          <cell r="U19" t="str">
            <v>×</v>
          </cell>
          <cell r="V19">
            <v>45068</v>
          </cell>
        </row>
        <row r="20">
          <cell r="E20">
            <v>23021</v>
          </cell>
          <cell r="F20" t="str">
            <v>×</v>
          </cell>
          <cell r="G20" t="str">
            <v>×</v>
          </cell>
          <cell r="H20" t="str">
            <v>×</v>
          </cell>
          <cell r="I20">
            <v>23021</v>
          </cell>
          <cell r="J20">
            <v>23021</v>
          </cell>
          <cell r="K20">
            <v>23021</v>
          </cell>
          <cell r="L20">
            <v>23021</v>
          </cell>
          <cell r="M20">
            <v>23021</v>
          </cell>
          <cell r="N20">
            <v>23021</v>
          </cell>
          <cell r="O20">
            <v>23021</v>
          </cell>
          <cell r="P20">
            <v>23021</v>
          </cell>
          <cell r="Q20">
            <v>23021</v>
          </cell>
          <cell r="R20">
            <v>23021</v>
          </cell>
          <cell r="S20">
            <v>23021</v>
          </cell>
          <cell r="T20">
            <v>23021</v>
          </cell>
          <cell r="U20">
            <v>23021</v>
          </cell>
          <cell r="V20">
            <v>23021</v>
          </cell>
        </row>
        <row r="21">
          <cell r="E21">
            <v>32032</v>
          </cell>
          <cell r="F21" t="str">
            <v>×</v>
          </cell>
          <cell r="G21" t="str">
            <v>×</v>
          </cell>
          <cell r="H21" t="str">
            <v>○</v>
          </cell>
          <cell r="I21" t="str">
            <v>人員確保として取り組んだ</v>
          </cell>
          <cell r="J21">
            <v>32032</v>
          </cell>
          <cell r="K21" t="str">
            <v>○</v>
          </cell>
          <cell r="L21">
            <v>45062</v>
          </cell>
          <cell r="M21" t="str">
            <v>○</v>
          </cell>
          <cell r="N21">
            <v>45062</v>
          </cell>
          <cell r="O21" t="str">
            <v>○</v>
          </cell>
          <cell r="P21">
            <v>45072</v>
          </cell>
          <cell r="Q21">
            <v>45072</v>
          </cell>
          <cell r="R21" t="str">
            <v>不明</v>
          </cell>
          <cell r="S21" t="str">
            <v>×</v>
          </cell>
          <cell r="T21" t="str">
            <v>交渉中</v>
          </cell>
          <cell r="U21" t="str">
            <v>×</v>
          </cell>
          <cell r="V21">
            <v>45072</v>
          </cell>
        </row>
        <row r="22">
          <cell r="E22">
            <v>40047</v>
          </cell>
          <cell r="F22" t="str">
            <v>×</v>
          </cell>
          <cell r="G22" t="str">
            <v>×</v>
          </cell>
          <cell r="H22" t="str">
            <v>×</v>
          </cell>
          <cell r="I22">
            <v>40047</v>
          </cell>
          <cell r="J22" t="str">
            <v>当単組では、現業公企単体での要求ではなく、一般職を含めた統一要求を実施しているため。</v>
          </cell>
          <cell r="K22">
            <v>40047</v>
          </cell>
          <cell r="L22">
            <v>40047</v>
          </cell>
          <cell r="M22">
            <v>40047</v>
          </cell>
          <cell r="N22">
            <v>40047</v>
          </cell>
          <cell r="O22">
            <v>40047</v>
          </cell>
          <cell r="P22">
            <v>40047</v>
          </cell>
          <cell r="Q22">
            <v>40047</v>
          </cell>
          <cell r="R22">
            <v>40047</v>
          </cell>
          <cell r="S22">
            <v>40047</v>
          </cell>
          <cell r="T22">
            <v>40047</v>
          </cell>
          <cell r="U22">
            <v>40047</v>
          </cell>
          <cell r="V22">
            <v>40047</v>
          </cell>
        </row>
        <row r="23">
          <cell r="E23">
            <v>13031</v>
          </cell>
          <cell r="F23" t="str">
            <v>×</v>
          </cell>
          <cell r="G23" t="str">
            <v>○</v>
          </cell>
          <cell r="H23" t="str">
            <v>×</v>
          </cell>
          <cell r="I23">
            <v>13031</v>
          </cell>
          <cell r="J23" t="str">
            <v>力量不足</v>
          </cell>
          <cell r="K23">
            <v>13031</v>
          </cell>
          <cell r="L23">
            <v>13031</v>
          </cell>
          <cell r="M23">
            <v>13031</v>
          </cell>
          <cell r="N23">
            <v>13031</v>
          </cell>
          <cell r="O23">
            <v>13031</v>
          </cell>
          <cell r="P23">
            <v>13031</v>
          </cell>
          <cell r="Q23">
            <v>13031</v>
          </cell>
          <cell r="R23">
            <v>13031</v>
          </cell>
          <cell r="S23">
            <v>13031</v>
          </cell>
          <cell r="T23">
            <v>13031</v>
          </cell>
          <cell r="U23">
            <v>13031</v>
          </cell>
          <cell r="V23">
            <v>13031</v>
          </cell>
        </row>
        <row r="24">
          <cell r="E24">
            <v>32196</v>
          </cell>
          <cell r="F24" t="str">
            <v>×</v>
          </cell>
          <cell r="G24" t="str">
            <v>○</v>
          </cell>
          <cell r="H24" t="str">
            <v>○</v>
          </cell>
          <cell r="I24" t="str">
            <v>人員確保として取り組んだ</v>
          </cell>
          <cell r="J24">
            <v>32196</v>
          </cell>
          <cell r="K24" t="str">
            <v>○</v>
          </cell>
          <cell r="L24">
            <v>45091</v>
          </cell>
          <cell r="M24" t="str">
            <v>○</v>
          </cell>
          <cell r="N24">
            <v>45091</v>
          </cell>
          <cell r="O24" t="str">
            <v>○</v>
          </cell>
          <cell r="P24">
            <v>45110</v>
          </cell>
          <cell r="Q24">
            <v>45110</v>
          </cell>
          <cell r="R24" t="str">
            <v>〇</v>
          </cell>
          <cell r="S24" t="str">
            <v>○</v>
          </cell>
          <cell r="T24">
            <v>45110</v>
          </cell>
          <cell r="U24" t="str">
            <v>×</v>
          </cell>
          <cell r="V24">
            <v>45110</v>
          </cell>
        </row>
        <row r="25">
          <cell r="E25">
            <v>13075</v>
          </cell>
          <cell r="F25" t="str">
            <v>×</v>
          </cell>
          <cell r="G25" t="str">
            <v>×</v>
          </cell>
          <cell r="H25" t="str">
            <v>×</v>
          </cell>
          <cell r="I25">
            <v>13075</v>
          </cell>
          <cell r="J25" t="str">
            <v>当町には現業職がいないめ。また、公営企業職員が組合にいないため。</v>
          </cell>
          <cell r="K25">
            <v>13075</v>
          </cell>
          <cell r="L25">
            <v>13075</v>
          </cell>
          <cell r="M25">
            <v>13075</v>
          </cell>
          <cell r="N25">
            <v>13075</v>
          </cell>
          <cell r="O25">
            <v>13075</v>
          </cell>
          <cell r="P25">
            <v>13075</v>
          </cell>
          <cell r="Q25">
            <v>13075</v>
          </cell>
          <cell r="R25">
            <v>13075</v>
          </cell>
          <cell r="S25">
            <v>13075</v>
          </cell>
          <cell r="T25">
            <v>13075</v>
          </cell>
          <cell r="U25">
            <v>13075</v>
          </cell>
          <cell r="V25">
            <v>13075</v>
          </cell>
        </row>
        <row r="26">
          <cell r="E26">
            <v>32099</v>
          </cell>
          <cell r="F26" t="str">
            <v>○</v>
          </cell>
          <cell r="G26" t="str">
            <v>○</v>
          </cell>
          <cell r="H26" t="str">
            <v>○</v>
          </cell>
          <cell r="I26" t="str">
            <v>人員確保として取り組んだ</v>
          </cell>
          <cell r="J26">
            <v>32099</v>
          </cell>
          <cell r="K26" t="str">
            <v>○</v>
          </cell>
          <cell r="L26">
            <v>45065</v>
          </cell>
          <cell r="M26" t="str">
            <v>×</v>
          </cell>
          <cell r="N26">
            <v>45065</v>
          </cell>
          <cell r="O26" t="str">
            <v>○</v>
          </cell>
          <cell r="P26">
            <v>45085</v>
          </cell>
          <cell r="Q26">
            <v>45085</v>
          </cell>
          <cell r="R26" t="str">
            <v>〇</v>
          </cell>
          <cell r="S26" t="str">
            <v>○</v>
          </cell>
          <cell r="T26">
            <v>45085</v>
          </cell>
          <cell r="U26" t="str">
            <v>×</v>
          </cell>
          <cell r="V26">
            <v>45085</v>
          </cell>
        </row>
        <row r="27">
          <cell r="E27">
            <v>13107</v>
          </cell>
          <cell r="F27" t="str">
            <v>○</v>
          </cell>
          <cell r="G27" t="str">
            <v>×</v>
          </cell>
          <cell r="H27" t="str">
            <v>○</v>
          </cell>
          <cell r="I27" t="str">
            <v>本部基準日(6月16日)で取り組んだ</v>
          </cell>
          <cell r="J27">
            <v>13107</v>
          </cell>
          <cell r="K27" t="str">
            <v>○</v>
          </cell>
          <cell r="L27">
            <v>45094</v>
          </cell>
          <cell r="M27" t="str">
            <v>○</v>
          </cell>
          <cell r="N27">
            <v>45094</v>
          </cell>
          <cell r="O27" t="str">
            <v>○</v>
          </cell>
          <cell r="P27">
            <v>45125</v>
          </cell>
          <cell r="Q27">
            <v>45125</v>
          </cell>
          <cell r="R27" t="str">
            <v>不明</v>
          </cell>
          <cell r="S27" t="str">
            <v>交渉未実施</v>
          </cell>
          <cell r="T27">
            <v>45125</v>
          </cell>
          <cell r="U27" t="str">
            <v>○</v>
          </cell>
          <cell r="V27">
            <v>45125</v>
          </cell>
        </row>
        <row r="28">
          <cell r="E28">
            <v>32039</v>
          </cell>
          <cell r="F28" t="str">
            <v>×</v>
          </cell>
          <cell r="G28" t="str">
            <v>○</v>
          </cell>
          <cell r="H28" t="str">
            <v>○</v>
          </cell>
          <cell r="I28" t="str">
            <v>人員確保として取り組んだ</v>
          </cell>
          <cell r="J28">
            <v>32039</v>
          </cell>
          <cell r="K28" t="str">
            <v>○</v>
          </cell>
          <cell r="L28">
            <v>45079</v>
          </cell>
          <cell r="M28" t="str">
            <v>×</v>
          </cell>
          <cell r="N28">
            <v>45079</v>
          </cell>
          <cell r="O28" t="str">
            <v>○</v>
          </cell>
          <cell r="P28">
            <v>45093</v>
          </cell>
          <cell r="Q28">
            <v>45093</v>
          </cell>
          <cell r="R28" t="str">
            <v>×</v>
          </cell>
          <cell r="S28" t="str">
            <v>×</v>
          </cell>
          <cell r="T28" t="str">
            <v>組合側から求めていない</v>
          </cell>
          <cell r="U28" t="str">
            <v>×</v>
          </cell>
          <cell r="V28">
            <v>45093</v>
          </cell>
        </row>
        <row r="29">
          <cell r="E29">
            <v>32043</v>
          </cell>
          <cell r="F29" t="str">
            <v>○</v>
          </cell>
          <cell r="G29" t="str">
            <v>×</v>
          </cell>
          <cell r="H29" t="str">
            <v>○</v>
          </cell>
          <cell r="I29" t="str">
            <v>人員確保として取り組んだ</v>
          </cell>
          <cell r="J29">
            <v>32043</v>
          </cell>
          <cell r="K29" t="str">
            <v>○</v>
          </cell>
          <cell r="L29">
            <v>45062</v>
          </cell>
          <cell r="M29" t="str">
            <v>○</v>
          </cell>
          <cell r="N29">
            <v>45062</v>
          </cell>
          <cell r="O29" t="str">
            <v>○</v>
          </cell>
          <cell r="P29">
            <v>45086</v>
          </cell>
          <cell r="Q29">
            <v>45086</v>
          </cell>
          <cell r="R29" t="str">
            <v>〇</v>
          </cell>
          <cell r="S29" t="str">
            <v>×</v>
          </cell>
          <cell r="T29" t="str">
            <v>納得回答ではなかったため</v>
          </cell>
          <cell r="U29" t="str">
            <v>○</v>
          </cell>
          <cell r="V29">
            <v>45086</v>
          </cell>
        </row>
        <row r="30">
          <cell r="E30">
            <v>32161</v>
          </cell>
          <cell r="F30" t="str">
            <v>○</v>
          </cell>
          <cell r="G30" t="str">
            <v>×</v>
          </cell>
          <cell r="H30" t="str">
            <v>○</v>
          </cell>
          <cell r="I30" t="str">
            <v>基準日外(6月16日)で取り組んだ</v>
          </cell>
          <cell r="J30">
            <v>32161</v>
          </cell>
          <cell r="K30" t="str">
            <v>○</v>
          </cell>
          <cell r="L30">
            <v>45063</v>
          </cell>
          <cell r="M30" t="str">
            <v>○</v>
          </cell>
          <cell r="N30">
            <v>45063</v>
          </cell>
          <cell r="O30" t="str">
            <v>○</v>
          </cell>
          <cell r="P30">
            <v>45079</v>
          </cell>
          <cell r="Q30">
            <v>45079</v>
          </cell>
          <cell r="R30" t="str">
            <v>〇</v>
          </cell>
          <cell r="S30" t="str">
            <v>○</v>
          </cell>
          <cell r="T30">
            <v>45079</v>
          </cell>
          <cell r="U30" t="str">
            <v>○</v>
          </cell>
          <cell r="V30">
            <v>45079</v>
          </cell>
        </row>
        <row r="31">
          <cell r="E31">
            <v>35042</v>
          </cell>
          <cell r="F31" t="str">
            <v>○</v>
          </cell>
          <cell r="G31" t="str">
            <v>×</v>
          </cell>
          <cell r="H31" t="str">
            <v>×</v>
          </cell>
          <cell r="I31">
            <v>35042</v>
          </cell>
          <cell r="J31" t="str">
            <v>基本組合に盛り込んでもらった</v>
          </cell>
          <cell r="K31">
            <v>35042</v>
          </cell>
          <cell r="L31">
            <v>35042</v>
          </cell>
          <cell r="M31">
            <v>35042</v>
          </cell>
          <cell r="N31">
            <v>35042</v>
          </cell>
          <cell r="O31">
            <v>35042</v>
          </cell>
          <cell r="P31">
            <v>35042</v>
          </cell>
          <cell r="Q31">
            <v>35042</v>
          </cell>
          <cell r="R31">
            <v>35042</v>
          </cell>
          <cell r="S31">
            <v>35042</v>
          </cell>
          <cell r="T31">
            <v>35042</v>
          </cell>
          <cell r="U31">
            <v>35042</v>
          </cell>
          <cell r="V31">
            <v>35042</v>
          </cell>
        </row>
        <row r="32">
          <cell r="E32">
            <v>32086</v>
          </cell>
          <cell r="F32" t="str">
            <v>○</v>
          </cell>
          <cell r="G32" t="str">
            <v>○</v>
          </cell>
          <cell r="H32" t="str">
            <v>○</v>
          </cell>
          <cell r="I32" t="str">
            <v>人員確保として取り組んだ</v>
          </cell>
          <cell r="J32">
            <v>32086</v>
          </cell>
          <cell r="K32" t="str">
            <v>×</v>
          </cell>
          <cell r="L32">
            <v>32086</v>
          </cell>
          <cell r="M32">
            <v>32086</v>
          </cell>
          <cell r="N32" t="str">
            <v>要求内容について協議する時間が無かった</v>
          </cell>
          <cell r="O32" t="str">
            <v>×</v>
          </cell>
          <cell r="P32">
            <v>32086</v>
          </cell>
          <cell r="Q32" t="str">
            <v>統一要求書のみの提出で回答書を受け取るだけで終わった</v>
          </cell>
          <cell r="R32" t="str">
            <v>〇</v>
          </cell>
          <cell r="S32" t="str">
            <v>交渉未実施</v>
          </cell>
          <cell r="T32">
            <v>32086</v>
          </cell>
          <cell r="U32" t="str">
            <v>×</v>
          </cell>
          <cell r="V32">
            <v>32086</v>
          </cell>
        </row>
        <row r="33">
          <cell r="E33">
            <v>35045</v>
          </cell>
          <cell r="F33" t="str">
            <v>○</v>
          </cell>
          <cell r="G33" t="str">
            <v>×</v>
          </cell>
          <cell r="H33" t="str">
            <v>○</v>
          </cell>
          <cell r="I33" t="str">
            <v>本部基準日(6月16日)で取り組んだ</v>
          </cell>
          <cell r="J33">
            <v>35045</v>
          </cell>
          <cell r="K33" t="str">
            <v>○</v>
          </cell>
          <cell r="L33">
            <v>45082</v>
          </cell>
          <cell r="M33" t="str">
            <v>○</v>
          </cell>
          <cell r="N33">
            <v>45082</v>
          </cell>
          <cell r="O33" t="str">
            <v>○</v>
          </cell>
          <cell r="P33">
            <v>45098</v>
          </cell>
          <cell r="Q33">
            <v>45098</v>
          </cell>
          <cell r="R33" t="str">
            <v>〇</v>
          </cell>
          <cell r="S33" t="str">
            <v>○</v>
          </cell>
          <cell r="T33">
            <v>45098</v>
          </cell>
          <cell r="U33" t="str">
            <v>×</v>
          </cell>
          <cell r="V33">
            <v>45098</v>
          </cell>
        </row>
        <row r="34">
          <cell r="E34">
            <v>35003</v>
          </cell>
          <cell r="F34" t="str">
            <v>○</v>
          </cell>
          <cell r="G34" t="str">
            <v>×</v>
          </cell>
          <cell r="H34" t="str">
            <v>○</v>
          </cell>
          <cell r="I34" t="str">
            <v>人員確保として取り組んだ</v>
          </cell>
          <cell r="J34">
            <v>35003</v>
          </cell>
          <cell r="K34" t="str">
            <v>○</v>
          </cell>
          <cell r="L34">
            <v>45072</v>
          </cell>
          <cell r="M34" t="str">
            <v>○</v>
          </cell>
          <cell r="N34">
            <v>45072</v>
          </cell>
          <cell r="O34" t="str">
            <v>○</v>
          </cell>
          <cell r="P34">
            <v>45091</v>
          </cell>
          <cell r="Q34">
            <v>45091</v>
          </cell>
          <cell r="R34" t="str">
            <v>〇</v>
          </cell>
          <cell r="S34" t="str">
            <v>○</v>
          </cell>
          <cell r="T34">
            <v>45091</v>
          </cell>
          <cell r="U34" t="str">
            <v>×</v>
          </cell>
          <cell r="V34">
            <v>45091</v>
          </cell>
        </row>
        <row r="35">
          <cell r="E35">
            <v>35021</v>
          </cell>
          <cell r="F35" t="str">
            <v>○</v>
          </cell>
          <cell r="G35" t="str">
            <v>×</v>
          </cell>
          <cell r="H35" t="str">
            <v>○</v>
          </cell>
          <cell r="I35" t="str">
            <v>本部基準日(6月16日)で取り組んだ</v>
          </cell>
          <cell r="J35">
            <v>35021</v>
          </cell>
          <cell r="K35" t="str">
            <v>○</v>
          </cell>
          <cell r="L35">
            <v>45084</v>
          </cell>
          <cell r="M35" t="str">
            <v>×</v>
          </cell>
          <cell r="N35">
            <v>45084</v>
          </cell>
          <cell r="O35" t="str">
            <v>○</v>
          </cell>
          <cell r="P35">
            <v>45098</v>
          </cell>
          <cell r="Q35">
            <v>45098</v>
          </cell>
          <cell r="R35" t="str">
            <v>不明</v>
          </cell>
          <cell r="S35" t="str">
            <v>○</v>
          </cell>
          <cell r="T35">
            <v>45098</v>
          </cell>
          <cell r="U35" t="str">
            <v>×</v>
          </cell>
          <cell r="V35">
            <v>45098</v>
          </cell>
        </row>
        <row r="36">
          <cell r="E36">
            <v>32033</v>
          </cell>
          <cell r="F36" t="str">
            <v>○</v>
          </cell>
          <cell r="G36" t="str">
            <v>×</v>
          </cell>
          <cell r="H36" t="str">
            <v>×</v>
          </cell>
          <cell r="I36">
            <v>32033</v>
          </cell>
          <cell r="J36" t="str">
            <v>秋期に一括取組</v>
          </cell>
          <cell r="K36">
            <v>32033</v>
          </cell>
          <cell r="L36">
            <v>32033</v>
          </cell>
          <cell r="M36">
            <v>32033</v>
          </cell>
          <cell r="N36">
            <v>32033</v>
          </cell>
          <cell r="O36">
            <v>32033</v>
          </cell>
          <cell r="P36">
            <v>32033</v>
          </cell>
          <cell r="Q36">
            <v>32033</v>
          </cell>
          <cell r="R36">
            <v>32033</v>
          </cell>
          <cell r="S36">
            <v>32033</v>
          </cell>
          <cell r="T36">
            <v>32033</v>
          </cell>
          <cell r="U36">
            <v>32033</v>
          </cell>
          <cell r="V36">
            <v>32033</v>
          </cell>
        </row>
        <row r="37">
          <cell r="E37">
            <v>35007</v>
          </cell>
          <cell r="F37" t="str">
            <v>○</v>
          </cell>
          <cell r="G37" t="str">
            <v>×</v>
          </cell>
          <cell r="H37" t="str">
            <v>○</v>
          </cell>
          <cell r="I37" t="str">
            <v>本部基準日(6月16日)で取り組んだ</v>
          </cell>
          <cell r="J37">
            <v>35007</v>
          </cell>
          <cell r="K37" t="str">
            <v>○</v>
          </cell>
          <cell r="L37" t="str">
            <v>未定</v>
          </cell>
          <cell r="M37" t="str">
            <v>×</v>
          </cell>
          <cell r="N37">
            <v>35007</v>
          </cell>
          <cell r="O37" t="str">
            <v>○</v>
          </cell>
          <cell r="P37" t="str">
            <v>未定</v>
          </cell>
          <cell r="Q37">
            <v>35007</v>
          </cell>
          <cell r="R37" t="str">
            <v>〇</v>
          </cell>
          <cell r="S37" t="str">
            <v>○</v>
          </cell>
          <cell r="T37">
            <v>35007</v>
          </cell>
          <cell r="U37" t="str">
            <v>○</v>
          </cell>
          <cell r="V37">
            <v>35007</v>
          </cell>
        </row>
        <row r="38">
          <cell r="E38">
            <v>32082</v>
          </cell>
          <cell r="F38" t="str">
            <v>○</v>
          </cell>
          <cell r="G38" t="str">
            <v>×</v>
          </cell>
          <cell r="H38" t="str">
            <v>○</v>
          </cell>
          <cell r="I38" t="str">
            <v>その他の闘争と一緒に取り組んだ</v>
          </cell>
          <cell r="J38">
            <v>32082</v>
          </cell>
          <cell r="K38" t="str">
            <v>○</v>
          </cell>
          <cell r="L38" t="str">
            <v>未定</v>
          </cell>
          <cell r="M38" t="str">
            <v>×</v>
          </cell>
          <cell r="N38">
            <v>32082</v>
          </cell>
          <cell r="O38" t="str">
            <v>×</v>
          </cell>
          <cell r="P38">
            <v>32082</v>
          </cell>
          <cell r="Q38" t="str">
            <v>現業で交渉を行う</v>
          </cell>
          <cell r="R38" t="str">
            <v>不明</v>
          </cell>
          <cell r="S38" t="str">
            <v>○</v>
          </cell>
          <cell r="T38">
            <v>32082</v>
          </cell>
          <cell r="U38" t="str">
            <v>×</v>
          </cell>
          <cell r="V38">
            <v>32082</v>
          </cell>
        </row>
        <row r="39">
          <cell r="E39">
            <v>35005</v>
          </cell>
          <cell r="F39" t="str">
            <v>○</v>
          </cell>
          <cell r="G39" t="str">
            <v>×</v>
          </cell>
          <cell r="H39" t="str">
            <v>○</v>
          </cell>
          <cell r="I39" t="str">
            <v>その他の闘争と一緒に取り組んだ</v>
          </cell>
          <cell r="J39">
            <v>35005</v>
          </cell>
          <cell r="K39" t="str">
            <v>×</v>
          </cell>
          <cell r="L39">
            <v>35005</v>
          </cell>
          <cell r="M39">
            <v>35005</v>
          </cell>
          <cell r="N39" t="str">
            <v>例年、取り組みとしては行っていない。</v>
          </cell>
          <cell r="O39" t="str">
            <v>×</v>
          </cell>
          <cell r="P39">
            <v>35005</v>
          </cell>
          <cell r="Q39" t="str">
            <v>例年、行っていない。</v>
          </cell>
          <cell r="R39" t="str">
            <v>〇</v>
          </cell>
          <cell r="S39" t="str">
            <v>○</v>
          </cell>
          <cell r="T39">
            <v>35005</v>
          </cell>
          <cell r="U39" t="str">
            <v>×</v>
          </cell>
          <cell r="V39">
            <v>35005</v>
          </cell>
        </row>
        <row r="40">
          <cell r="E40">
            <v>35029</v>
          </cell>
          <cell r="F40" t="str">
            <v>×</v>
          </cell>
          <cell r="G40" t="str">
            <v>×</v>
          </cell>
          <cell r="H40" t="str">
            <v>×</v>
          </cell>
          <cell r="I40">
            <v>35029</v>
          </cell>
          <cell r="J40">
            <v>35029</v>
          </cell>
          <cell r="K40">
            <v>35029</v>
          </cell>
          <cell r="L40">
            <v>35029</v>
          </cell>
          <cell r="M40">
            <v>35029</v>
          </cell>
          <cell r="N40">
            <v>35029</v>
          </cell>
          <cell r="O40">
            <v>35029</v>
          </cell>
          <cell r="P40">
            <v>35029</v>
          </cell>
          <cell r="Q40">
            <v>35029</v>
          </cell>
          <cell r="R40">
            <v>35029</v>
          </cell>
          <cell r="S40">
            <v>35029</v>
          </cell>
          <cell r="T40">
            <v>35029</v>
          </cell>
          <cell r="U40">
            <v>35029</v>
          </cell>
          <cell r="V40">
            <v>35029</v>
          </cell>
        </row>
        <row r="41">
          <cell r="E41">
            <v>32014</v>
          </cell>
          <cell r="F41" t="str">
            <v>○</v>
          </cell>
          <cell r="G41" t="str">
            <v>○</v>
          </cell>
          <cell r="H41" t="str">
            <v>○</v>
          </cell>
          <cell r="I41" t="str">
            <v>基準日外(6月16日)で取り組んだ</v>
          </cell>
          <cell r="J41">
            <v>32014</v>
          </cell>
          <cell r="K41" t="str">
            <v>○</v>
          </cell>
          <cell r="L41">
            <v>45065</v>
          </cell>
          <cell r="M41" t="str">
            <v>○</v>
          </cell>
          <cell r="N41">
            <v>45065</v>
          </cell>
          <cell r="O41" t="str">
            <v>○</v>
          </cell>
          <cell r="P41">
            <v>45103</v>
          </cell>
          <cell r="Q41">
            <v>45103</v>
          </cell>
          <cell r="R41" t="str">
            <v>〇</v>
          </cell>
          <cell r="S41" t="str">
            <v>○</v>
          </cell>
          <cell r="T41">
            <v>45103</v>
          </cell>
          <cell r="U41" t="str">
            <v>×</v>
          </cell>
          <cell r="V41">
            <v>45103</v>
          </cell>
        </row>
        <row r="42">
          <cell r="E42">
            <v>35051</v>
          </cell>
          <cell r="F42" t="str">
            <v>×</v>
          </cell>
          <cell r="G42" t="str">
            <v>×</v>
          </cell>
          <cell r="H42" t="str">
            <v>○</v>
          </cell>
          <cell r="I42" t="str">
            <v>人員確保として取り組んだ</v>
          </cell>
          <cell r="J42">
            <v>35051</v>
          </cell>
          <cell r="K42" t="str">
            <v>×</v>
          </cell>
          <cell r="L42">
            <v>35051</v>
          </cell>
          <cell r="M42">
            <v>35051</v>
          </cell>
          <cell r="N42" t="str">
            <v>春闘の継続協議のため</v>
          </cell>
          <cell r="O42" t="str">
            <v>○</v>
          </cell>
          <cell r="P42">
            <v>45093</v>
          </cell>
          <cell r="Q42">
            <v>45093</v>
          </cell>
          <cell r="R42" t="str">
            <v>×</v>
          </cell>
          <cell r="S42" t="str">
            <v>×</v>
          </cell>
          <cell r="T42" t="str">
            <v>現業職場の組織化をしていないため</v>
          </cell>
          <cell r="U42" t="str">
            <v>○</v>
          </cell>
          <cell r="V42">
            <v>45093</v>
          </cell>
        </row>
        <row r="43">
          <cell r="E43">
            <v>17001</v>
          </cell>
          <cell r="F43" t="str">
            <v>○</v>
          </cell>
          <cell r="G43" t="str">
            <v>○</v>
          </cell>
          <cell r="H43" t="str">
            <v>○</v>
          </cell>
          <cell r="I43" t="str">
            <v>その他の闘争と一緒に取り組んだ</v>
          </cell>
          <cell r="J43">
            <v>17001</v>
          </cell>
          <cell r="K43" t="str">
            <v>○</v>
          </cell>
          <cell r="L43">
            <v>45117</v>
          </cell>
          <cell r="M43" t="str">
            <v>○</v>
          </cell>
          <cell r="N43">
            <v>45117</v>
          </cell>
          <cell r="O43" t="str">
            <v>○</v>
          </cell>
          <cell r="P43">
            <v>45117</v>
          </cell>
          <cell r="Q43">
            <v>45117</v>
          </cell>
          <cell r="R43" t="str">
            <v>〇</v>
          </cell>
          <cell r="S43" t="str">
            <v>○</v>
          </cell>
          <cell r="T43">
            <v>45117</v>
          </cell>
          <cell r="U43" t="str">
            <v>×</v>
          </cell>
          <cell r="V43">
            <v>45117</v>
          </cell>
        </row>
        <row r="44">
          <cell r="E44">
            <v>17002</v>
          </cell>
          <cell r="F44" t="str">
            <v>○</v>
          </cell>
          <cell r="G44" t="str">
            <v>×</v>
          </cell>
          <cell r="H44" t="str">
            <v>○</v>
          </cell>
          <cell r="I44" t="str">
            <v>人員確保として取り組んだ</v>
          </cell>
          <cell r="J44">
            <v>17002</v>
          </cell>
          <cell r="K44" t="str">
            <v>○</v>
          </cell>
          <cell r="L44">
            <v>45077</v>
          </cell>
          <cell r="M44" t="str">
            <v>○</v>
          </cell>
          <cell r="N44">
            <v>45077</v>
          </cell>
          <cell r="O44" t="str">
            <v>○</v>
          </cell>
          <cell r="P44">
            <v>45077</v>
          </cell>
          <cell r="Q44">
            <v>45077</v>
          </cell>
          <cell r="R44" t="str">
            <v>〇</v>
          </cell>
          <cell r="S44" t="str">
            <v>×</v>
          </cell>
          <cell r="T44" t="str">
            <v>当局側が締結を拒否した</v>
          </cell>
          <cell r="U44" t="str">
            <v>○</v>
          </cell>
          <cell r="V44">
            <v>45077</v>
          </cell>
        </row>
        <row r="45">
          <cell r="E45">
            <v>35006</v>
          </cell>
          <cell r="F45" t="str">
            <v>○</v>
          </cell>
          <cell r="G45" t="str">
            <v>○</v>
          </cell>
          <cell r="H45" t="str">
            <v>○</v>
          </cell>
          <cell r="I45" t="str">
            <v>人員確保として取り組んだ</v>
          </cell>
          <cell r="J45">
            <v>35006</v>
          </cell>
          <cell r="K45" t="str">
            <v>×</v>
          </cell>
          <cell r="L45">
            <v>35006</v>
          </cell>
          <cell r="M45">
            <v>35006</v>
          </cell>
          <cell r="N45" t="str">
            <v>例年第１次について要求書は出していない（人員確保闘争の中で取り組んでいる）</v>
          </cell>
          <cell r="O45" t="str">
            <v>×</v>
          </cell>
          <cell r="P45">
            <v>35006</v>
          </cell>
          <cell r="Q45" t="str">
            <v>特になし</v>
          </cell>
          <cell r="R45" t="str">
            <v>〇</v>
          </cell>
          <cell r="S45" t="str">
            <v>交渉未実施</v>
          </cell>
          <cell r="T45">
            <v>35006</v>
          </cell>
          <cell r="U45" t="str">
            <v>×</v>
          </cell>
          <cell r="V45">
            <v>35006</v>
          </cell>
        </row>
        <row r="46">
          <cell r="E46">
            <v>21004</v>
          </cell>
          <cell r="F46" t="str">
            <v>○</v>
          </cell>
          <cell r="G46" t="str">
            <v>○</v>
          </cell>
          <cell r="H46" t="str">
            <v>○</v>
          </cell>
          <cell r="I46" t="str">
            <v>基準日外(6月16日)で取り組んだ</v>
          </cell>
          <cell r="J46">
            <v>21004</v>
          </cell>
          <cell r="K46" t="str">
            <v>○</v>
          </cell>
          <cell r="L46">
            <v>45028</v>
          </cell>
          <cell r="M46" t="str">
            <v>○</v>
          </cell>
          <cell r="N46">
            <v>45028</v>
          </cell>
          <cell r="O46" t="str">
            <v>○</v>
          </cell>
          <cell r="P46" t="str">
            <v>４月１８日、２４日、２７日</v>
          </cell>
          <cell r="Q46">
            <v>45028</v>
          </cell>
          <cell r="R46" t="str">
            <v>×</v>
          </cell>
          <cell r="S46" t="str">
            <v>×</v>
          </cell>
          <cell r="T46" t="str">
            <v>組合側から求めていない</v>
          </cell>
          <cell r="U46" t="str">
            <v>×</v>
          </cell>
          <cell r="V46">
            <v>45028</v>
          </cell>
        </row>
        <row r="47">
          <cell r="E47">
            <v>35027</v>
          </cell>
          <cell r="F47" t="str">
            <v>○</v>
          </cell>
          <cell r="G47" t="str">
            <v>×</v>
          </cell>
          <cell r="H47" t="str">
            <v>○</v>
          </cell>
          <cell r="I47" t="str">
            <v>その他の闘争と一緒に取り組んだ</v>
          </cell>
          <cell r="J47">
            <v>35027</v>
          </cell>
          <cell r="K47" t="str">
            <v>×</v>
          </cell>
          <cell r="L47">
            <v>35027</v>
          </cell>
          <cell r="M47">
            <v>35027</v>
          </cell>
          <cell r="N47" t="str">
            <v>申入書で提出したため</v>
          </cell>
          <cell r="O47" t="str">
            <v>○</v>
          </cell>
          <cell r="P47">
            <v>45098</v>
          </cell>
          <cell r="Q47">
            <v>45098</v>
          </cell>
          <cell r="R47" t="str">
            <v>〇</v>
          </cell>
          <cell r="S47" t="str">
            <v>○</v>
          </cell>
          <cell r="T47">
            <v>45098</v>
          </cell>
          <cell r="U47" t="str">
            <v>×</v>
          </cell>
          <cell r="V47">
            <v>45098</v>
          </cell>
        </row>
        <row r="48">
          <cell r="E48">
            <v>27042</v>
          </cell>
          <cell r="F48" t="str">
            <v>×</v>
          </cell>
          <cell r="G48" t="str">
            <v>×</v>
          </cell>
          <cell r="H48" t="str">
            <v>○</v>
          </cell>
          <cell r="I48" t="str">
            <v>人員確保として取り組んだ</v>
          </cell>
          <cell r="J48">
            <v>27042</v>
          </cell>
          <cell r="K48" t="str">
            <v>○</v>
          </cell>
          <cell r="L48">
            <v>45103</v>
          </cell>
          <cell r="M48" t="str">
            <v>×</v>
          </cell>
          <cell r="N48">
            <v>45103</v>
          </cell>
          <cell r="O48" t="str">
            <v>○</v>
          </cell>
          <cell r="P48" t="str">
            <v>未定</v>
          </cell>
          <cell r="Q48">
            <v>45103</v>
          </cell>
          <cell r="R48" t="str">
            <v>×</v>
          </cell>
          <cell r="S48" t="str">
            <v>交渉未実施</v>
          </cell>
          <cell r="T48">
            <v>45103</v>
          </cell>
          <cell r="U48" t="str">
            <v>×</v>
          </cell>
          <cell r="V48">
            <v>45103</v>
          </cell>
        </row>
        <row r="49">
          <cell r="E49">
            <v>20001</v>
          </cell>
          <cell r="F49" t="str">
            <v>○</v>
          </cell>
          <cell r="G49" t="str">
            <v>×</v>
          </cell>
          <cell r="H49" t="str">
            <v>×</v>
          </cell>
          <cell r="I49">
            <v>20001</v>
          </cell>
          <cell r="J49" t="str">
            <v>春闘で実施</v>
          </cell>
          <cell r="K49">
            <v>20001</v>
          </cell>
          <cell r="L49">
            <v>20001</v>
          </cell>
          <cell r="M49">
            <v>20001</v>
          </cell>
          <cell r="N49">
            <v>20001</v>
          </cell>
          <cell r="O49">
            <v>20001</v>
          </cell>
          <cell r="P49">
            <v>20001</v>
          </cell>
          <cell r="Q49">
            <v>20001</v>
          </cell>
          <cell r="R49">
            <v>20001</v>
          </cell>
          <cell r="S49">
            <v>20001</v>
          </cell>
          <cell r="T49">
            <v>20001</v>
          </cell>
          <cell r="U49">
            <v>20001</v>
          </cell>
          <cell r="V49">
            <v>20001</v>
          </cell>
        </row>
        <row r="50">
          <cell r="E50">
            <v>20002</v>
          </cell>
          <cell r="F50" t="str">
            <v>○</v>
          </cell>
          <cell r="G50" t="str">
            <v>×</v>
          </cell>
          <cell r="H50" t="str">
            <v>○</v>
          </cell>
          <cell r="I50" t="str">
            <v>その他の闘争と一緒に取り組んだ</v>
          </cell>
          <cell r="J50">
            <v>20002</v>
          </cell>
          <cell r="K50" t="str">
            <v>×</v>
          </cell>
          <cell r="L50">
            <v>20002</v>
          </cell>
          <cell r="M50">
            <v>20002</v>
          </cell>
          <cell r="N50" t="str">
            <v>八月に提出し、交渉するため</v>
          </cell>
          <cell r="O50" t="str">
            <v>×</v>
          </cell>
          <cell r="P50">
            <v>20002</v>
          </cell>
          <cell r="Q50" t="str">
            <v>八月に交渉をするため</v>
          </cell>
          <cell r="R50" t="str">
            <v>〇</v>
          </cell>
          <cell r="S50" t="str">
            <v>交渉未実施</v>
          </cell>
          <cell r="T50">
            <v>20002</v>
          </cell>
          <cell r="U50" t="str">
            <v>○</v>
          </cell>
          <cell r="V50">
            <v>20002</v>
          </cell>
        </row>
        <row r="51">
          <cell r="E51">
            <v>27037</v>
          </cell>
          <cell r="F51" t="str">
            <v>×</v>
          </cell>
          <cell r="G51" t="str">
            <v>×</v>
          </cell>
          <cell r="H51" t="str">
            <v>×</v>
          </cell>
          <cell r="I51">
            <v>27037</v>
          </cell>
          <cell r="J51" t="str">
            <v>単組事情により、9月頃に予定しているため。</v>
          </cell>
          <cell r="K51">
            <v>27037</v>
          </cell>
          <cell r="L51">
            <v>27037</v>
          </cell>
          <cell r="M51">
            <v>27037</v>
          </cell>
          <cell r="N51">
            <v>27037</v>
          </cell>
          <cell r="O51">
            <v>27037</v>
          </cell>
          <cell r="P51">
            <v>27037</v>
          </cell>
          <cell r="Q51">
            <v>27037</v>
          </cell>
          <cell r="R51">
            <v>27037</v>
          </cell>
          <cell r="S51">
            <v>27037</v>
          </cell>
          <cell r="T51">
            <v>27037</v>
          </cell>
          <cell r="U51">
            <v>27037</v>
          </cell>
          <cell r="V51">
            <v>27037</v>
          </cell>
        </row>
        <row r="52">
          <cell r="E52">
            <v>20003</v>
          </cell>
          <cell r="F52" t="str">
            <v>○</v>
          </cell>
          <cell r="G52" t="str">
            <v>×</v>
          </cell>
          <cell r="H52" t="str">
            <v>○</v>
          </cell>
          <cell r="I52" t="str">
            <v>基準日外(6月16日)で取り組んだ</v>
          </cell>
          <cell r="J52">
            <v>20003</v>
          </cell>
          <cell r="K52" t="str">
            <v>○</v>
          </cell>
          <cell r="L52" t="str">
            <v>未定</v>
          </cell>
          <cell r="M52" t="str">
            <v>○</v>
          </cell>
          <cell r="N52">
            <v>20003</v>
          </cell>
          <cell r="O52" t="str">
            <v>○</v>
          </cell>
          <cell r="P52" t="str">
            <v>未定</v>
          </cell>
          <cell r="Q52">
            <v>20003</v>
          </cell>
          <cell r="R52" t="str">
            <v>〇</v>
          </cell>
          <cell r="S52" t="str">
            <v>交渉未実施</v>
          </cell>
          <cell r="T52">
            <v>20003</v>
          </cell>
          <cell r="U52" t="str">
            <v>×</v>
          </cell>
          <cell r="V52">
            <v>20003</v>
          </cell>
        </row>
        <row r="53">
          <cell r="E53">
            <v>27025</v>
          </cell>
          <cell r="F53" t="str">
            <v>○</v>
          </cell>
          <cell r="G53" t="str">
            <v>×</v>
          </cell>
          <cell r="H53" t="str">
            <v>○</v>
          </cell>
          <cell r="I53" t="str">
            <v>人員確保として取り組んだ</v>
          </cell>
          <cell r="J53">
            <v>27025</v>
          </cell>
          <cell r="K53" t="str">
            <v>○</v>
          </cell>
          <cell r="L53">
            <v>45043</v>
          </cell>
          <cell r="M53" t="str">
            <v>○</v>
          </cell>
          <cell r="N53">
            <v>45043</v>
          </cell>
          <cell r="O53" t="str">
            <v>○</v>
          </cell>
          <cell r="P53">
            <v>45070</v>
          </cell>
          <cell r="Q53">
            <v>45070</v>
          </cell>
          <cell r="R53" t="str">
            <v>〇</v>
          </cell>
          <cell r="S53" t="str">
            <v>○</v>
          </cell>
          <cell r="T53">
            <v>45070</v>
          </cell>
          <cell r="U53" t="str">
            <v>×</v>
          </cell>
          <cell r="V53">
            <v>45070</v>
          </cell>
        </row>
        <row r="54">
          <cell r="E54">
            <v>13061</v>
          </cell>
          <cell r="F54" t="str">
            <v>○</v>
          </cell>
          <cell r="G54" t="str">
            <v>×</v>
          </cell>
          <cell r="H54" t="str">
            <v>○</v>
          </cell>
          <cell r="I54" t="str">
            <v>基準日外(6月16日)で取り組んだ</v>
          </cell>
          <cell r="J54">
            <v>13061</v>
          </cell>
          <cell r="K54" t="str">
            <v>○</v>
          </cell>
          <cell r="L54">
            <v>45069</v>
          </cell>
          <cell r="M54" t="str">
            <v>○</v>
          </cell>
          <cell r="N54">
            <v>45069</v>
          </cell>
          <cell r="O54" t="str">
            <v>○</v>
          </cell>
          <cell r="P54">
            <v>45111</v>
          </cell>
          <cell r="Q54">
            <v>45111</v>
          </cell>
          <cell r="R54" t="str">
            <v>〇</v>
          </cell>
          <cell r="S54" t="str">
            <v>○</v>
          </cell>
          <cell r="T54">
            <v>45111</v>
          </cell>
          <cell r="U54" t="str">
            <v>×</v>
          </cell>
          <cell r="V54">
            <v>45111</v>
          </cell>
        </row>
        <row r="55">
          <cell r="E55">
            <v>27005</v>
          </cell>
          <cell r="F55" t="str">
            <v>×</v>
          </cell>
          <cell r="G55" t="str">
            <v>×</v>
          </cell>
          <cell r="H55" t="str">
            <v>○</v>
          </cell>
          <cell r="I55" t="str">
            <v>その他の闘争と一緒に取り組んだ</v>
          </cell>
          <cell r="J55">
            <v>27005</v>
          </cell>
          <cell r="K55" t="str">
            <v>×</v>
          </cell>
          <cell r="L55">
            <v>27005</v>
          </cell>
          <cell r="M55">
            <v>27005</v>
          </cell>
          <cell r="N55" t="str">
            <v>春闘期に提出し、通年闘争だから</v>
          </cell>
          <cell r="O55" t="str">
            <v>○</v>
          </cell>
          <cell r="P55">
            <v>45096</v>
          </cell>
          <cell r="Q55">
            <v>45096</v>
          </cell>
          <cell r="R55" t="str">
            <v>不明</v>
          </cell>
          <cell r="S55" t="str">
            <v>交渉未実施</v>
          </cell>
          <cell r="T55">
            <v>45096</v>
          </cell>
          <cell r="U55" t="str">
            <v>×</v>
          </cell>
          <cell r="V55">
            <v>45096</v>
          </cell>
        </row>
        <row r="56">
          <cell r="E56">
            <v>21001</v>
          </cell>
          <cell r="F56" t="str">
            <v>○</v>
          </cell>
          <cell r="G56" t="str">
            <v>×</v>
          </cell>
          <cell r="H56" t="str">
            <v>○</v>
          </cell>
          <cell r="I56" t="str">
            <v>基準日外(6月16日)で取り組んだ</v>
          </cell>
          <cell r="J56">
            <v>21001</v>
          </cell>
          <cell r="K56" t="str">
            <v>○</v>
          </cell>
          <cell r="L56">
            <v>45030</v>
          </cell>
          <cell r="M56" t="str">
            <v>○</v>
          </cell>
          <cell r="N56">
            <v>45030</v>
          </cell>
          <cell r="O56" t="str">
            <v>○</v>
          </cell>
          <cell r="P56">
            <v>45043</v>
          </cell>
          <cell r="Q56">
            <v>45043</v>
          </cell>
          <cell r="R56" t="str">
            <v>〇</v>
          </cell>
          <cell r="S56" t="str">
            <v>×</v>
          </cell>
          <cell r="T56" t="str">
            <v>組合側から求めていない</v>
          </cell>
          <cell r="U56" t="str">
            <v>×</v>
          </cell>
          <cell r="V56">
            <v>45043</v>
          </cell>
        </row>
        <row r="57">
          <cell r="E57">
            <v>27061</v>
          </cell>
          <cell r="F57" t="str">
            <v>×</v>
          </cell>
          <cell r="G57" t="str">
            <v>×</v>
          </cell>
          <cell r="H57" t="str">
            <v>○</v>
          </cell>
          <cell r="I57" t="str">
            <v>その他の闘争と一緒に取り組んだ</v>
          </cell>
          <cell r="J57">
            <v>27061</v>
          </cell>
          <cell r="K57" t="str">
            <v>○</v>
          </cell>
          <cell r="L57">
            <v>45058</v>
          </cell>
          <cell r="M57" t="str">
            <v>○</v>
          </cell>
          <cell r="N57">
            <v>45058</v>
          </cell>
          <cell r="O57" t="str">
            <v>○</v>
          </cell>
          <cell r="P57">
            <v>45103</v>
          </cell>
          <cell r="Q57">
            <v>45103</v>
          </cell>
          <cell r="R57" t="str">
            <v>不明</v>
          </cell>
          <cell r="S57" t="str">
            <v>○</v>
          </cell>
          <cell r="T57">
            <v>45103</v>
          </cell>
          <cell r="U57" t="str">
            <v>×</v>
          </cell>
          <cell r="V57">
            <v>45103</v>
          </cell>
        </row>
        <row r="58">
          <cell r="E58">
            <v>35018</v>
          </cell>
          <cell r="F58" t="str">
            <v>×</v>
          </cell>
          <cell r="G58" t="str">
            <v>×</v>
          </cell>
          <cell r="H58" t="str">
            <v>○</v>
          </cell>
          <cell r="I58" t="str">
            <v>人員確保として取り組んだ</v>
          </cell>
          <cell r="J58">
            <v>35018</v>
          </cell>
          <cell r="K58" t="str">
            <v>○</v>
          </cell>
          <cell r="L58">
            <v>45089</v>
          </cell>
          <cell r="M58" t="str">
            <v>○</v>
          </cell>
          <cell r="N58">
            <v>45089</v>
          </cell>
          <cell r="O58" t="str">
            <v>○</v>
          </cell>
          <cell r="P58">
            <v>45098</v>
          </cell>
          <cell r="Q58">
            <v>45098</v>
          </cell>
          <cell r="R58" t="str">
            <v>×</v>
          </cell>
          <cell r="S58" t="str">
            <v>×</v>
          </cell>
          <cell r="T58" t="str">
            <v>過去の経過による</v>
          </cell>
          <cell r="U58" t="str">
            <v>×</v>
          </cell>
          <cell r="V58">
            <v>45098</v>
          </cell>
        </row>
        <row r="59">
          <cell r="E59">
            <v>27055</v>
          </cell>
          <cell r="F59" t="str">
            <v>○</v>
          </cell>
          <cell r="G59" t="str">
            <v>×</v>
          </cell>
          <cell r="H59" t="str">
            <v>○</v>
          </cell>
          <cell r="I59" t="str">
            <v>その他の闘争と一緒に取り組んだ</v>
          </cell>
          <cell r="J59">
            <v>27055</v>
          </cell>
          <cell r="K59" t="str">
            <v>○</v>
          </cell>
          <cell r="L59">
            <v>45071</v>
          </cell>
          <cell r="M59" t="str">
            <v>○</v>
          </cell>
          <cell r="N59">
            <v>45071</v>
          </cell>
          <cell r="O59" t="str">
            <v>○</v>
          </cell>
          <cell r="P59">
            <v>45100</v>
          </cell>
          <cell r="Q59">
            <v>45100</v>
          </cell>
          <cell r="R59" t="str">
            <v>〇</v>
          </cell>
          <cell r="S59" t="str">
            <v>○</v>
          </cell>
          <cell r="T59">
            <v>45100</v>
          </cell>
          <cell r="U59" t="str">
            <v>×</v>
          </cell>
          <cell r="V59">
            <v>45100</v>
          </cell>
        </row>
        <row r="60">
          <cell r="E60">
            <v>47049</v>
          </cell>
          <cell r="F60" t="str">
            <v>○</v>
          </cell>
          <cell r="G60" t="str">
            <v>×</v>
          </cell>
          <cell r="H60" t="str">
            <v>○</v>
          </cell>
          <cell r="I60" t="str">
            <v>本部基準日(6月16日)で取り組んだ</v>
          </cell>
          <cell r="J60">
            <v>47049</v>
          </cell>
          <cell r="K60" t="str">
            <v>○</v>
          </cell>
          <cell r="L60">
            <v>45062</v>
          </cell>
          <cell r="M60" t="str">
            <v>○</v>
          </cell>
          <cell r="N60">
            <v>45062</v>
          </cell>
          <cell r="O60" t="str">
            <v>×</v>
          </cell>
          <cell r="P60">
            <v>45062</v>
          </cell>
          <cell r="Q60" t="str">
            <v>秋に実施</v>
          </cell>
          <cell r="R60" t="str">
            <v>〇</v>
          </cell>
          <cell r="S60" t="str">
            <v>○</v>
          </cell>
          <cell r="T60">
            <v>45062</v>
          </cell>
          <cell r="U60" t="str">
            <v>○</v>
          </cell>
          <cell r="V60">
            <v>45062</v>
          </cell>
        </row>
        <row r="61">
          <cell r="E61">
            <v>47021</v>
          </cell>
          <cell r="F61" t="str">
            <v>○</v>
          </cell>
          <cell r="G61" t="str">
            <v>×</v>
          </cell>
          <cell r="H61" t="str">
            <v>○</v>
          </cell>
          <cell r="I61" t="str">
            <v>基準日外(6月16日)で取り組んだ</v>
          </cell>
          <cell r="J61">
            <v>47021</v>
          </cell>
          <cell r="K61" t="str">
            <v>○</v>
          </cell>
          <cell r="L61" t="str">
            <v>４月１２日、７月１０日</v>
          </cell>
          <cell r="M61" t="str">
            <v>○</v>
          </cell>
          <cell r="N61">
            <v>47021</v>
          </cell>
          <cell r="O61" t="str">
            <v>×</v>
          </cell>
          <cell r="P61">
            <v>47021</v>
          </cell>
          <cell r="Q61" t="str">
            <v>８月１０日回答期限なので、その回答を受けて検討する</v>
          </cell>
          <cell r="R61" t="str">
            <v>〇</v>
          </cell>
          <cell r="S61" t="str">
            <v>交渉未実施</v>
          </cell>
          <cell r="T61">
            <v>47021</v>
          </cell>
          <cell r="U61" t="str">
            <v>×</v>
          </cell>
          <cell r="V61">
            <v>47021</v>
          </cell>
        </row>
        <row r="62">
          <cell r="E62">
            <v>47075</v>
          </cell>
          <cell r="F62" t="str">
            <v>○</v>
          </cell>
          <cell r="G62" t="str">
            <v>×</v>
          </cell>
          <cell r="H62" t="str">
            <v>○</v>
          </cell>
          <cell r="I62" t="str">
            <v>その他の闘争と一緒に取り組んだ</v>
          </cell>
          <cell r="J62">
            <v>47075</v>
          </cell>
          <cell r="K62" t="str">
            <v>○</v>
          </cell>
          <cell r="L62">
            <v>45077</v>
          </cell>
          <cell r="M62" t="str">
            <v>×</v>
          </cell>
          <cell r="N62">
            <v>45077</v>
          </cell>
          <cell r="O62" t="str">
            <v>×</v>
          </cell>
          <cell r="P62">
            <v>45077</v>
          </cell>
          <cell r="Q62" t="str">
            <v>交渉をしなくても良いと考えたため。</v>
          </cell>
          <cell r="R62" t="str">
            <v>〇</v>
          </cell>
          <cell r="S62" t="str">
            <v>交渉未実施</v>
          </cell>
          <cell r="T62">
            <v>45077</v>
          </cell>
          <cell r="U62" t="str">
            <v>○</v>
          </cell>
          <cell r="V62">
            <v>45077</v>
          </cell>
        </row>
        <row r="63">
          <cell r="E63">
            <v>47167</v>
          </cell>
          <cell r="F63" t="str">
            <v>×</v>
          </cell>
          <cell r="G63" t="str">
            <v>×</v>
          </cell>
          <cell r="H63" t="str">
            <v>×</v>
          </cell>
          <cell r="I63">
            <v>47167</v>
          </cell>
          <cell r="J63" t="str">
            <v>取り組み検討中のため</v>
          </cell>
          <cell r="K63">
            <v>47167</v>
          </cell>
          <cell r="L63">
            <v>47167</v>
          </cell>
          <cell r="M63">
            <v>47167</v>
          </cell>
          <cell r="N63">
            <v>47167</v>
          </cell>
          <cell r="O63">
            <v>47167</v>
          </cell>
          <cell r="P63">
            <v>47167</v>
          </cell>
          <cell r="Q63">
            <v>47167</v>
          </cell>
          <cell r="R63">
            <v>47167</v>
          </cell>
          <cell r="S63">
            <v>47167</v>
          </cell>
          <cell r="T63">
            <v>47167</v>
          </cell>
          <cell r="U63">
            <v>47167</v>
          </cell>
          <cell r="V63">
            <v>47167</v>
          </cell>
        </row>
        <row r="64">
          <cell r="E64">
            <v>27053</v>
          </cell>
          <cell r="F64" t="str">
            <v>○</v>
          </cell>
          <cell r="G64" t="str">
            <v>×</v>
          </cell>
          <cell r="H64" t="str">
            <v>○</v>
          </cell>
          <cell r="I64" t="str">
            <v>その他の闘争と一緒に取り組んだ</v>
          </cell>
          <cell r="J64">
            <v>27053</v>
          </cell>
          <cell r="K64" t="str">
            <v>○</v>
          </cell>
          <cell r="L64">
            <v>45036</v>
          </cell>
          <cell r="M64" t="str">
            <v>○</v>
          </cell>
          <cell r="N64">
            <v>45036</v>
          </cell>
          <cell r="O64" t="str">
            <v>×</v>
          </cell>
          <cell r="P64">
            <v>45036</v>
          </cell>
          <cell r="Q64" t="str">
            <v>通年闘争で交渉している</v>
          </cell>
          <cell r="R64" t="str">
            <v>〇</v>
          </cell>
          <cell r="S64" t="str">
            <v>×</v>
          </cell>
          <cell r="T64" t="str">
            <v>組合側から求めていない</v>
          </cell>
          <cell r="U64" t="str">
            <v>○</v>
          </cell>
          <cell r="V64">
            <v>45036</v>
          </cell>
        </row>
        <row r="65">
          <cell r="E65">
            <v>47046</v>
          </cell>
          <cell r="F65" t="str">
            <v>○</v>
          </cell>
          <cell r="G65" t="str">
            <v>○</v>
          </cell>
          <cell r="H65" t="str">
            <v>×</v>
          </cell>
          <cell r="I65">
            <v>47046</v>
          </cell>
          <cell r="J65">
            <v>47046</v>
          </cell>
          <cell r="K65">
            <v>47046</v>
          </cell>
          <cell r="L65">
            <v>47046</v>
          </cell>
          <cell r="M65">
            <v>47046</v>
          </cell>
          <cell r="N65">
            <v>47046</v>
          </cell>
          <cell r="O65">
            <v>47046</v>
          </cell>
          <cell r="P65">
            <v>47046</v>
          </cell>
          <cell r="Q65">
            <v>47046</v>
          </cell>
          <cell r="R65">
            <v>47046</v>
          </cell>
          <cell r="S65">
            <v>47046</v>
          </cell>
          <cell r="T65">
            <v>47046</v>
          </cell>
          <cell r="U65">
            <v>47046</v>
          </cell>
          <cell r="V65">
            <v>47046</v>
          </cell>
        </row>
        <row r="66">
          <cell r="E66">
            <v>8001</v>
          </cell>
          <cell r="F66" t="str">
            <v>○</v>
          </cell>
          <cell r="G66" t="str">
            <v>×</v>
          </cell>
          <cell r="H66" t="str">
            <v>○</v>
          </cell>
          <cell r="I66" t="str">
            <v>基準日外(6月16日)で取り組んだ</v>
          </cell>
          <cell r="J66">
            <v>8001</v>
          </cell>
          <cell r="K66" t="str">
            <v>○</v>
          </cell>
          <cell r="L66" t="str">
            <v>未定</v>
          </cell>
          <cell r="M66" t="str">
            <v>○</v>
          </cell>
          <cell r="N66">
            <v>8001</v>
          </cell>
          <cell r="O66" t="str">
            <v>×</v>
          </cell>
          <cell r="P66">
            <v>8001</v>
          </cell>
          <cell r="Q66" t="str">
            <v>例年、確定期に実施</v>
          </cell>
          <cell r="R66" t="str">
            <v>不明</v>
          </cell>
          <cell r="S66" t="str">
            <v>交渉未実施</v>
          </cell>
          <cell r="T66">
            <v>8001</v>
          </cell>
          <cell r="U66" t="str">
            <v>○</v>
          </cell>
          <cell r="V66">
            <v>8001</v>
          </cell>
        </row>
        <row r="67">
          <cell r="E67">
            <v>8072</v>
          </cell>
          <cell r="F67" t="str">
            <v>○</v>
          </cell>
          <cell r="G67" t="str">
            <v>×</v>
          </cell>
          <cell r="H67" t="str">
            <v>○</v>
          </cell>
          <cell r="I67" t="str">
            <v>基準日外(6月16日)で取り組んだ</v>
          </cell>
          <cell r="J67">
            <v>8072</v>
          </cell>
          <cell r="K67" t="str">
            <v>○</v>
          </cell>
          <cell r="L67" t="str">
            <v>５月</v>
          </cell>
          <cell r="M67" t="str">
            <v>○</v>
          </cell>
          <cell r="N67">
            <v>8072</v>
          </cell>
          <cell r="O67" t="str">
            <v>○</v>
          </cell>
          <cell r="P67">
            <v>45072</v>
          </cell>
          <cell r="Q67">
            <v>45072</v>
          </cell>
          <cell r="R67" t="str">
            <v>〇</v>
          </cell>
          <cell r="S67" t="str">
            <v>○</v>
          </cell>
          <cell r="T67">
            <v>45072</v>
          </cell>
          <cell r="U67" t="str">
            <v>○</v>
          </cell>
          <cell r="V67">
            <v>45072</v>
          </cell>
        </row>
        <row r="68">
          <cell r="E68">
            <v>8013</v>
          </cell>
          <cell r="F68" t="str">
            <v>×</v>
          </cell>
          <cell r="G68" t="str">
            <v>×</v>
          </cell>
          <cell r="H68" t="str">
            <v>○</v>
          </cell>
          <cell r="I68" t="str">
            <v>基準日外(6月16日)で取り組んだ</v>
          </cell>
          <cell r="J68">
            <v>8013</v>
          </cell>
          <cell r="K68" t="str">
            <v>×</v>
          </cell>
          <cell r="L68">
            <v>8013</v>
          </cell>
          <cell r="M68">
            <v>8013</v>
          </cell>
          <cell r="N68" t="str">
            <v>提出の有無について検討</v>
          </cell>
          <cell r="O68" t="str">
            <v>×</v>
          </cell>
          <cell r="P68">
            <v>8013</v>
          </cell>
          <cell r="Q68" t="str">
            <v>春闘要求書を提出後、約３カ月後に回答があった。現業に関して事務折衝を随時実施</v>
          </cell>
          <cell r="R68" t="str">
            <v>不明</v>
          </cell>
          <cell r="S68" t="str">
            <v>交渉未実施</v>
          </cell>
          <cell r="T68">
            <v>8013</v>
          </cell>
          <cell r="U68" t="str">
            <v>○</v>
          </cell>
          <cell r="V68">
            <v>8013</v>
          </cell>
        </row>
        <row r="69">
          <cell r="E69">
            <v>8029</v>
          </cell>
          <cell r="F69" t="str">
            <v>○</v>
          </cell>
          <cell r="G69" t="str">
            <v>×</v>
          </cell>
          <cell r="H69" t="str">
            <v>○</v>
          </cell>
          <cell r="I69" t="str">
            <v>基準日外(6月16日)で取り組んだ</v>
          </cell>
          <cell r="J69">
            <v>8029</v>
          </cell>
          <cell r="K69" t="str">
            <v>○</v>
          </cell>
          <cell r="L69" t="str">
            <v>未定</v>
          </cell>
          <cell r="M69" t="str">
            <v>○</v>
          </cell>
          <cell r="N69">
            <v>8029</v>
          </cell>
          <cell r="O69" t="str">
            <v>×</v>
          </cell>
          <cell r="P69">
            <v>8029</v>
          </cell>
          <cell r="Q69" t="str">
            <v>例年秋闘時に提出</v>
          </cell>
          <cell r="R69" t="str">
            <v>不明</v>
          </cell>
          <cell r="S69" t="str">
            <v>交渉未実施</v>
          </cell>
          <cell r="T69">
            <v>8029</v>
          </cell>
          <cell r="U69" t="str">
            <v>○</v>
          </cell>
          <cell r="V69">
            <v>8029</v>
          </cell>
        </row>
        <row r="70">
          <cell r="E70">
            <v>47069</v>
          </cell>
          <cell r="F70" t="str">
            <v>○</v>
          </cell>
          <cell r="G70" t="str">
            <v>×</v>
          </cell>
          <cell r="H70" t="str">
            <v>×</v>
          </cell>
          <cell r="I70">
            <v>47069</v>
          </cell>
          <cell r="J70" t="str">
            <v>業務多忙のため</v>
          </cell>
          <cell r="K70">
            <v>47069</v>
          </cell>
          <cell r="L70">
            <v>47069</v>
          </cell>
          <cell r="M70">
            <v>47069</v>
          </cell>
          <cell r="N70">
            <v>47069</v>
          </cell>
          <cell r="O70">
            <v>47069</v>
          </cell>
          <cell r="P70">
            <v>47069</v>
          </cell>
          <cell r="Q70">
            <v>47069</v>
          </cell>
          <cell r="R70">
            <v>47069</v>
          </cell>
          <cell r="S70">
            <v>47069</v>
          </cell>
          <cell r="T70">
            <v>47069</v>
          </cell>
          <cell r="U70">
            <v>47069</v>
          </cell>
          <cell r="V70">
            <v>47069</v>
          </cell>
        </row>
        <row r="71">
          <cell r="E71">
            <v>47003</v>
          </cell>
          <cell r="F71" t="str">
            <v>○</v>
          </cell>
          <cell r="G71" t="str">
            <v>×</v>
          </cell>
          <cell r="H71" t="str">
            <v>○</v>
          </cell>
          <cell r="I71" t="str">
            <v>基準日外(6月16日)で取り組んだ</v>
          </cell>
          <cell r="J71">
            <v>47003</v>
          </cell>
          <cell r="K71" t="str">
            <v>○</v>
          </cell>
          <cell r="L71">
            <v>45069</v>
          </cell>
          <cell r="M71" t="str">
            <v>○</v>
          </cell>
          <cell r="N71">
            <v>45069</v>
          </cell>
          <cell r="O71" t="str">
            <v>○</v>
          </cell>
          <cell r="P71">
            <v>45086</v>
          </cell>
          <cell r="Q71">
            <v>45086</v>
          </cell>
          <cell r="R71" t="str">
            <v>×</v>
          </cell>
          <cell r="S71" t="str">
            <v>×</v>
          </cell>
          <cell r="T71" t="str">
            <v>組合側から求めていない</v>
          </cell>
          <cell r="U71" t="str">
            <v>○</v>
          </cell>
          <cell r="V71">
            <v>45086</v>
          </cell>
        </row>
        <row r="72">
          <cell r="E72">
            <v>47048</v>
          </cell>
          <cell r="F72" t="str">
            <v>○</v>
          </cell>
          <cell r="G72" t="str">
            <v>×</v>
          </cell>
          <cell r="H72" t="str">
            <v>×</v>
          </cell>
          <cell r="I72">
            <v>47048</v>
          </cell>
          <cell r="J72">
            <v>47048</v>
          </cell>
          <cell r="K72">
            <v>47048</v>
          </cell>
          <cell r="L72">
            <v>47048</v>
          </cell>
          <cell r="M72">
            <v>47048</v>
          </cell>
          <cell r="N72">
            <v>47048</v>
          </cell>
          <cell r="O72">
            <v>47048</v>
          </cell>
          <cell r="P72">
            <v>47048</v>
          </cell>
          <cell r="Q72">
            <v>47048</v>
          </cell>
          <cell r="R72">
            <v>47048</v>
          </cell>
          <cell r="S72">
            <v>47048</v>
          </cell>
          <cell r="T72">
            <v>47048</v>
          </cell>
          <cell r="U72">
            <v>47048</v>
          </cell>
          <cell r="V72">
            <v>47048</v>
          </cell>
        </row>
        <row r="73">
          <cell r="E73">
            <v>47025</v>
          </cell>
          <cell r="F73" t="str">
            <v>○</v>
          </cell>
          <cell r="G73" t="str">
            <v>×</v>
          </cell>
          <cell r="H73" t="str">
            <v>×</v>
          </cell>
          <cell r="I73">
            <v>47025</v>
          </cell>
          <cell r="J73" t="str">
            <v>現業部の活動がないため</v>
          </cell>
          <cell r="K73">
            <v>47025</v>
          </cell>
          <cell r="L73">
            <v>47025</v>
          </cell>
          <cell r="M73">
            <v>47025</v>
          </cell>
          <cell r="N73">
            <v>47025</v>
          </cell>
          <cell r="O73">
            <v>47025</v>
          </cell>
          <cell r="P73">
            <v>47025</v>
          </cell>
          <cell r="Q73">
            <v>47025</v>
          </cell>
          <cell r="R73">
            <v>47025</v>
          </cell>
          <cell r="S73">
            <v>47025</v>
          </cell>
          <cell r="T73">
            <v>47025</v>
          </cell>
          <cell r="U73">
            <v>47025</v>
          </cell>
          <cell r="V73">
            <v>47025</v>
          </cell>
        </row>
        <row r="74">
          <cell r="E74">
            <v>27023</v>
          </cell>
          <cell r="F74" t="str">
            <v>○</v>
          </cell>
          <cell r="G74" t="str">
            <v>○</v>
          </cell>
          <cell r="H74" t="str">
            <v>×</v>
          </cell>
          <cell r="I74">
            <v>27023</v>
          </cell>
          <cell r="J74" t="str">
            <v>評議会の体制不足のため</v>
          </cell>
          <cell r="K74">
            <v>27023</v>
          </cell>
          <cell r="L74">
            <v>27023</v>
          </cell>
          <cell r="M74">
            <v>27023</v>
          </cell>
          <cell r="N74">
            <v>27023</v>
          </cell>
          <cell r="O74">
            <v>27023</v>
          </cell>
          <cell r="P74">
            <v>27023</v>
          </cell>
          <cell r="Q74">
            <v>27023</v>
          </cell>
          <cell r="R74">
            <v>27023</v>
          </cell>
          <cell r="S74">
            <v>27023</v>
          </cell>
          <cell r="T74">
            <v>27023</v>
          </cell>
          <cell r="U74">
            <v>27023</v>
          </cell>
          <cell r="V74">
            <v>27023</v>
          </cell>
        </row>
        <row r="75">
          <cell r="E75">
            <v>47107</v>
          </cell>
          <cell r="F75" t="str">
            <v>×</v>
          </cell>
          <cell r="G75" t="str">
            <v>×</v>
          </cell>
          <cell r="H75" t="str">
            <v>×</v>
          </cell>
          <cell r="I75">
            <v>47107</v>
          </cell>
          <cell r="J75" t="str">
            <v>対象の組合員がいないため</v>
          </cell>
          <cell r="K75">
            <v>47107</v>
          </cell>
          <cell r="L75">
            <v>47107</v>
          </cell>
          <cell r="M75">
            <v>47107</v>
          </cell>
          <cell r="N75">
            <v>47107</v>
          </cell>
          <cell r="O75">
            <v>47107</v>
          </cell>
          <cell r="P75">
            <v>47107</v>
          </cell>
          <cell r="Q75">
            <v>47107</v>
          </cell>
          <cell r="R75">
            <v>47107</v>
          </cell>
          <cell r="S75">
            <v>47107</v>
          </cell>
          <cell r="T75">
            <v>47107</v>
          </cell>
          <cell r="U75">
            <v>47107</v>
          </cell>
          <cell r="V75">
            <v>47107</v>
          </cell>
        </row>
        <row r="76">
          <cell r="E76">
            <v>47018</v>
          </cell>
          <cell r="F76" t="str">
            <v>○</v>
          </cell>
          <cell r="G76" t="str">
            <v>×</v>
          </cell>
          <cell r="H76" t="str">
            <v>○</v>
          </cell>
          <cell r="I76" t="str">
            <v>本部基準日(6月16日)で取り組んだ</v>
          </cell>
          <cell r="J76">
            <v>47018</v>
          </cell>
          <cell r="K76" t="str">
            <v>○</v>
          </cell>
          <cell r="L76">
            <v>45068</v>
          </cell>
          <cell r="M76" t="str">
            <v>○</v>
          </cell>
          <cell r="N76">
            <v>45068</v>
          </cell>
          <cell r="O76" t="str">
            <v>○</v>
          </cell>
          <cell r="P76">
            <v>45075</v>
          </cell>
          <cell r="Q76">
            <v>45075</v>
          </cell>
          <cell r="R76" t="str">
            <v>×</v>
          </cell>
          <cell r="S76" t="str">
            <v>×</v>
          </cell>
          <cell r="T76" t="str">
            <v>何も成果がなかった</v>
          </cell>
          <cell r="U76" t="str">
            <v>○</v>
          </cell>
          <cell r="V76">
            <v>45075</v>
          </cell>
        </row>
        <row r="77">
          <cell r="E77">
            <v>47006</v>
          </cell>
          <cell r="F77" t="str">
            <v>○</v>
          </cell>
          <cell r="G77" t="str">
            <v>×</v>
          </cell>
          <cell r="H77" t="str">
            <v>○</v>
          </cell>
          <cell r="I77" t="str">
            <v>基準日外(6月16日)で取り組んだ</v>
          </cell>
          <cell r="J77">
            <v>47006</v>
          </cell>
          <cell r="K77" t="str">
            <v>○</v>
          </cell>
          <cell r="L77">
            <v>45084</v>
          </cell>
          <cell r="M77" t="str">
            <v>○</v>
          </cell>
          <cell r="N77">
            <v>45084</v>
          </cell>
          <cell r="O77" t="str">
            <v>×</v>
          </cell>
          <cell r="P77">
            <v>45084</v>
          </cell>
          <cell r="Q77" t="str">
            <v>衛生委員会の議論において、職場課題の改善を要求する予定</v>
          </cell>
          <cell r="R77" t="str">
            <v>不明</v>
          </cell>
          <cell r="S77" t="str">
            <v>交渉未実施</v>
          </cell>
          <cell r="T77">
            <v>45084</v>
          </cell>
          <cell r="U77" t="str">
            <v>×</v>
          </cell>
          <cell r="V77">
            <v>45084</v>
          </cell>
        </row>
        <row r="78">
          <cell r="E78">
            <v>23050</v>
          </cell>
          <cell r="F78" t="str">
            <v>○</v>
          </cell>
          <cell r="G78" t="str">
            <v>○</v>
          </cell>
          <cell r="H78" t="str">
            <v>○</v>
          </cell>
          <cell r="I78" t="str">
            <v>その他の闘争と一緒に取り組んだ</v>
          </cell>
          <cell r="J78">
            <v>23050</v>
          </cell>
          <cell r="K78" t="str">
            <v>×</v>
          </cell>
          <cell r="L78">
            <v>23050</v>
          </cell>
          <cell r="M78">
            <v>23050</v>
          </cell>
          <cell r="N78" t="str">
            <v>基本組織が秋の確定闘争としているため</v>
          </cell>
          <cell r="O78" t="str">
            <v>×</v>
          </cell>
          <cell r="P78">
            <v>23050</v>
          </cell>
          <cell r="Q78" t="str">
            <v xml:space="preserve">市労連として関連要求を提出している
</v>
          </cell>
          <cell r="R78" t="str">
            <v>〇</v>
          </cell>
          <cell r="S78" t="str">
            <v>交渉未実施</v>
          </cell>
          <cell r="T78">
            <v>23050</v>
          </cell>
          <cell r="U78" t="str">
            <v>×</v>
          </cell>
          <cell r="V78">
            <v>23050</v>
          </cell>
        </row>
        <row r="79">
          <cell r="E79">
            <v>26007</v>
          </cell>
          <cell r="F79" t="str">
            <v>○</v>
          </cell>
          <cell r="G79" t="str">
            <v>○</v>
          </cell>
          <cell r="H79" t="str">
            <v>○</v>
          </cell>
          <cell r="I79" t="str">
            <v>その他の闘争と一緒に取り組んだ</v>
          </cell>
          <cell r="J79">
            <v>26007</v>
          </cell>
          <cell r="K79" t="str">
            <v>○</v>
          </cell>
          <cell r="L79">
            <v>45047</v>
          </cell>
          <cell r="M79" t="str">
            <v>○</v>
          </cell>
          <cell r="N79">
            <v>45047</v>
          </cell>
          <cell r="O79" t="str">
            <v>○</v>
          </cell>
          <cell r="P79" t="str">
            <v>7月10日（部長協議）</v>
          </cell>
          <cell r="Q79">
            <v>45047</v>
          </cell>
          <cell r="R79" t="str">
            <v>不明</v>
          </cell>
          <cell r="S79" t="str">
            <v>交渉未実施</v>
          </cell>
          <cell r="T79">
            <v>45047</v>
          </cell>
          <cell r="U79" t="str">
            <v>×</v>
          </cell>
          <cell r="V79">
            <v>45047</v>
          </cell>
        </row>
        <row r="80">
          <cell r="E80">
            <v>23007</v>
          </cell>
          <cell r="F80" t="str">
            <v>×</v>
          </cell>
          <cell r="G80" t="str">
            <v>×</v>
          </cell>
          <cell r="H80" t="str">
            <v>×</v>
          </cell>
          <cell r="I80">
            <v>23007</v>
          </cell>
          <cell r="J80" t="str">
            <v>春闘交渉が５月に終了しているため</v>
          </cell>
          <cell r="K80">
            <v>23007</v>
          </cell>
          <cell r="L80">
            <v>23007</v>
          </cell>
          <cell r="M80">
            <v>23007</v>
          </cell>
          <cell r="N80">
            <v>23007</v>
          </cell>
          <cell r="O80">
            <v>23007</v>
          </cell>
          <cell r="P80">
            <v>23007</v>
          </cell>
          <cell r="Q80">
            <v>23007</v>
          </cell>
          <cell r="R80">
            <v>23007</v>
          </cell>
          <cell r="S80">
            <v>23007</v>
          </cell>
          <cell r="T80">
            <v>23007</v>
          </cell>
          <cell r="U80">
            <v>23007</v>
          </cell>
          <cell r="V80">
            <v>23007</v>
          </cell>
        </row>
        <row r="81">
          <cell r="E81">
            <v>47029</v>
          </cell>
          <cell r="F81" t="str">
            <v>×</v>
          </cell>
          <cell r="G81" t="str">
            <v>×</v>
          </cell>
          <cell r="H81" t="str">
            <v>×</v>
          </cell>
          <cell r="I81">
            <v>47029</v>
          </cell>
          <cell r="J81" t="str">
            <v>該当職員がいないため</v>
          </cell>
          <cell r="K81">
            <v>47029</v>
          </cell>
          <cell r="L81">
            <v>47029</v>
          </cell>
          <cell r="M81">
            <v>47029</v>
          </cell>
          <cell r="N81">
            <v>47029</v>
          </cell>
          <cell r="O81">
            <v>47029</v>
          </cell>
          <cell r="P81">
            <v>47029</v>
          </cell>
          <cell r="Q81">
            <v>47029</v>
          </cell>
          <cell r="R81">
            <v>47029</v>
          </cell>
          <cell r="S81">
            <v>47029</v>
          </cell>
          <cell r="T81">
            <v>47029</v>
          </cell>
          <cell r="U81">
            <v>47029</v>
          </cell>
          <cell r="V81">
            <v>47029</v>
          </cell>
        </row>
        <row r="82">
          <cell r="E82">
            <v>40001</v>
          </cell>
          <cell r="F82" t="str">
            <v>○</v>
          </cell>
          <cell r="G82" t="str">
            <v>×</v>
          </cell>
          <cell r="H82" t="str">
            <v>○</v>
          </cell>
          <cell r="I82" t="str">
            <v>基準日外(6月16日)で取り組んだ</v>
          </cell>
          <cell r="J82">
            <v>40001</v>
          </cell>
          <cell r="K82" t="str">
            <v>○</v>
          </cell>
          <cell r="L82">
            <v>45062</v>
          </cell>
          <cell r="M82" t="str">
            <v>○</v>
          </cell>
          <cell r="N82">
            <v>45062</v>
          </cell>
          <cell r="O82" t="str">
            <v>○</v>
          </cell>
          <cell r="P82">
            <v>45106</v>
          </cell>
          <cell r="Q82">
            <v>45106</v>
          </cell>
          <cell r="R82">
            <v>45106</v>
          </cell>
          <cell r="S82" t="str">
            <v>×</v>
          </cell>
          <cell r="T82" t="str">
            <v>合意事項なし</v>
          </cell>
          <cell r="U82" t="str">
            <v>×</v>
          </cell>
          <cell r="V82">
            <v>45106</v>
          </cell>
        </row>
        <row r="83">
          <cell r="E83">
            <v>47144</v>
          </cell>
          <cell r="F83" t="str">
            <v>×</v>
          </cell>
          <cell r="G83" t="str">
            <v>×</v>
          </cell>
          <cell r="H83" t="str">
            <v>×</v>
          </cell>
          <cell r="I83">
            <v>47144</v>
          </cell>
          <cell r="J83" t="str">
            <v>現業公企が該当なしのため。</v>
          </cell>
          <cell r="K83">
            <v>47144</v>
          </cell>
          <cell r="L83">
            <v>47144</v>
          </cell>
          <cell r="M83">
            <v>47144</v>
          </cell>
          <cell r="N83">
            <v>47144</v>
          </cell>
          <cell r="O83">
            <v>47144</v>
          </cell>
          <cell r="P83">
            <v>47144</v>
          </cell>
          <cell r="Q83">
            <v>47144</v>
          </cell>
          <cell r="R83">
            <v>47144</v>
          </cell>
          <cell r="S83">
            <v>47144</v>
          </cell>
          <cell r="T83">
            <v>47144</v>
          </cell>
          <cell r="U83">
            <v>47144</v>
          </cell>
          <cell r="V83">
            <v>47144</v>
          </cell>
        </row>
        <row r="84">
          <cell r="E84">
            <v>47017</v>
          </cell>
          <cell r="F84" t="str">
            <v>×</v>
          </cell>
          <cell r="G84" t="str">
            <v>×</v>
          </cell>
          <cell r="H84" t="str">
            <v>×</v>
          </cell>
          <cell r="I84">
            <v>47017</v>
          </cell>
          <cell r="J84" t="str">
            <v>現業がいないため</v>
          </cell>
          <cell r="K84">
            <v>47017</v>
          </cell>
          <cell r="L84">
            <v>47017</v>
          </cell>
          <cell r="M84">
            <v>47017</v>
          </cell>
          <cell r="N84">
            <v>47017</v>
          </cell>
          <cell r="O84">
            <v>47017</v>
          </cell>
          <cell r="P84">
            <v>47017</v>
          </cell>
          <cell r="Q84">
            <v>47017</v>
          </cell>
          <cell r="R84">
            <v>47017</v>
          </cell>
          <cell r="S84">
            <v>47017</v>
          </cell>
          <cell r="T84">
            <v>47017</v>
          </cell>
          <cell r="U84">
            <v>47017</v>
          </cell>
          <cell r="V84">
            <v>47017</v>
          </cell>
        </row>
        <row r="85">
          <cell r="E85">
            <v>47012</v>
          </cell>
          <cell r="F85" t="str">
            <v>○</v>
          </cell>
          <cell r="G85" t="str">
            <v>×</v>
          </cell>
          <cell r="H85" t="str">
            <v>○</v>
          </cell>
          <cell r="I85" t="str">
            <v>本部基準日(6月16日)で取り組んだ</v>
          </cell>
          <cell r="J85">
            <v>47012</v>
          </cell>
          <cell r="K85" t="str">
            <v>○</v>
          </cell>
          <cell r="L85">
            <v>45058</v>
          </cell>
          <cell r="M85" t="str">
            <v>○</v>
          </cell>
          <cell r="N85">
            <v>45058</v>
          </cell>
          <cell r="O85" t="str">
            <v>○</v>
          </cell>
          <cell r="P85">
            <v>45079</v>
          </cell>
          <cell r="Q85">
            <v>45079</v>
          </cell>
          <cell r="R85" t="str">
            <v>〇</v>
          </cell>
          <cell r="S85" t="str">
            <v>×</v>
          </cell>
          <cell r="T85" t="str">
            <v>組合側から求めていない</v>
          </cell>
          <cell r="U85" t="str">
            <v>○</v>
          </cell>
          <cell r="V85">
            <v>45079</v>
          </cell>
        </row>
        <row r="86">
          <cell r="E86">
            <v>47099</v>
          </cell>
          <cell r="F86" t="str">
            <v>○</v>
          </cell>
          <cell r="G86" t="str">
            <v>×</v>
          </cell>
          <cell r="H86" t="str">
            <v>○</v>
          </cell>
          <cell r="I86" t="str">
            <v>その他の闘争と一緒に取り組んだ</v>
          </cell>
          <cell r="J86">
            <v>47099</v>
          </cell>
          <cell r="K86" t="str">
            <v>○</v>
          </cell>
          <cell r="L86">
            <v>45203</v>
          </cell>
          <cell r="M86" t="str">
            <v>×</v>
          </cell>
          <cell r="N86">
            <v>45203</v>
          </cell>
          <cell r="O86" t="str">
            <v>○</v>
          </cell>
          <cell r="P86">
            <v>45203</v>
          </cell>
          <cell r="Q86">
            <v>45203</v>
          </cell>
          <cell r="R86" t="str">
            <v>×</v>
          </cell>
          <cell r="S86" t="str">
            <v>×</v>
          </cell>
          <cell r="T86" t="str">
            <v>組合側から求めていない</v>
          </cell>
          <cell r="U86" t="str">
            <v>×</v>
          </cell>
          <cell r="V86">
            <v>45203</v>
          </cell>
        </row>
        <row r="87">
          <cell r="E87">
            <v>47043</v>
          </cell>
          <cell r="F87" t="str">
            <v>○</v>
          </cell>
          <cell r="G87" t="str">
            <v>×</v>
          </cell>
          <cell r="H87" t="str">
            <v>○</v>
          </cell>
          <cell r="I87" t="str">
            <v>その他の闘争と一緒に取り組んだ</v>
          </cell>
          <cell r="J87">
            <v>47043</v>
          </cell>
          <cell r="K87" t="str">
            <v>○</v>
          </cell>
          <cell r="L87">
            <v>45138</v>
          </cell>
          <cell r="M87" t="str">
            <v>○</v>
          </cell>
          <cell r="N87">
            <v>45138</v>
          </cell>
          <cell r="O87" t="str">
            <v>×</v>
          </cell>
          <cell r="P87">
            <v>45138</v>
          </cell>
          <cell r="Q87" t="str">
            <v>人員確保ができている為</v>
          </cell>
          <cell r="R87" t="str">
            <v>×</v>
          </cell>
          <cell r="S87" t="str">
            <v>交渉未実施</v>
          </cell>
          <cell r="T87">
            <v>45138</v>
          </cell>
          <cell r="U87" t="str">
            <v>×</v>
          </cell>
          <cell r="V87">
            <v>45138</v>
          </cell>
        </row>
        <row r="88">
          <cell r="E88">
            <v>47152</v>
          </cell>
          <cell r="F88" t="str">
            <v>×</v>
          </cell>
          <cell r="G88" t="str">
            <v>×</v>
          </cell>
          <cell r="H88" t="str">
            <v>×</v>
          </cell>
          <cell r="I88">
            <v>47152</v>
          </cell>
          <cell r="J88" t="str">
            <v>現業部がないため</v>
          </cell>
          <cell r="K88">
            <v>47152</v>
          </cell>
          <cell r="L88">
            <v>47152</v>
          </cell>
          <cell r="M88">
            <v>47152</v>
          </cell>
          <cell r="N88">
            <v>47152</v>
          </cell>
          <cell r="O88">
            <v>47152</v>
          </cell>
          <cell r="P88">
            <v>47152</v>
          </cell>
          <cell r="Q88">
            <v>47152</v>
          </cell>
          <cell r="R88">
            <v>47152</v>
          </cell>
          <cell r="S88">
            <v>47152</v>
          </cell>
          <cell r="T88">
            <v>47152</v>
          </cell>
          <cell r="U88">
            <v>47152</v>
          </cell>
          <cell r="V88">
            <v>47152</v>
          </cell>
        </row>
        <row r="89">
          <cell r="E89">
            <v>47001</v>
          </cell>
          <cell r="F89" t="str">
            <v>○</v>
          </cell>
          <cell r="G89" t="str">
            <v>×</v>
          </cell>
          <cell r="H89" t="str">
            <v>○</v>
          </cell>
          <cell r="I89" t="str">
            <v>基準日外(6月16日)で取り組んだ</v>
          </cell>
          <cell r="J89">
            <v>47001</v>
          </cell>
          <cell r="K89" t="str">
            <v>○</v>
          </cell>
          <cell r="L89">
            <v>45084</v>
          </cell>
          <cell r="M89" t="str">
            <v>○</v>
          </cell>
          <cell r="N89">
            <v>45084</v>
          </cell>
          <cell r="O89" t="str">
            <v>○</v>
          </cell>
          <cell r="P89">
            <v>45084</v>
          </cell>
          <cell r="Q89">
            <v>45084</v>
          </cell>
          <cell r="R89" t="str">
            <v>〇</v>
          </cell>
          <cell r="S89" t="str">
            <v>×</v>
          </cell>
          <cell r="T89" t="str">
            <v>継続交渉中のため。</v>
          </cell>
          <cell r="U89" t="str">
            <v>×</v>
          </cell>
          <cell r="V89">
            <v>45084</v>
          </cell>
        </row>
        <row r="90">
          <cell r="E90">
            <v>47074</v>
          </cell>
          <cell r="F90" t="str">
            <v>○</v>
          </cell>
          <cell r="G90" t="str">
            <v>×</v>
          </cell>
          <cell r="H90" t="str">
            <v>×</v>
          </cell>
          <cell r="I90">
            <v>47074</v>
          </cell>
          <cell r="J90" t="str">
            <v>確定闘争　統一要求と一緒に取り組むため</v>
          </cell>
          <cell r="K90">
            <v>47074</v>
          </cell>
          <cell r="L90">
            <v>47074</v>
          </cell>
          <cell r="M90">
            <v>47074</v>
          </cell>
          <cell r="N90">
            <v>47074</v>
          </cell>
          <cell r="O90">
            <v>47074</v>
          </cell>
          <cell r="P90">
            <v>47074</v>
          </cell>
          <cell r="Q90">
            <v>47074</v>
          </cell>
          <cell r="R90">
            <v>47074</v>
          </cell>
          <cell r="S90">
            <v>47074</v>
          </cell>
          <cell r="T90">
            <v>47074</v>
          </cell>
          <cell r="U90">
            <v>47074</v>
          </cell>
          <cell r="V90">
            <v>47074</v>
          </cell>
        </row>
        <row r="91">
          <cell r="E91">
            <v>47157</v>
          </cell>
          <cell r="F91" t="str">
            <v>×</v>
          </cell>
          <cell r="G91" t="str">
            <v>×</v>
          </cell>
          <cell r="H91" t="str">
            <v>×</v>
          </cell>
          <cell r="I91">
            <v>47157</v>
          </cell>
          <cell r="J91" t="str">
            <v>業務多忙により取り組むことができなかった。</v>
          </cell>
          <cell r="K91">
            <v>47157</v>
          </cell>
          <cell r="L91">
            <v>47157</v>
          </cell>
          <cell r="M91">
            <v>47157</v>
          </cell>
          <cell r="N91">
            <v>47157</v>
          </cell>
          <cell r="O91">
            <v>47157</v>
          </cell>
          <cell r="P91">
            <v>47157</v>
          </cell>
          <cell r="Q91">
            <v>47157</v>
          </cell>
          <cell r="R91">
            <v>47157</v>
          </cell>
          <cell r="S91">
            <v>47157</v>
          </cell>
          <cell r="T91">
            <v>47157</v>
          </cell>
          <cell r="U91">
            <v>47157</v>
          </cell>
          <cell r="V91">
            <v>47157</v>
          </cell>
        </row>
        <row r="92">
          <cell r="E92">
            <v>47024</v>
          </cell>
          <cell r="F92" t="str">
            <v>○</v>
          </cell>
          <cell r="G92" t="str">
            <v>×</v>
          </cell>
          <cell r="H92" t="str">
            <v>×</v>
          </cell>
          <cell r="I92">
            <v>47024</v>
          </cell>
          <cell r="J92" t="str">
            <v>第2次闘争で実施するため</v>
          </cell>
          <cell r="K92">
            <v>47024</v>
          </cell>
          <cell r="L92">
            <v>47024</v>
          </cell>
          <cell r="M92">
            <v>47024</v>
          </cell>
          <cell r="N92">
            <v>47024</v>
          </cell>
          <cell r="O92">
            <v>47024</v>
          </cell>
          <cell r="P92">
            <v>47024</v>
          </cell>
          <cell r="Q92">
            <v>47024</v>
          </cell>
          <cell r="R92">
            <v>47024</v>
          </cell>
          <cell r="S92">
            <v>47024</v>
          </cell>
          <cell r="T92">
            <v>47024</v>
          </cell>
          <cell r="U92">
            <v>47024</v>
          </cell>
          <cell r="V92">
            <v>47024</v>
          </cell>
        </row>
        <row r="93">
          <cell r="E93">
            <v>47103</v>
          </cell>
          <cell r="F93" t="str">
            <v>×</v>
          </cell>
          <cell r="G93" t="str">
            <v>×</v>
          </cell>
          <cell r="H93" t="str">
            <v>×</v>
          </cell>
          <cell r="I93">
            <v>47103</v>
          </cell>
          <cell r="J93" t="str">
            <v>評議会がないため</v>
          </cell>
          <cell r="K93">
            <v>47103</v>
          </cell>
          <cell r="L93">
            <v>47103</v>
          </cell>
          <cell r="M93">
            <v>47103</v>
          </cell>
          <cell r="N93">
            <v>47103</v>
          </cell>
          <cell r="O93">
            <v>47103</v>
          </cell>
          <cell r="P93">
            <v>47103</v>
          </cell>
          <cell r="Q93">
            <v>47103</v>
          </cell>
          <cell r="R93">
            <v>47103</v>
          </cell>
          <cell r="S93">
            <v>47103</v>
          </cell>
          <cell r="T93">
            <v>47103</v>
          </cell>
          <cell r="U93">
            <v>47103</v>
          </cell>
          <cell r="V93">
            <v>47103</v>
          </cell>
        </row>
        <row r="94">
          <cell r="E94">
            <v>47008</v>
          </cell>
          <cell r="F94" t="str">
            <v>○</v>
          </cell>
          <cell r="G94" t="str">
            <v>×</v>
          </cell>
          <cell r="H94" t="str">
            <v>○</v>
          </cell>
          <cell r="I94" t="str">
            <v>本部基準日(6月16日)で取り組んだ</v>
          </cell>
          <cell r="J94">
            <v>47008</v>
          </cell>
          <cell r="K94" t="str">
            <v>○</v>
          </cell>
          <cell r="L94">
            <v>45069</v>
          </cell>
          <cell r="M94" t="str">
            <v>○</v>
          </cell>
          <cell r="N94">
            <v>45069</v>
          </cell>
          <cell r="O94" t="str">
            <v>×</v>
          </cell>
          <cell r="P94">
            <v>45069</v>
          </cell>
          <cell r="Q94" t="str">
            <v>事務レベル協議までは行ったが、当局部長の異動もあり今後取り組む</v>
          </cell>
          <cell r="R94" t="str">
            <v>不明</v>
          </cell>
          <cell r="S94" t="str">
            <v>交渉未実施</v>
          </cell>
          <cell r="T94">
            <v>45069</v>
          </cell>
          <cell r="U94" t="str">
            <v>○</v>
          </cell>
          <cell r="V94">
            <v>45069</v>
          </cell>
        </row>
        <row r="95">
          <cell r="E95">
            <v>47009</v>
          </cell>
          <cell r="F95" t="str">
            <v>○</v>
          </cell>
          <cell r="G95" t="str">
            <v>×</v>
          </cell>
          <cell r="H95" t="str">
            <v>○</v>
          </cell>
          <cell r="I95" t="str">
            <v>本部基準日(6月16日)で取り組んだ</v>
          </cell>
          <cell r="J95">
            <v>47009</v>
          </cell>
          <cell r="K95" t="str">
            <v>○</v>
          </cell>
          <cell r="L95">
            <v>45082</v>
          </cell>
          <cell r="M95" t="str">
            <v>○</v>
          </cell>
          <cell r="N95">
            <v>45082</v>
          </cell>
          <cell r="O95" t="str">
            <v>×</v>
          </cell>
          <cell r="P95">
            <v>45082</v>
          </cell>
          <cell r="Q95" t="str">
            <v>予定がたてれなかった</v>
          </cell>
          <cell r="R95" t="str">
            <v>〇</v>
          </cell>
          <cell r="S95" t="str">
            <v>交渉未実施</v>
          </cell>
          <cell r="T95">
            <v>45082</v>
          </cell>
          <cell r="U95" t="str">
            <v>×</v>
          </cell>
          <cell r="V95">
            <v>45082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225"/>
  <sheetViews>
    <sheetView view="pageBreakPreview" topLeftCell="X1" zoomScale="84" zoomScaleNormal="118" zoomScaleSheetLayoutView="70" workbookViewId="0">
      <selection activeCell="AU5" sqref="AU5:AU225"/>
    </sheetView>
  </sheetViews>
  <sheetFormatPr defaultColWidth="9" defaultRowHeight="28.5" customHeight="1"/>
  <cols>
    <col min="1" max="1" width="6.58203125" style="1" customWidth="1"/>
    <col min="2" max="2" width="32.5" style="2" customWidth="1"/>
    <col min="3" max="4" width="8.25" style="1" customWidth="1"/>
    <col min="5" max="5" width="6.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6" width="9" style="2"/>
    <col min="47" max="16384" width="9" style="3"/>
  </cols>
  <sheetData>
    <row r="1" spans="1:48" ht="28.5" customHeight="1">
      <c r="C1" s="91" t="s">
        <v>2569</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8"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8" ht="28.5" customHeight="1">
      <c r="A3" s="4" t="s">
        <v>12</v>
      </c>
      <c r="B3" s="40" t="s">
        <v>13</v>
      </c>
      <c r="C3" s="40" t="s">
        <v>14</v>
      </c>
      <c r="D3" s="40" t="s">
        <v>15</v>
      </c>
      <c r="E3" s="40" t="s">
        <v>16</v>
      </c>
      <c r="F3" s="40" t="s">
        <v>17</v>
      </c>
      <c r="G3" s="40" t="s">
        <v>18</v>
      </c>
      <c r="H3" s="40" t="s">
        <v>17</v>
      </c>
      <c r="I3" s="40" t="s">
        <v>18</v>
      </c>
      <c r="J3" s="40" t="s">
        <v>17</v>
      </c>
      <c r="K3" s="40" t="s">
        <v>18</v>
      </c>
      <c r="L3" s="40" t="s">
        <v>17</v>
      </c>
      <c r="M3" s="40" t="s">
        <v>18</v>
      </c>
      <c r="N3" s="40" t="s">
        <v>14</v>
      </c>
      <c r="O3" s="40" t="s">
        <v>15</v>
      </c>
      <c r="P3" s="40" t="s">
        <v>16</v>
      </c>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8" ht="28.5" customHeight="1">
      <c r="A4" s="91" t="s">
        <v>19</v>
      </c>
      <c r="B4" s="93"/>
      <c r="C4" s="40">
        <v>35</v>
      </c>
      <c r="D4" s="40">
        <v>16</v>
      </c>
      <c r="E4" s="40" t="s">
        <v>16</v>
      </c>
      <c r="F4" s="40">
        <v>18</v>
      </c>
      <c r="G4" s="40">
        <v>11</v>
      </c>
      <c r="H4" s="40">
        <v>7</v>
      </c>
      <c r="I4" s="40">
        <v>85</v>
      </c>
      <c r="J4" s="40">
        <v>4</v>
      </c>
      <c r="K4" s="40"/>
      <c r="L4" s="40"/>
      <c r="M4" s="40"/>
      <c r="N4" s="40">
        <v>37</v>
      </c>
      <c r="O4" s="40">
        <v>34</v>
      </c>
      <c r="P4" s="40" t="s">
        <v>16</v>
      </c>
      <c r="Q4" s="40">
        <v>11</v>
      </c>
      <c r="R4" s="40">
        <v>78</v>
      </c>
      <c r="S4" s="40">
        <v>14</v>
      </c>
      <c r="T4" s="40">
        <v>6</v>
      </c>
      <c r="U4" s="40">
        <v>1</v>
      </c>
      <c r="V4" s="40"/>
      <c r="W4" s="40"/>
      <c r="X4" s="40"/>
      <c r="Y4" s="40">
        <v>33</v>
      </c>
      <c r="Z4" s="40">
        <v>26</v>
      </c>
      <c r="AA4" s="40" t="s">
        <v>16</v>
      </c>
      <c r="AB4" s="40">
        <v>99</v>
      </c>
      <c r="AC4" s="40">
        <v>113</v>
      </c>
      <c r="AD4" s="40">
        <v>62</v>
      </c>
      <c r="AE4" s="41">
        <v>62</v>
      </c>
      <c r="AF4" s="41"/>
      <c r="AG4" s="41"/>
      <c r="AH4" s="41">
        <v>34</v>
      </c>
      <c r="AI4" s="41"/>
      <c r="AJ4" s="41"/>
      <c r="AK4" s="5">
        <v>26</v>
      </c>
      <c r="AL4" s="5">
        <v>14</v>
      </c>
      <c r="AM4" s="5">
        <v>87</v>
      </c>
      <c r="AN4" s="5"/>
      <c r="AO4" s="5">
        <v>8</v>
      </c>
      <c r="AQ4" s="38"/>
      <c r="AR4" s="5"/>
      <c r="AT4" s="5"/>
      <c r="AU4" s="5"/>
    </row>
    <row r="5" spans="1:48" ht="28.5" customHeight="1">
      <c r="A5" s="6">
        <v>11</v>
      </c>
      <c r="B5" s="7" t="s">
        <v>20</v>
      </c>
      <c r="C5" s="35" t="s">
        <v>21</v>
      </c>
      <c r="D5" s="40" t="s">
        <v>21</v>
      </c>
      <c r="E5" s="40"/>
      <c r="F5" s="40"/>
      <c r="G5" s="40"/>
      <c r="H5" s="40"/>
      <c r="I5" s="40"/>
      <c r="J5" s="40"/>
      <c r="K5" s="40"/>
      <c r="L5" s="40"/>
      <c r="M5" s="40"/>
      <c r="N5" s="40" t="s">
        <v>22</v>
      </c>
      <c r="O5" s="40" t="s">
        <v>22</v>
      </c>
      <c r="P5" s="40"/>
      <c r="Q5" s="40"/>
      <c r="R5" s="40"/>
      <c r="S5" s="40"/>
      <c r="T5" s="40"/>
      <c r="U5" s="40"/>
      <c r="V5" s="40"/>
      <c r="W5" s="40"/>
      <c r="X5" s="40"/>
      <c r="Y5" s="40" t="s">
        <v>23</v>
      </c>
      <c r="Z5" s="40" t="s">
        <v>23</v>
      </c>
      <c r="AA5" s="40" t="s">
        <v>23</v>
      </c>
      <c r="AB5" s="40" t="s">
        <v>23</v>
      </c>
      <c r="AC5" s="40" t="s">
        <v>23</v>
      </c>
      <c r="AD5" s="40" t="s">
        <v>23</v>
      </c>
      <c r="AE5" s="41" t="s">
        <v>23</v>
      </c>
      <c r="AF5" s="41"/>
      <c r="AG5" s="41" t="s">
        <v>23</v>
      </c>
      <c r="AH5" s="41" t="s">
        <v>23</v>
      </c>
      <c r="AI5" s="41" t="s">
        <v>23</v>
      </c>
      <c r="AJ5" s="41" t="s">
        <v>23</v>
      </c>
      <c r="AK5" s="46" t="s">
        <v>21</v>
      </c>
      <c r="AL5" s="46" t="s">
        <v>21</v>
      </c>
      <c r="AM5" s="46"/>
      <c r="AN5" s="46" t="str">
        <f>IFERROR(VLOOKUP($B5,Sheet1!$A$5:$B$300,2,FALSE),"")</f>
        <v/>
      </c>
      <c r="AO5" s="46"/>
      <c r="AP5" s="5" t="str" cm="1">
        <f t="array" ref="AP5">IFERROR(VLOOKUP($A5,集約用シート!$B$5:$U$300,15,TRUEFALSE),"")</f>
        <v/>
      </c>
      <c r="AQ5" s="8"/>
      <c r="AR5" s="46"/>
      <c r="AS5" s="5" t="str">
        <f>IFERROR(VLOOKUP($A5,集約用シート!$B$5:$U$300,19,FALSE),"")</f>
        <v/>
      </c>
      <c r="AT5" s="46"/>
      <c r="AU5" s="5" t="str">
        <f>IFERROR(VLOOKUP($A6,集約用シート!$B$5:$U$300,21,FALSE),"")</f>
        <v/>
      </c>
      <c r="AV5" s="9"/>
    </row>
    <row r="6" spans="1:48" ht="28.5" customHeight="1">
      <c r="A6" s="6">
        <v>12</v>
      </c>
      <c r="B6" s="7" t="s">
        <v>24</v>
      </c>
      <c r="C6" s="35" t="s">
        <v>21</v>
      </c>
      <c r="D6" s="40" t="s">
        <v>21</v>
      </c>
      <c r="E6" s="40"/>
      <c r="F6" s="40"/>
      <c r="G6" s="40" t="s">
        <v>25</v>
      </c>
      <c r="H6" s="40"/>
      <c r="I6" s="40" t="s">
        <v>25</v>
      </c>
      <c r="J6" s="40"/>
      <c r="K6" s="40"/>
      <c r="L6" s="40"/>
      <c r="M6" s="40"/>
      <c r="N6" s="40" t="s">
        <v>22</v>
      </c>
      <c r="O6" s="40" t="s">
        <v>22</v>
      </c>
      <c r="P6" s="40"/>
      <c r="Q6" s="40"/>
      <c r="R6" s="40" t="s">
        <v>26</v>
      </c>
      <c r="S6" s="40"/>
      <c r="T6" s="40" t="s">
        <v>26</v>
      </c>
      <c r="U6" s="40"/>
      <c r="V6" s="40"/>
      <c r="W6" s="40"/>
      <c r="X6" s="40"/>
      <c r="Y6" s="40" t="s">
        <v>23</v>
      </c>
      <c r="Z6" s="40" t="s">
        <v>23</v>
      </c>
      <c r="AA6" s="40" t="s">
        <v>23</v>
      </c>
      <c r="AB6" s="40" t="s">
        <v>23</v>
      </c>
      <c r="AC6" s="40" t="s">
        <v>23</v>
      </c>
      <c r="AD6" s="40" t="s">
        <v>25</v>
      </c>
      <c r="AE6" s="41" t="s">
        <v>23</v>
      </c>
      <c r="AF6" s="41"/>
      <c r="AG6" s="41" t="s">
        <v>23</v>
      </c>
      <c r="AH6" s="41" t="s">
        <v>23</v>
      </c>
      <c r="AI6" s="41" t="s">
        <v>23</v>
      </c>
      <c r="AJ6" s="41" t="s">
        <v>23</v>
      </c>
      <c r="AK6" s="46" t="s">
        <v>21</v>
      </c>
      <c r="AL6" s="46" t="s">
        <v>21</v>
      </c>
      <c r="AM6" s="46"/>
      <c r="AN6" s="46" t="str">
        <f>IFERROR(VLOOKUP($B6,Sheet1!$A$5:$B$300,2,FALSE),"")</f>
        <v/>
      </c>
      <c r="AO6" s="46"/>
      <c r="AP6" s="5" t="str" cm="1">
        <f t="array" ref="AP6">IFERROR(VLOOKUP($A6,集約用シート!$B$5:$U$300,15,TRUEFALSE),"")</f>
        <v/>
      </c>
      <c r="AQ6" s="8"/>
      <c r="AR6" s="46"/>
      <c r="AS6" s="5" t="str">
        <f>IFERROR(VLOOKUP($A6,集約用シート!$B$5:$U$300,19,FALSE),"")</f>
        <v/>
      </c>
      <c r="AT6" s="46"/>
      <c r="AU6" s="5" t="str">
        <f>IFERROR(VLOOKUP($A7,集約用シート!$B$5:$U$300,21,FALSE),"")</f>
        <v/>
      </c>
      <c r="AV6" s="9"/>
    </row>
    <row r="7" spans="1:48" ht="28.5" customHeight="1">
      <c r="A7" s="6">
        <v>13</v>
      </c>
      <c r="B7" s="7" t="s">
        <v>27</v>
      </c>
      <c r="C7" s="35" t="s">
        <v>25</v>
      </c>
      <c r="D7" s="35" t="s">
        <v>25</v>
      </c>
      <c r="E7" s="40">
        <v>2</v>
      </c>
      <c r="F7" s="35" t="s">
        <v>25</v>
      </c>
      <c r="G7" s="40" t="s">
        <v>25</v>
      </c>
      <c r="H7" s="35" t="s">
        <v>25</v>
      </c>
      <c r="I7" s="40" t="s">
        <v>25</v>
      </c>
      <c r="J7" s="35" t="s">
        <v>25</v>
      </c>
      <c r="K7" s="40"/>
      <c r="L7" s="40"/>
      <c r="M7" s="40"/>
      <c r="N7" s="40" t="s">
        <v>25</v>
      </c>
      <c r="O7" s="40" t="s">
        <v>25</v>
      </c>
      <c r="P7" s="40">
        <v>2</v>
      </c>
      <c r="Q7" s="40" t="s">
        <v>26</v>
      </c>
      <c r="R7" s="40" t="s">
        <v>26</v>
      </c>
      <c r="S7" s="40" t="s">
        <v>25</v>
      </c>
      <c r="T7" s="40" t="s">
        <v>26</v>
      </c>
      <c r="U7" s="40"/>
      <c r="V7" s="40"/>
      <c r="W7" s="40"/>
      <c r="X7" s="40"/>
      <c r="Y7" s="40" t="s">
        <v>25</v>
      </c>
      <c r="Z7" s="40" t="s">
        <v>25</v>
      </c>
      <c r="AA7" s="40" t="s">
        <v>25</v>
      </c>
      <c r="AB7" s="40" t="s">
        <v>25</v>
      </c>
      <c r="AC7" s="40" t="s">
        <v>25</v>
      </c>
      <c r="AD7" s="40" t="s">
        <v>25</v>
      </c>
      <c r="AE7" s="41" t="s">
        <v>25</v>
      </c>
      <c r="AF7" s="41"/>
      <c r="AG7" s="41" t="s">
        <v>23</v>
      </c>
      <c r="AH7" s="41" t="s">
        <v>25</v>
      </c>
      <c r="AI7" s="41" t="s">
        <v>23</v>
      </c>
      <c r="AJ7" s="41"/>
      <c r="AK7" s="46" t="s">
        <v>21</v>
      </c>
      <c r="AL7" s="46" t="s">
        <v>25</v>
      </c>
      <c r="AM7" s="46" t="s">
        <v>25</v>
      </c>
      <c r="AN7" s="46" t="str">
        <f>IFERROR(VLOOKUP($B7,Sheet1!$A$5:$B$300,2,FALSE),"")</f>
        <v/>
      </c>
      <c r="AO7" s="46"/>
      <c r="AP7" s="5" t="str" cm="1">
        <f t="array" ref="AP7">IFERROR(VLOOKUP($A7,集約用シート!$B$5:$U$300,15,TRUEFALSE),"")</f>
        <v/>
      </c>
      <c r="AQ7" s="8"/>
      <c r="AR7" s="46"/>
      <c r="AS7" s="5" t="str">
        <f>IFERROR(VLOOKUP($A7,集約用シート!$B$5:$U$300,19,FALSE),"")</f>
        <v/>
      </c>
      <c r="AT7" s="46"/>
      <c r="AU7" s="5" t="str">
        <f>IFERROR(VLOOKUP($A8,集約用シート!$B$5:$U$300,21,FALSE),"")</f>
        <v/>
      </c>
      <c r="AV7" s="9"/>
    </row>
    <row r="8" spans="1:48" ht="28.5" customHeight="1">
      <c r="A8" s="6">
        <v>14</v>
      </c>
      <c r="B8" s="7" t="s">
        <v>28</v>
      </c>
      <c r="C8" s="35" t="s">
        <v>25</v>
      </c>
      <c r="D8" s="40" t="s">
        <v>25</v>
      </c>
      <c r="E8" s="40">
        <v>2</v>
      </c>
      <c r="F8" s="40" t="s">
        <v>25</v>
      </c>
      <c r="G8" s="40"/>
      <c r="H8" s="40" t="s">
        <v>25</v>
      </c>
      <c r="I8" s="40"/>
      <c r="J8" s="40"/>
      <c r="K8" s="40"/>
      <c r="L8" s="40"/>
      <c r="M8" s="40"/>
      <c r="N8" s="40" t="s">
        <v>25</v>
      </c>
      <c r="O8" s="40" t="s">
        <v>25</v>
      </c>
      <c r="P8" s="40">
        <v>2</v>
      </c>
      <c r="Q8" s="40" t="s">
        <v>25</v>
      </c>
      <c r="R8" s="40"/>
      <c r="S8" s="40" t="s">
        <v>25</v>
      </c>
      <c r="T8" s="40"/>
      <c r="U8" s="40"/>
      <c r="V8" s="40"/>
      <c r="W8" s="40"/>
      <c r="X8" s="40"/>
      <c r="Y8" s="40" t="s">
        <v>25</v>
      </c>
      <c r="Z8" s="40" t="s">
        <v>25</v>
      </c>
      <c r="AA8" s="40" t="s">
        <v>25</v>
      </c>
      <c r="AB8" s="40" t="s">
        <v>25</v>
      </c>
      <c r="AC8" s="40" t="s">
        <v>25</v>
      </c>
      <c r="AD8" s="40" t="s">
        <v>25</v>
      </c>
      <c r="AE8" s="41" t="s">
        <v>25</v>
      </c>
      <c r="AF8" s="41"/>
      <c r="AG8" s="41" t="s">
        <v>23</v>
      </c>
      <c r="AH8" s="41" t="s">
        <v>25</v>
      </c>
      <c r="AI8" s="41" t="s">
        <v>23</v>
      </c>
      <c r="AJ8" s="41"/>
      <c r="AK8" s="46" t="s">
        <v>25</v>
      </c>
      <c r="AL8" s="46" t="s">
        <v>25</v>
      </c>
      <c r="AM8" s="46" t="s">
        <v>25</v>
      </c>
      <c r="AN8" s="46" t="str">
        <f>IFERROR(VLOOKUP($B8,Sheet1!$A$5:$B$300,2,FALSE),"")</f>
        <v/>
      </c>
      <c r="AO8" s="46"/>
      <c r="AP8" s="5" t="str" cm="1">
        <f t="array" ref="AP8">IFERROR(VLOOKUP($A8,集約用シート!$B$5:$U$300,15,TRUEFALSE),"")</f>
        <v/>
      </c>
      <c r="AQ8" s="8"/>
      <c r="AR8" s="46"/>
      <c r="AS8" s="5" t="str">
        <f>IFERROR(VLOOKUP($A8,集約用シート!$B$5:$U$300,19,FALSE),"")</f>
        <v/>
      </c>
      <c r="AT8" s="46"/>
      <c r="AU8" s="5" t="str">
        <f>IFERROR(VLOOKUP($A9,集約用シート!$B$5:$U$300,21,FALSE),"")</f>
        <v/>
      </c>
      <c r="AV8" s="9"/>
    </row>
    <row r="9" spans="1:48" ht="28.5" customHeight="1">
      <c r="A9" s="6">
        <v>15</v>
      </c>
      <c r="B9" s="7" t="s">
        <v>29</v>
      </c>
      <c r="C9" s="35" t="s">
        <v>25</v>
      </c>
      <c r="D9" s="40" t="s">
        <v>21</v>
      </c>
      <c r="E9" s="40">
        <v>1</v>
      </c>
      <c r="F9" s="35" t="s">
        <v>25</v>
      </c>
      <c r="G9" s="40" t="s">
        <v>25</v>
      </c>
      <c r="H9" s="35" t="s">
        <v>25</v>
      </c>
      <c r="I9" s="40"/>
      <c r="J9" s="40"/>
      <c r="K9" s="40"/>
      <c r="L9" s="40"/>
      <c r="M9" s="40"/>
      <c r="N9" s="40" t="s">
        <v>25</v>
      </c>
      <c r="O9" s="40" t="s">
        <v>22</v>
      </c>
      <c r="P9" s="40">
        <v>1</v>
      </c>
      <c r="Q9" s="40" t="s">
        <v>25</v>
      </c>
      <c r="R9" s="40" t="s">
        <v>26</v>
      </c>
      <c r="S9" s="40" t="s">
        <v>25</v>
      </c>
      <c r="T9" s="40" t="s">
        <v>26</v>
      </c>
      <c r="U9" s="40"/>
      <c r="V9" s="40"/>
      <c r="W9" s="40"/>
      <c r="X9" s="40"/>
      <c r="Y9" s="40" t="s">
        <v>25</v>
      </c>
      <c r="Z9" s="40" t="s">
        <v>21</v>
      </c>
      <c r="AA9" s="40" t="s">
        <v>21</v>
      </c>
      <c r="AB9" s="40" t="s">
        <v>25</v>
      </c>
      <c r="AC9" s="40" t="s">
        <v>25</v>
      </c>
      <c r="AD9" s="40" t="s">
        <v>23</v>
      </c>
      <c r="AE9" s="41" t="s">
        <v>25</v>
      </c>
      <c r="AF9" s="41"/>
      <c r="AG9" s="41" t="s">
        <v>23</v>
      </c>
      <c r="AH9" s="41" t="s">
        <v>21</v>
      </c>
      <c r="AI9" s="41" t="s">
        <v>23</v>
      </c>
      <c r="AJ9" s="41"/>
      <c r="AK9" s="46" t="s">
        <v>25</v>
      </c>
      <c r="AL9" s="46" t="s">
        <v>21</v>
      </c>
      <c r="AM9" s="46" t="s">
        <v>25</v>
      </c>
      <c r="AN9" s="46" t="str">
        <f>IFERROR(VLOOKUP($B9,Sheet1!$A$5:$B$300,2,FALSE),"")</f>
        <v/>
      </c>
      <c r="AO9" s="46" t="s">
        <v>25</v>
      </c>
      <c r="AP9" s="5" t="str" cm="1">
        <f t="array" ref="AP9">IFERROR(VLOOKUP($A9,集約用シート!$B$5:$U$300,15,TRUEFALSE),"")</f>
        <v/>
      </c>
      <c r="AQ9" s="8"/>
      <c r="AR9" s="46"/>
      <c r="AS9" s="5" t="str">
        <f>IFERROR(VLOOKUP($A9,集約用シート!$B$5:$U$300,19,FALSE),"")</f>
        <v/>
      </c>
      <c r="AT9" s="46"/>
      <c r="AU9" s="5" t="str">
        <f>IFERROR(VLOOKUP($A10,集約用シート!$B$5:$U$300,21,FALSE),"")</f>
        <v/>
      </c>
      <c r="AV9" s="9"/>
    </row>
    <row r="10" spans="1:48" ht="28.5" customHeight="1">
      <c r="A10" s="6">
        <v>16</v>
      </c>
      <c r="B10" s="7" t="s">
        <v>30</v>
      </c>
      <c r="C10" s="35" t="s">
        <v>21</v>
      </c>
      <c r="D10" s="40" t="s">
        <v>21</v>
      </c>
      <c r="E10" s="40"/>
      <c r="F10" s="40"/>
      <c r="G10" s="40"/>
      <c r="H10" s="40"/>
      <c r="I10" s="40"/>
      <c r="J10" s="40"/>
      <c r="K10" s="40"/>
      <c r="L10" s="40"/>
      <c r="M10" s="40"/>
      <c r="N10" s="40" t="s">
        <v>22</v>
      </c>
      <c r="O10" s="40" t="s">
        <v>22</v>
      </c>
      <c r="P10" s="40"/>
      <c r="Q10" s="40"/>
      <c r="R10" s="40" t="s">
        <v>26</v>
      </c>
      <c r="S10" s="40"/>
      <c r="T10" s="40" t="s">
        <v>26</v>
      </c>
      <c r="U10" s="40"/>
      <c r="V10" s="40"/>
      <c r="W10" s="40"/>
      <c r="X10" s="40"/>
      <c r="Y10" s="40" t="s">
        <v>21</v>
      </c>
      <c r="Z10" s="40" t="s">
        <v>21</v>
      </c>
      <c r="AA10" s="40" t="s">
        <v>21</v>
      </c>
      <c r="AB10" s="40" t="s">
        <v>23</v>
      </c>
      <c r="AC10" s="40" t="s">
        <v>25</v>
      </c>
      <c r="AD10" s="40" t="s">
        <v>23</v>
      </c>
      <c r="AE10" s="41" t="s">
        <v>21</v>
      </c>
      <c r="AF10" s="41"/>
      <c r="AG10" s="41" t="s">
        <v>23</v>
      </c>
      <c r="AH10" s="41" t="s">
        <v>25</v>
      </c>
      <c r="AI10" s="41" t="s">
        <v>23</v>
      </c>
      <c r="AJ10" s="41"/>
      <c r="AK10" s="46" t="s">
        <v>21</v>
      </c>
      <c r="AL10" s="46" t="s">
        <v>21</v>
      </c>
      <c r="AM10" s="46"/>
      <c r="AN10" s="46" t="str">
        <f>IFERROR(VLOOKUP($B10,Sheet1!$A$5:$B$300,2,FALSE),"")</f>
        <v/>
      </c>
      <c r="AO10" s="46"/>
      <c r="AP10" s="5" t="str" cm="1">
        <f t="array" ref="AP10">IFERROR(VLOOKUP($A10,集約用シート!$B$5:$U$300,15,TRUEFALSE),"")</f>
        <v/>
      </c>
      <c r="AQ10" s="8"/>
      <c r="AR10" s="46"/>
      <c r="AS10" s="5" t="str">
        <f>IFERROR(VLOOKUP($A10,集約用シート!$B$5:$U$300,19,FALSE),"")</f>
        <v/>
      </c>
      <c r="AT10" s="46"/>
      <c r="AU10" s="5" t="str">
        <f>IFERROR(VLOOKUP($A11,集約用シート!$B$5:$U$300,21,FALSE),"")</f>
        <v/>
      </c>
      <c r="AV10" s="9"/>
    </row>
    <row r="11" spans="1:48" ht="28.5" customHeight="1">
      <c r="A11" s="6">
        <v>17</v>
      </c>
      <c r="B11" s="7" t="s">
        <v>31</v>
      </c>
      <c r="C11" s="35" t="s">
        <v>25</v>
      </c>
      <c r="D11" s="40" t="s">
        <v>1796</v>
      </c>
      <c r="E11" s="40">
        <v>1</v>
      </c>
      <c r="F11" s="40"/>
      <c r="G11" s="40" t="s">
        <v>25</v>
      </c>
      <c r="H11" s="40"/>
      <c r="I11" s="40" t="s">
        <v>25</v>
      </c>
      <c r="J11" s="35" t="s">
        <v>25</v>
      </c>
      <c r="K11" s="40"/>
      <c r="L11" s="40"/>
      <c r="M11" s="40"/>
      <c r="N11" s="40" t="s">
        <v>25</v>
      </c>
      <c r="O11" s="40" t="s">
        <v>22</v>
      </c>
      <c r="P11" s="40">
        <v>1</v>
      </c>
      <c r="Q11" s="40"/>
      <c r="R11" s="40" t="s">
        <v>26</v>
      </c>
      <c r="S11" s="40"/>
      <c r="T11" s="40" t="s">
        <v>26</v>
      </c>
      <c r="U11" s="40"/>
      <c r="V11" s="40"/>
      <c r="W11" s="40"/>
      <c r="X11" s="40"/>
      <c r="Y11" s="40" t="s">
        <v>21</v>
      </c>
      <c r="Z11" s="40" t="s">
        <v>21</v>
      </c>
      <c r="AA11" s="40" t="s">
        <v>21</v>
      </c>
      <c r="AB11" s="40" t="s">
        <v>23</v>
      </c>
      <c r="AC11" s="40" t="s">
        <v>25</v>
      </c>
      <c r="AD11" s="40" t="s">
        <v>23</v>
      </c>
      <c r="AE11" s="41" t="s">
        <v>25</v>
      </c>
      <c r="AF11" s="41"/>
      <c r="AG11" s="41" t="s">
        <v>23</v>
      </c>
      <c r="AH11" s="41" t="s">
        <v>25</v>
      </c>
      <c r="AI11" s="41" t="s">
        <v>23</v>
      </c>
      <c r="AJ11" s="41"/>
      <c r="AK11" s="46" t="s">
        <v>25</v>
      </c>
      <c r="AL11" s="46" t="s">
        <v>21</v>
      </c>
      <c r="AM11" s="46"/>
      <c r="AN11" s="46" t="str">
        <f>IFERROR(VLOOKUP($B11,Sheet1!$A$5:$B$300,2,FALSE),"")</f>
        <v/>
      </c>
      <c r="AO11" s="46"/>
      <c r="AP11" s="5" t="str" cm="1">
        <f t="array" ref="AP11">IFERROR(VLOOKUP($A11,集約用シート!$B$5:$U$300,15,TRUEFALSE),"")</f>
        <v/>
      </c>
      <c r="AQ11" s="8"/>
      <c r="AR11" s="46"/>
      <c r="AS11" s="5" t="str">
        <f>IFERROR(VLOOKUP($A11,集約用シート!$B$5:$U$300,19,FALSE),"")</f>
        <v/>
      </c>
      <c r="AT11" s="46"/>
      <c r="AU11" s="5" t="str">
        <f>IFERROR(VLOOKUP($A12,集約用シート!$B$5:$U$300,21,FALSE),"")</f>
        <v/>
      </c>
      <c r="AV11" s="9"/>
    </row>
    <row r="12" spans="1:48" ht="28.5" customHeight="1">
      <c r="A12" s="6">
        <v>18</v>
      </c>
      <c r="B12" s="7" t="s">
        <v>32</v>
      </c>
      <c r="C12" s="35" t="s">
        <v>21</v>
      </c>
      <c r="D12" s="40" t="s">
        <v>21</v>
      </c>
      <c r="E12" s="40"/>
      <c r="F12" s="35" t="s">
        <v>25</v>
      </c>
      <c r="G12" s="40" t="s">
        <v>25</v>
      </c>
      <c r="H12" s="35" t="s">
        <v>25</v>
      </c>
      <c r="I12" s="40" t="s">
        <v>25</v>
      </c>
      <c r="J12" s="35" t="s">
        <v>25</v>
      </c>
      <c r="K12" s="40"/>
      <c r="L12" s="40"/>
      <c r="M12" s="40"/>
      <c r="N12" s="40" t="s">
        <v>22</v>
      </c>
      <c r="O12" s="40" t="s">
        <v>25</v>
      </c>
      <c r="P12" s="40">
        <v>1</v>
      </c>
      <c r="Q12" s="40" t="s">
        <v>25</v>
      </c>
      <c r="R12" s="40" t="s">
        <v>26</v>
      </c>
      <c r="S12" s="40" t="s">
        <v>25</v>
      </c>
      <c r="T12" s="40" t="s">
        <v>26</v>
      </c>
      <c r="U12" s="40"/>
      <c r="V12" s="40"/>
      <c r="W12" s="40"/>
      <c r="X12" s="40"/>
      <c r="Y12" s="40" t="s">
        <v>21</v>
      </c>
      <c r="Z12" s="40" t="s">
        <v>25</v>
      </c>
      <c r="AA12" s="40" t="s">
        <v>25</v>
      </c>
      <c r="AB12" s="40" t="s">
        <v>25</v>
      </c>
      <c r="AC12" s="40" t="s">
        <v>25</v>
      </c>
      <c r="AD12" s="40" t="s">
        <v>25</v>
      </c>
      <c r="AE12" s="41" t="s">
        <v>25</v>
      </c>
      <c r="AF12" s="41"/>
      <c r="AG12" s="41" t="s">
        <v>23</v>
      </c>
      <c r="AH12" s="41" t="s">
        <v>25</v>
      </c>
      <c r="AI12" s="41" t="s">
        <v>23</v>
      </c>
      <c r="AJ12" s="41"/>
      <c r="AK12" s="46" t="s">
        <v>21</v>
      </c>
      <c r="AL12" s="46" t="s">
        <v>25</v>
      </c>
      <c r="AM12" s="46" t="s">
        <v>25</v>
      </c>
      <c r="AN12" s="46" t="str">
        <f>IFERROR(VLOOKUP($B12,Sheet1!$A$5:$B$300,2,FALSE),"")</f>
        <v/>
      </c>
      <c r="AO12" s="46"/>
      <c r="AP12" s="5" t="str" cm="1">
        <f t="array" ref="AP12">IFERROR(VLOOKUP($A12,集約用シート!$B$5:$U$300,15,TRUEFALSE),"")</f>
        <v/>
      </c>
      <c r="AQ12" s="8"/>
      <c r="AR12" s="46"/>
      <c r="AS12" s="5" t="str">
        <f>IFERROR(VLOOKUP($A12,集約用シート!$B$5:$U$300,19,FALSE),"")</f>
        <v/>
      </c>
      <c r="AT12" s="46"/>
      <c r="AU12" s="5" t="str">
        <f>IFERROR(VLOOKUP($A13,集約用シート!$B$5:$U$300,21,FALSE),"")</f>
        <v/>
      </c>
      <c r="AV12" s="9"/>
    </row>
    <row r="13" spans="1:48" ht="28.5" customHeight="1">
      <c r="A13" s="6">
        <v>19</v>
      </c>
      <c r="B13" s="7" t="s">
        <v>33</v>
      </c>
      <c r="C13" s="35" t="s">
        <v>21</v>
      </c>
      <c r="D13" s="40" t="s">
        <v>21</v>
      </c>
      <c r="E13" s="40"/>
      <c r="F13" s="35" t="s">
        <v>25</v>
      </c>
      <c r="G13" s="40"/>
      <c r="H13" s="35" t="s">
        <v>25</v>
      </c>
      <c r="I13" s="40"/>
      <c r="J13" s="40"/>
      <c r="K13" s="40"/>
      <c r="L13" s="40"/>
      <c r="M13" s="40"/>
      <c r="N13" s="40" t="s">
        <v>22</v>
      </c>
      <c r="O13" s="40" t="s">
        <v>22</v>
      </c>
      <c r="P13" s="40"/>
      <c r="Q13" s="40" t="s">
        <v>25</v>
      </c>
      <c r="R13" s="40"/>
      <c r="S13" s="40" t="s">
        <v>25</v>
      </c>
      <c r="T13" s="40"/>
      <c r="U13" s="40"/>
      <c r="V13" s="40"/>
      <c r="W13" s="40"/>
      <c r="X13" s="40"/>
      <c r="Y13" s="40" t="s">
        <v>21</v>
      </c>
      <c r="Z13" s="40" t="s">
        <v>21</v>
      </c>
      <c r="AA13" s="40" t="s">
        <v>21</v>
      </c>
      <c r="AB13" s="40" t="s">
        <v>25</v>
      </c>
      <c r="AC13" s="40" t="s">
        <v>25</v>
      </c>
      <c r="AD13" s="40" t="s">
        <v>23</v>
      </c>
      <c r="AE13" s="41" t="s">
        <v>21</v>
      </c>
      <c r="AF13" s="41"/>
      <c r="AG13" s="41" t="s">
        <v>23</v>
      </c>
      <c r="AH13" s="41" t="s">
        <v>23</v>
      </c>
      <c r="AI13" s="41" t="s">
        <v>23</v>
      </c>
      <c r="AJ13" s="41"/>
      <c r="AK13" s="46" t="s">
        <v>21</v>
      </c>
      <c r="AL13" s="46" t="s">
        <v>21</v>
      </c>
      <c r="AM13" s="46"/>
      <c r="AN13" s="46" t="str">
        <f>IFERROR(VLOOKUP($B13,Sheet1!$A$5:$B$300,2,FALSE),"")</f>
        <v/>
      </c>
      <c r="AO13" s="46"/>
      <c r="AP13" s="5" t="str" cm="1">
        <f t="array" ref="AP13">IFERROR(VLOOKUP($A13,集約用シート!$B$5:$U$300,15,TRUEFALSE),"")</f>
        <v/>
      </c>
      <c r="AQ13" s="8"/>
      <c r="AR13" s="46"/>
      <c r="AS13" s="5" t="str">
        <f>IFERROR(VLOOKUP($A13,集約用シート!$B$5:$U$300,19,FALSE),"")</f>
        <v/>
      </c>
      <c r="AT13" s="46"/>
      <c r="AU13" s="5" t="str">
        <f>IFERROR(VLOOKUP($A14,集約用シート!$B$5:$U$300,21,FALSE),"")</f>
        <v/>
      </c>
      <c r="AV13" s="9"/>
    </row>
    <row r="14" spans="1:48" ht="28.5" customHeight="1">
      <c r="A14" s="6">
        <v>11</v>
      </c>
      <c r="B14" s="7" t="s">
        <v>34</v>
      </c>
      <c r="C14" s="35" t="s">
        <v>21</v>
      </c>
      <c r="D14" s="40" t="s">
        <v>21</v>
      </c>
      <c r="E14" s="40"/>
      <c r="F14" s="40"/>
      <c r="G14" s="40" t="s">
        <v>25</v>
      </c>
      <c r="H14" s="40"/>
      <c r="I14" s="40" t="s">
        <v>25</v>
      </c>
      <c r="J14" s="40"/>
      <c r="K14" s="40"/>
      <c r="L14" s="40"/>
      <c r="M14" s="40"/>
      <c r="N14" s="40" t="s">
        <v>22</v>
      </c>
      <c r="O14" s="40" t="s">
        <v>22</v>
      </c>
      <c r="P14" s="40"/>
      <c r="Q14" s="40" t="s">
        <v>25</v>
      </c>
      <c r="R14" s="40" t="s">
        <v>25</v>
      </c>
      <c r="S14" s="40" t="s">
        <v>25</v>
      </c>
      <c r="T14" s="40" t="s">
        <v>25</v>
      </c>
      <c r="U14" s="40"/>
      <c r="V14" s="40"/>
      <c r="W14" s="40"/>
      <c r="X14" s="40"/>
      <c r="Y14" s="40" t="s">
        <v>21</v>
      </c>
      <c r="Z14" s="40" t="s">
        <v>21</v>
      </c>
      <c r="AA14" s="40" t="s">
        <v>21</v>
      </c>
      <c r="AB14" s="40" t="s">
        <v>25</v>
      </c>
      <c r="AC14" s="40" t="s">
        <v>25</v>
      </c>
      <c r="AD14" s="40" t="s">
        <v>25</v>
      </c>
      <c r="AE14" s="41" t="s">
        <v>21</v>
      </c>
      <c r="AF14" s="41"/>
      <c r="AG14" s="41" t="s">
        <v>23</v>
      </c>
      <c r="AH14" s="41" t="s">
        <v>23</v>
      </c>
      <c r="AI14" s="41" t="s">
        <v>23</v>
      </c>
      <c r="AJ14" s="41"/>
      <c r="AK14" s="46" t="s">
        <v>21</v>
      </c>
      <c r="AL14" s="46" t="s">
        <v>21</v>
      </c>
      <c r="AM14" s="46" t="s">
        <v>25</v>
      </c>
      <c r="AN14" s="46" t="str">
        <f>IFERROR(VLOOKUP($B14,Sheet1!$A$5:$B$300,2,FALSE),"")</f>
        <v/>
      </c>
      <c r="AO14" s="46"/>
      <c r="AP14" s="5" t="str" cm="1">
        <f t="array" ref="AP14">IFERROR(VLOOKUP($A14,集約用シート!$B$5:$U$300,15,TRUEFALSE),"")</f>
        <v/>
      </c>
      <c r="AQ14" s="8"/>
      <c r="AR14" s="46"/>
      <c r="AS14" s="5" t="str">
        <f>IFERROR(VLOOKUP($A14,集約用シート!$B$5:$U$300,19,FALSE),"")</f>
        <v/>
      </c>
      <c r="AT14" s="46"/>
      <c r="AU14" s="5" t="str">
        <f>IFERROR(VLOOKUP($A15,集約用シート!$B$5:$U$300,21,FALSE),"")</f>
        <v/>
      </c>
      <c r="AV14" s="9"/>
    </row>
    <row r="15" spans="1:48" ht="28.5" customHeight="1">
      <c r="A15" s="6">
        <v>111</v>
      </c>
      <c r="B15" s="7" t="s">
        <v>35</v>
      </c>
      <c r="C15" s="35" t="s">
        <v>25</v>
      </c>
      <c r="D15" s="35" t="s">
        <v>25</v>
      </c>
      <c r="E15" s="40">
        <v>2</v>
      </c>
      <c r="F15" s="35" t="s">
        <v>25</v>
      </c>
      <c r="G15" s="40" t="s">
        <v>25</v>
      </c>
      <c r="H15" s="35" t="s">
        <v>25</v>
      </c>
      <c r="I15" s="40" t="s">
        <v>25</v>
      </c>
      <c r="J15" s="35" t="s">
        <v>25</v>
      </c>
      <c r="K15" s="40"/>
      <c r="L15" s="40"/>
      <c r="M15" s="40"/>
      <c r="N15" s="40" t="s">
        <v>25</v>
      </c>
      <c r="O15" s="40" t="s">
        <v>22</v>
      </c>
      <c r="P15" s="40">
        <v>1</v>
      </c>
      <c r="Q15" s="40" t="s">
        <v>25</v>
      </c>
      <c r="R15" s="40" t="s">
        <v>25</v>
      </c>
      <c r="S15" s="40" t="s">
        <v>25</v>
      </c>
      <c r="T15" s="40" t="s">
        <v>25</v>
      </c>
      <c r="U15" s="40"/>
      <c r="V15" s="40"/>
      <c r="W15" s="40"/>
      <c r="X15" s="40"/>
      <c r="Y15" s="40" t="s">
        <v>25</v>
      </c>
      <c r="Z15" s="40" t="s">
        <v>21</v>
      </c>
      <c r="AA15" s="40" t="s">
        <v>21</v>
      </c>
      <c r="AB15" s="40" t="s">
        <v>25</v>
      </c>
      <c r="AC15" s="40" t="s">
        <v>25</v>
      </c>
      <c r="AD15" s="40" t="s">
        <v>25</v>
      </c>
      <c r="AE15" s="41" t="s">
        <v>21</v>
      </c>
      <c r="AF15" s="41"/>
      <c r="AG15" s="41" t="s">
        <v>23</v>
      </c>
      <c r="AH15" s="41" t="s">
        <v>25</v>
      </c>
      <c r="AI15" s="41" t="s">
        <v>23</v>
      </c>
      <c r="AJ15" s="41"/>
      <c r="AK15" s="46" t="s">
        <v>25</v>
      </c>
      <c r="AL15" s="46" t="s">
        <v>21</v>
      </c>
      <c r="AM15" s="46" t="s">
        <v>25</v>
      </c>
      <c r="AN15" s="46" t="str">
        <f>IFERROR(VLOOKUP($B15,Sheet1!$A$5:$B$300,2,FALSE),"")</f>
        <v/>
      </c>
      <c r="AO15" s="46" t="s">
        <v>25</v>
      </c>
      <c r="AP15" s="5" t="str" cm="1">
        <f t="array" ref="AP15">IFERROR(VLOOKUP($A15,集約用シート!$B$5:$U$300,15,TRUEFALSE),"")</f>
        <v/>
      </c>
      <c r="AQ15" s="8"/>
      <c r="AR15" s="46"/>
      <c r="AS15" s="5" t="str">
        <f>IFERROR(VLOOKUP($A15,集約用シート!$B$5:$U$300,19,FALSE),"")</f>
        <v/>
      </c>
      <c r="AT15" s="46"/>
      <c r="AU15" s="5" t="str">
        <f>IFERROR(VLOOKUP($A16,集約用シート!$B$5:$U$300,21,FALSE),"")</f>
        <v/>
      </c>
      <c r="AV15" s="9"/>
    </row>
    <row r="16" spans="1:48" ht="28.5" customHeight="1">
      <c r="A16" s="6">
        <v>112</v>
      </c>
      <c r="B16" s="7" t="s">
        <v>36</v>
      </c>
      <c r="C16" s="35" t="s">
        <v>25</v>
      </c>
      <c r="D16" s="35" t="s">
        <v>25</v>
      </c>
      <c r="E16" s="40">
        <v>2</v>
      </c>
      <c r="F16" s="35" t="s">
        <v>25</v>
      </c>
      <c r="G16" s="40" t="s">
        <v>25</v>
      </c>
      <c r="H16" s="35" t="s">
        <v>25</v>
      </c>
      <c r="I16" s="40" t="s">
        <v>25</v>
      </c>
      <c r="J16" s="35" t="s">
        <v>25</v>
      </c>
      <c r="K16" s="40"/>
      <c r="L16" s="40"/>
      <c r="M16" s="40"/>
      <c r="N16" s="40" t="s">
        <v>25</v>
      </c>
      <c r="O16" s="40" t="s">
        <v>25</v>
      </c>
      <c r="P16" s="40">
        <v>2</v>
      </c>
      <c r="Q16" s="40" t="s">
        <v>25</v>
      </c>
      <c r="R16" s="40" t="s">
        <v>26</v>
      </c>
      <c r="S16" s="40" t="s">
        <v>25</v>
      </c>
      <c r="T16" s="40" t="s">
        <v>26</v>
      </c>
      <c r="U16" s="40"/>
      <c r="V16" s="40"/>
      <c r="W16" s="40"/>
      <c r="X16" s="40"/>
      <c r="Y16" s="40" t="s">
        <v>25</v>
      </c>
      <c r="Z16" s="40" t="s">
        <v>25</v>
      </c>
      <c r="AA16" s="40" t="s">
        <v>25</v>
      </c>
      <c r="AB16" s="40" t="s">
        <v>25</v>
      </c>
      <c r="AC16" s="40" t="s">
        <v>25</v>
      </c>
      <c r="AD16" s="40" t="s">
        <v>25</v>
      </c>
      <c r="AE16" s="41" t="s">
        <v>25</v>
      </c>
      <c r="AF16" s="41"/>
      <c r="AG16" s="41" t="s">
        <v>23</v>
      </c>
      <c r="AH16" s="41" t="s">
        <v>25</v>
      </c>
      <c r="AI16" s="41" t="s">
        <v>23</v>
      </c>
      <c r="AJ16" s="41"/>
      <c r="AK16" s="46" t="s">
        <v>25</v>
      </c>
      <c r="AL16" s="46" t="s">
        <v>25</v>
      </c>
      <c r="AM16" s="46" t="s">
        <v>25</v>
      </c>
      <c r="AN16" s="46" t="str">
        <f>IFERROR(VLOOKUP($B16,Sheet1!$A$5:$B$300,2,FALSE),"")</f>
        <v/>
      </c>
      <c r="AO16" s="46"/>
      <c r="AP16" s="5" t="str" cm="1">
        <f t="array" ref="AP16">IFERROR(VLOOKUP($A16,集約用シート!$B$5:$U$300,15,TRUEFALSE),"")</f>
        <v/>
      </c>
      <c r="AQ16" s="8"/>
      <c r="AR16" s="46"/>
      <c r="AS16" s="5" t="str">
        <f>IFERROR(VLOOKUP($A16,集約用シート!$B$5:$U$300,19,FALSE),"")</f>
        <v/>
      </c>
      <c r="AT16" s="46"/>
      <c r="AU16" s="5" t="str">
        <f>IFERROR(VLOOKUP($A17,集約用シート!$B$5:$U$300,21,FALSE),"")</f>
        <v/>
      </c>
      <c r="AV16" s="9"/>
    </row>
    <row r="17" spans="1:48" ht="28.5" customHeight="1">
      <c r="A17" s="6">
        <v>113</v>
      </c>
      <c r="B17" s="7" t="s">
        <v>37</v>
      </c>
      <c r="C17" s="35" t="s">
        <v>25</v>
      </c>
      <c r="D17" s="35" t="s">
        <v>25</v>
      </c>
      <c r="E17" s="40">
        <v>2</v>
      </c>
      <c r="F17" s="35" t="s">
        <v>25</v>
      </c>
      <c r="G17" s="40" t="s">
        <v>25</v>
      </c>
      <c r="H17" s="40"/>
      <c r="I17" s="40" t="s">
        <v>25</v>
      </c>
      <c r="J17" s="40"/>
      <c r="K17" s="40"/>
      <c r="L17" s="40"/>
      <c r="M17" s="40"/>
      <c r="N17" s="40" t="s">
        <v>25</v>
      </c>
      <c r="O17" s="40" t="s">
        <v>25</v>
      </c>
      <c r="P17" s="40">
        <v>2</v>
      </c>
      <c r="Q17" s="40" t="s">
        <v>25</v>
      </c>
      <c r="R17" s="40"/>
      <c r="S17" s="40" t="s">
        <v>25</v>
      </c>
      <c r="T17" s="40"/>
      <c r="U17" s="40"/>
      <c r="V17" s="40"/>
      <c r="W17" s="40"/>
      <c r="X17" s="40"/>
      <c r="Y17" s="40" t="s">
        <v>21</v>
      </c>
      <c r="Z17" s="40" t="s">
        <v>21</v>
      </c>
      <c r="AA17" s="40" t="s">
        <v>21</v>
      </c>
      <c r="AB17" s="40" t="s">
        <v>25</v>
      </c>
      <c r="AC17" s="40" t="s">
        <v>25</v>
      </c>
      <c r="AD17" s="40" t="s">
        <v>25</v>
      </c>
      <c r="AE17" s="41" t="s">
        <v>25</v>
      </c>
      <c r="AF17" s="41"/>
      <c r="AG17" s="41" t="s">
        <v>23</v>
      </c>
      <c r="AH17" s="41" t="s">
        <v>21</v>
      </c>
      <c r="AI17" s="41" t="s">
        <v>23</v>
      </c>
      <c r="AJ17" s="41"/>
      <c r="AK17" s="46" t="s">
        <v>25</v>
      </c>
      <c r="AL17" s="46" t="s">
        <v>25</v>
      </c>
      <c r="AM17" s="46" t="s">
        <v>25</v>
      </c>
      <c r="AN17" s="46" t="str">
        <f>IFERROR(VLOOKUP($B17,Sheet1!$A$5:$B$300,2,FALSE),"")</f>
        <v/>
      </c>
      <c r="AO17" s="46" t="s">
        <v>25</v>
      </c>
      <c r="AP17" s="5" t="str" cm="1">
        <f t="array" ref="AP17">IFERROR(VLOOKUP($A17,集約用シート!$B$5:$U$300,15,TRUEFALSE),"")</f>
        <v/>
      </c>
      <c r="AQ17" s="8"/>
      <c r="AR17" s="46"/>
      <c r="AS17" s="5" t="str">
        <f>IFERROR(VLOOKUP($A17,集約用シート!$B$5:$U$300,19,FALSE),"")</f>
        <v/>
      </c>
      <c r="AT17" s="46"/>
      <c r="AU17" s="5" t="str">
        <f>IFERROR(VLOOKUP($A18,集約用シート!$B$5:$U$300,21,FALSE),"")</f>
        <v/>
      </c>
      <c r="AV17" s="9"/>
    </row>
    <row r="18" spans="1:48" ht="28.5" customHeight="1">
      <c r="A18" s="6">
        <v>114</v>
      </c>
      <c r="B18" s="7" t="s">
        <v>38</v>
      </c>
      <c r="C18" s="35" t="s">
        <v>25</v>
      </c>
      <c r="D18" s="35" t="s">
        <v>25</v>
      </c>
      <c r="E18" s="40">
        <v>2</v>
      </c>
      <c r="F18" s="35" t="s">
        <v>25</v>
      </c>
      <c r="G18" s="40" t="s">
        <v>25</v>
      </c>
      <c r="H18" s="40"/>
      <c r="I18" s="40" t="s">
        <v>25</v>
      </c>
      <c r="J18" s="40"/>
      <c r="K18" s="40"/>
      <c r="L18" s="40"/>
      <c r="M18" s="40"/>
      <c r="N18" s="40" t="s">
        <v>25</v>
      </c>
      <c r="O18" s="40" t="s">
        <v>25</v>
      </c>
      <c r="P18" s="40">
        <v>2</v>
      </c>
      <c r="Q18" s="40" t="s">
        <v>25</v>
      </c>
      <c r="R18" s="40"/>
      <c r="S18" s="40" t="s">
        <v>25</v>
      </c>
      <c r="T18" s="40"/>
      <c r="U18" s="40"/>
      <c r="V18" s="40"/>
      <c r="W18" s="40"/>
      <c r="X18" s="40"/>
      <c r="Y18" s="40" t="s">
        <v>25</v>
      </c>
      <c r="Z18" s="40" t="s">
        <v>25</v>
      </c>
      <c r="AA18" s="40" t="s">
        <v>25</v>
      </c>
      <c r="AB18" s="40" t="s">
        <v>23</v>
      </c>
      <c r="AC18" s="40" t="s">
        <v>21</v>
      </c>
      <c r="AD18" s="40" t="s">
        <v>23</v>
      </c>
      <c r="AE18" s="41" t="s">
        <v>21</v>
      </c>
      <c r="AF18" s="41"/>
      <c r="AG18" s="41" t="s">
        <v>23</v>
      </c>
      <c r="AH18" s="41"/>
      <c r="AI18" s="41" t="s">
        <v>23</v>
      </c>
      <c r="AJ18" s="41"/>
      <c r="AK18" s="46"/>
      <c r="AL18" s="46"/>
      <c r="AM18" s="46" t="s">
        <v>25</v>
      </c>
      <c r="AN18" s="46" t="str">
        <f>IFERROR(VLOOKUP($B18,Sheet1!$A$5:$B$300,2,FALSE),"")</f>
        <v/>
      </c>
      <c r="AO18" s="46"/>
      <c r="AP18" s="5" t="str" cm="1">
        <f t="array" ref="AP18">IFERROR(VLOOKUP($A18,集約用シート!$B$5:$U$300,15,TRUEFALSE),"")</f>
        <v/>
      </c>
      <c r="AQ18" s="8"/>
      <c r="AR18" s="46"/>
      <c r="AS18" s="5" t="str">
        <f>IFERROR(VLOOKUP($A18,集約用シート!$B$5:$U$300,19,FALSE),"")</f>
        <v/>
      </c>
      <c r="AT18" s="46"/>
      <c r="AU18" s="5" t="str">
        <f>IFERROR(VLOOKUP($A19,集約用シート!$B$5:$U$300,21,FALSE),"")</f>
        <v/>
      </c>
      <c r="AV18" s="9"/>
    </row>
    <row r="19" spans="1:48" ht="28.5" customHeight="1">
      <c r="A19" s="6">
        <v>116</v>
      </c>
      <c r="B19" s="7" t="s">
        <v>39</v>
      </c>
      <c r="C19" s="35" t="s">
        <v>25</v>
      </c>
      <c r="D19" s="35" t="s">
        <v>25</v>
      </c>
      <c r="E19" s="40">
        <v>2</v>
      </c>
      <c r="F19" s="35" t="s">
        <v>25</v>
      </c>
      <c r="G19" s="40" t="s">
        <v>25</v>
      </c>
      <c r="H19" s="35" t="s">
        <v>25</v>
      </c>
      <c r="I19" s="40" t="s">
        <v>25</v>
      </c>
      <c r="J19" s="35" t="s">
        <v>25</v>
      </c>
      <c r="K19" s="40"/>
      <c r="L19" s="40"/>
      <c r="M19" s="40"/>
      <c r="N19" s="40" t="s">
        <v>25</v>
      </c>
      <c r="O19" s="40" t="s">
        <v>22</v>
      </c>
      <c r="P19" s="40">
        <v>1</v>
      </c>
      <c r="Q19" s="40" t="s">
        <v>25</v>
      </c>
      <c r="R19" s="40" t="s">
        <v>26</v>
      </c>
      <c r="S19" s="40" t="s">
        <v>25</v>
      </c>
      <c r="T19" s="40" t="s">
        <v>26</v>
      </c>
      <c r="U19" s="40"/>
      <c r="V19" s="40"/>
      <c r="W19" s="40"/>
      <c r="X19" s="40"/>
      <c r="Y19" s="40" t="s">
        <v>25</v>
      </c>
      <c r="Z19" s="40" t="s">
        <v>25</v>
      </c>
      <c r="AA19" s="40" t="s">
        <v>25</v>
      </c>
      <c r="AB19" s="40" t="s">
        <v>25</v>
      </c>
      <c r="AC19" s="40" t="s">
        <v>25</v>
      </c>
      <c r="AD19" s="40" t="s">
        <v>25</v>
      </c>
      <c r="AE19" s="41" t="s">
        <v>21</v>
      </c>
      <c r="AF19" s="41"/>
      <c r="AG19" s="41" t="s">
        <v>23</v>
      </c>
      <c r="AH19" s="41" t="s">
        <v>21</v>
      </c>
      <c r="AI19" s="41" t="s">
        <v>23</v>
      </c>
      <c r="AJ19" s="41"/>
      <c r="AK19" s="46" t="s">
        <v>25</v>
      </c>
      <c r="AL19" s="46" t="s">
        <v>25</v>
      </c>
      <c r="AM19" s="46" t="s">
        <v>25</v>
      </c>
      <c r="AN19" s="46" t="str">
        <f>IFERROR(VLOOKUP($B19,Sheet1!$A$5:$B$300,2,FALSE),"")</f>
        <v/>
      </c>
      <c r="AO19" s="46"/>
      <c r="AP19" s="5" t="str" cm="1">
        <f t="array" ref="AP19">IFERROR(VLOOKUP($A19,集約用シート!$B$5:$U$300,15,TRUEFALSE),"")</f>
        <v/>
      </c>
      <c r="AQ19" s="8"/>
      <c r="AR19" s="46"/>
      <c r="AS19" s="5" t="str">
        <f>IFERROR(VLOOKUP($A19,集約用シート!$B$5:$U$300,19,FALSE),"")</f>
        <v/>
      </c>
      <c r="AT19" s="46"/>
      <c r="AU19" s="5" t="str">
        <f>IFERROR(VLOOKUP($A20,集約用シート!$B$5:$U$300,21,FALSE),"")</f>
        <v/>
      </c>
      <c r="AV19" s="9"/>
    </row>
    <row r="20" spans="1:48" ht="28.5" customHeight="1">
      <c r="A20" s="6">
        <v>117</v>
      </c>
      <c r="B20" s="7" t="s">
        <v>40</v>
      </c>
      <c r="C20" s="35" t="s">
        <v>21</v>
      </c>
      <c r="D20" s="40" t="s">
        <v>21</v>
      </c>
      <c r="E20" s="40"/>
      <c r="F20" s="35" t="s">
        <v>25</v>
      </c>
      <c r="G20" s="40" t="s">
        <v>25</v>
      </c>
      <c r="H20" s="35" t="s">
        <v>25</v>
      </c>
      <c r="I20" s="40" t="s">
        <v>25</v>
      </c>
      <c r="J20" s="35" t="s">
        <v>25</v>
      </c>
      <c r="K20" s="40"/>
      <c r="L20" s="40"/>
      <c r="M20" s="40"/>
      <c r="N20" s="40" t="s">
        <v>22</v>
      </c>
      <c r="O20" s="40" t="s">
        <v>22</v>
      </c>
      <c r="P20" s="40"/>
      <c r="Q20" s="40" t="s">
        <v>25</v>
      </c>
      <c r="R20" s="40"/>
      <c r="S20" s="40" t="s">
        <v>25</v>
      </c>
      <c r="T20" s="40"/>
      <c r="U20" s="40"/>
      <c r="V20" s="40"/>
      <c r="W20" s="40"/>
      <c r="X20" s="40"/>
      <c r="Y20" s="40" t="s">
        <v>21</v>
      </c>
      <c r="Z20" s="40" t="s">
        <v>21</v>
      </c>
      <c r="AA20" s="40" t="s">
        <v>21</v>
      </c>
      <c r="AB20" s="40" t="s">
        <v>25</v>
      </c>
      <c r="AC20" s="40" t="s">
        <v>25</v>
      </c>
      <c r="AD20" s="40" t="s">
        <v>25</v>
      </c>
      <c r="AE20" s="41" t="s">
        <v>25</v>
      </c>
      <c r="AF20" s="41"/>
      <c r="AG20" s="41" t="s">
        <v>23</v>
      </c>
      <c r="AH20" s="41" t="s">
        <v>23</v>
      </c>
      <c r="AI20" s="41" t="s">
        <v>23</v>
      </c>
      <c r="AJ20" s="41"/>
      <c r="AK20" s="46" t="s">
        <v>21</v>
      </c>
      <c r="AL20" s="46" t="s">
        <v>21</v>
      </c>
      <c r="AM20" s="46" t="s">
        <v>25</v>
      </c>
      <c r="AN20" s="46" t="str">
        <f>IFERROR(VLOOKUP($B20,Sheet1!$A$5:$B$300,2,FALSE),"")</f>
        <v/>
      </c>
      <c r="AO20" s="46"/>
      <c r="AP20" s="5" t="str" cm="1">
        <f t="array" ref="AP20">IFERROR(VLOOKUP($A20,集約用シート!$B$5:$U$300,15,TRUEFALSE),"")</f>
        <v/>
      </c>
      <c r="AQ20" s="8"/>
      <c r="AR20" s="46"/>
      <c r="AS20" s="5" t="str">
        <f>IFERROR(VLOOKUP($A20,集約用シート!$B$5:$U$300,19,FALSE),"")</f>
        <v/>
      </c>
      <c r="AT20" s="46"/>
      <c r="AU20" s="5" t="str">
        <f>IFERROR(VLOOKUP($A21,集約用シート!$B$5:$U$300,21,FALSE),"")</f>
        <v/>
      </c>
      <c r="AV20" s="9"/>
    </row>
    <row r="21" spans="1:48" ht="28.5" customHeight="1">
      <c r="A21" s="6">
        <v>118</v>
      </c>
      <c r="B21" s="7" t="s">
        <v>41</v>
      </c>
      <c r="C21" s="35" t="s">
        <v>25</v>
      </c>
      <c r="D21" s="40" t="s">
        <v>21</v>
      </c>
      <c r="E21" s="40">
        <v>1</v>
      </c>
      <c r="F21" s="35" t="s">
        <v>25</v>
      </c>
      <c r="G21" s="40" t="s">
        <v>25</v>
      </c>
      <c r="H21" s="35" t="s">
        <v>25</v>
      </c>
      <c r="I21" s="40"/>
      <c r="J21" s="40"/>
      <c r="K21" s="40"/>
      <c r="L21" s="40"/>
      <c r="M21" s="40"/>
      <c r="N21" s="40" t="s">
        <v>25</v>
      </c>
      <c r="O21" s="40" t="s">
        <v>25</v>
      </c>
      <c r="P21" s="40">
        <v>2</v>
      </c>
      <c r="Q21" s="40" t="s">
        <v>25</v>
      </c>
      <c r="R21" s="40" t="s">
        <v>26</v>
      </c>
      <c r="S21" s="40" t="s">
        <v>25</v>
      </c>
      <c r="T21" s="40" t="s">
        <v>26</v>
      </c>
      <c r="U21" s="40"/>
      <c r="V21" s="40"/>
      <c r="W21" s="40"/>
      <c r="X21" s="40"/>
      <c r="Y21" s="40" t="s">
        <v>25</v>
      </c>
      <c r="Z21" s="40" t="s">
        <v>25</v>
      </c>
      <c r="AA21" s="40" t="s">
        <v>25</v>
      </c>
      <c r="AB21" s="40" t="s">
        <v>23</v>
      </c>
      <c r="AC21" s="40" t="s">
        <v>21</v>
      </c>
      <c r="AD21" s="40" t="s">
        <v>23</v>
      </c>
      <c r="AE21" s="41" t="s">
        <v>21</v>
      </c>
      <c r="AF21" s="41"/>
      <c r="AG21" s="41" t="s">
        <v>23</v>
      </c>
      <c r="AH21" s="41" t="s">
        <v>25</v>
      </c>
      <c r="AI21" s="41" t="s">
        <v>23</v>
      </c>
      <c r="AJ21" s="41"/>
      <c r="AK21" s="46" t="s">
        <v>25</v>
      </c>
      <c r="AL21" s="46" t="s">
        <v>25</v>
      </c>
      <c r="AM21" s="46"/>
      <c r="AN21" s="46" t="str">
        <f>IFERROR(VLOOKUP($B21,Sheet1!$A$5:$B$300,2,FALSE),"")</f>
        <v/>
      </c>
      <c r="AO21" s="46"/>
      <c r="AP21" s="5" t="str" cm="1">
        <f t="array" ref="AP21">IFERROR(VLOOKUP($A21,集約用シート!$B$5:$U$300,15,TRUEFALSE),"")</f>
        <v/>
      </c>
      <c r="AQ21" s="8"/>
      <c r="AR21" s="46"/>
      <c r="AS21" s="5" t="str">
        <f>IFERROR(VLOOKUP($A21,集約用シート!$B$5:$U$300,19,FALSE),"")</f>
        <v/>
      </c>
      <c r="AT21" s="46"/>
      <c r="AU21" s="5" t="str">
        <f>IFERROR(VLOOKUP($A22,集約用シート!$B$5:$U$300,21,FALSE),"")</f>
        <v/>
      </c>
      <c r="AV21" s="9"/>
    </row>
    <row r="22" spans="1:48" ht="28.5" customHeight="1">
      <c r="A22" s="6">
        <v>119</v>
      </c>
      <c r="B22" s="7" t="s">
        <v>42</v>
      </c>
      <c r="C22" s="35" t="s">
        <v>25</v>
      </c>
      <c r="D22" s="40" t="s">
        <v>21</v>
      </c>
      <c r="E22" s="40">
        <v>1</v>
      </c>
      <c r="F22" s="35" t="s">
        <v>25</v>
      </c>
      <c r="G22" s="40" t="s">
        <v>25</v>
      </c>
      <c r="H22" s="35" t="s">
        <v>25</v>
      </c>
      <c r="I22" s="40" t="s">
        <v>25</v>
      </c>
      <c r="J22" s="35" t="s">
        <v>25</v>
      </c>
      <c r="K22" s="40"/>
      <c r="L22" s="40"/>
      <c r="M22" s="40"/>
      <c r="N22" s="40" t="s">
        <v>25</v>
      </c>
      <c r="O22" s="40" t="s">
        <v>22</v>
      </c>
      <c r="P22" s="40">
        <v>1</v>
      </c>
      <c r="Q22" s="40" t="s">
        <v>25</v>
      </c>
      <c r="R22" s="40"/>
      <c r="S22" s="40" t="s">
        <v>25</v>
      </c>
      <c r="T22" s="40"/>
      <c r="U22" s="40"/>
      <c r="V22" s="40"/>
      <c r="W22" s="40"/>
      <c r="X22" s="40"/>
      <c r="Y22" s="40" t="s">
        <v>25</v>
      </c>
      <c r="Z22" s="40" t="s">
        <v>21</v>
      </c>
      <c r="AA22" s="40" t="s">
        <v>21</v>
      </c>
      <c r="AB22" s="40" t="s">
        <v>25</v>
      </c>
      <c r="AC22" s="40" t="s">
        <v>25</v>
      </c>
      <c r="AD22" s="40" t="s">
        <v>25</v>
      </c>
      <c r="AE22" s="41" t="s">
        <v>21</v>
      </c>
      <c r="AF22" s="41"/>
      <c r="AG22" s="41" t="s">
        <v>23</v>
      </c>
      <c r="AH22" s="41" t="s">
        <v>23</v>
      </c>
      <c r="AI22" s="41" t="s">
        <v>23</v>
      </c>
      <c r="AJ22" s="41"/>
      <c r="AK22" s="46" t="s">
        <v>25</v>
      </c>
      <c r="AL22" s="46" t="s">
        <v>21</v>
      </c>
      <c r="AM22" s="46" t="s">
        <v>25</v>
      </c>
      <c r="AN22" s="46" t="str">
        <f>IFERROR(VLOOKUP($B22,Sheet1!$A$5:$B$300,2,FALSE),"")</f>
        <v/>
      </c>
      <c r="AO22" s="46"/>
      <c r="AP22" s="5" t="str" cm="1">
        <f t="array" ref="AP22">IFERROR(VLOOKUP($A22,集約用シート!$B$5:$U$300,15,TRUEFALSE),"")</f>
        <v/>
      </c>
      <c r="AQ22" s="8"/>
      <c r="AR22" s="46"/>
      <c r="AS22" s="5" t="str">
        <f>IFERROR(VLOOKUP($A22,集約用シート!$B$5:$U$300,19,FALSE),"")</f>
        <v/>
      </c>
      <c r="AT22" s="46"/>
      <c r="AU22" s="5" t="str">
        <f>IFERROR(VLOOKUP($A23,集約用シート!$B$5:$U$300,21,FALSE),"")</f>
        <v/>
      </c>
      <c r="AV22" s="9"/>
    </row>
    <row r="23" spans="1:48" ht="28.5" customHeight="1">
      <c r="A23" s="6">
        <v>12</v>
      </c>
      <c r="B23" s="7" t="s">
        <v>43</v>
      </c>
      <c r="C23" s="35" t="s">
        <v>25</v>
      </c>
      <c r="D23" s="40" t="s">
        <v>21</v>
      </c>
      <c r="E23" s="40">
        <v>1</v>
      </c>
      <c r="F23" s="35" t="s">
        <v>25</v>
      </c>
      <c r="G23" s="40" t="s">
        <v>25</v>
      </c>
      <c r="H23" s="35" t="s">
        <v>25</v>
      </c>
      <c r="I23" s="40" t="s">
        <v>25</v>
      </c>
      <c r="J23" s="40"/>
      <c r="K23" s="40"/>
      <c r="L23" s="40"/>
      <c r="M23" s="40"/>
      <c r="N23" s="40" t="s">
        <v>25</v>
      </c>
      <c r="O23" s="40" t="s">
        <v>22</v>
      </c>
      <c r="P23" s="40">
        <v>1</v>
      </c>
      <c r="Q23" s="40" t="s">
        <v>25</v>
      </c>
      <c r="R23" s="40" t="s">
        <v>25</v>
      </c>
      <c r="S23" s="40" t="s">
        <v>25</v>
      </c>
      <c r="T23" s="40" t="s">
        <v>25</v>
      </c>
      <c r="U23" s="40"/>
      <c r="V23" s="40"/>
      <c r="W23" s="40"/>
      <c r="X23" s="40"/>
      <c r="Y23" s="40" t="s">
        <v>25</v>
      </c>
      <c r="Z23" s="40" t="s">
        <v>21</v>
      </c>
      <c r="AA23" s="40" t="s">
        <v>21</v>
      </c>
      <c r="AB23" s="40" t="s">
        <v>25</v>
      </c>
      <c r="AC23" s="40" t="s">
        <v>25</v>
      </c>
      <c r="AD23" s="40" t="s">
        <v>25</v>
      </c>
      <c r="AE23" s="41" t="s">
        <v>21</v>
      </c>
      <c r="AF23" s="41"/>
      <c r="AG23" s="41" t="s">
        <v>23</v>
      </c>
      <c r="AH23" s="41" t="s">
        <v>25</v>
      </c>
      <c r="AI23" s="41" t="s">
        <v>23</v>
      </c>
      <c r="AJ23" s="41"/>
      <c r="AK23" s="46" t="s">
        <v>21</v>
      </c>
      <c r="AL23" s="46" t="s">
        <v>21</v>
      </c>
      <c r="AM23" s="46" t="s">
        <v>25</v>
      </c>
      <c r="AN23" s="46" t="str">
        <f>IFERROR(VLOOKUP($B23,Sheet1!$A$5:$B$300,2,FALSE),"")</f>
        <v/>
      </c>
      <c r="AO23" s="46"/>
      <c r="AP23" s="5" t="str" cm="1">
        <f t="array" ref="AP23">IFERROR(VLOOKUP($A23,集約用シート!$B$5:$U$300,15,TRUEFALSE),"")</f>
        <v/>
      </c>
      <c r="AQ23" s="8"/>
      <c r="AR23" s="46"/>
      <c r="AS23" s="5" t="str">
        <f>IFERROR(VLOOKUP($A23,集約用シート!$B$5:$U$300,19,FALSE),"")</f>
        <v/>
      </c>
      <c r="AT23" s="46"/>
      <c r="AU23" s="5" t="str">
        <f>IFERROR(VLOOKUP($A24,集約用シート!$B$5:$U$300,21,FALSE),"")</f>
        <v/>
      </c>
      <c r="AV23" s="9"/>
    </row>
    <row r="24" spans="1:48" ht="28.5" customHeight="1">
      <c r="A24" s="6">
        <v>121</v>
      </c>
      <c r="B24" s="7" t="s">
        <v>44</v>
      </c>
      <c r="C24" s="35" t="s">
        <v>25</v>
      </c>
      <c r="D24" s="40" t="s">
        <v>21</v>
      </c>
      <c r="E24" s="40">
        <v>1</v>
      </c>
      <c r="F24" s="35" t="s">
        <v>25</v>
      </c>
      <c r="G24" s="40" t="s">
        <v>25</v>
      </c>
      <c r="H24" s="35" t="s">
        <v>25</v>
      </c>
      <c r="I24" s="40" t="s">
        <v>25</v>
      </c>
      <c r="J24" s="35" t="s">
        <v>25</v>
      </c>
      <c r="K24" s="40"/>
      <c r="L24" s="40"/>
      <c r="M24" s="40"/>
      <c r="N24" s="40" t="s">
        <v>25</v>
      </c>
      <c r="O24" s="40" t="s">
        <v>22</v>
      </c>
      <c r="P24" s="40">
        <v>1</v>
      </c>
      <c r="Q24" s="40" t="s">
        <v>25</v>
      </c>
      <c r="R24" s="40"/>
      <c r="S24" s="40" t="s">
        <v>25</v>
      </c>
      <c r="T24" s="40"/>
      <c r="U24" s="40"/>
      <c r="V24" s="40"/>
      <c r="W24" s="40"/>
      <c r="X24" s="40"/>
      <c r="Y24" s="40" t="s">
        <v>25</v>
      </c>
      <c r="Z24" s="40" t="s">
        <v>21</v>
      </c>
      <c r="AA24" s="40" t="s">
        <v>21</v>
      </c>
      <c r="AB24" s="40" t="s">
        <v>23</v>
      </c>
      <c r="AC24" s="40" t="s">
        <v>25</v>
      </c>
      <c r="AD24" s="40" t="s">
        <v>23</v>
      </c>
      <c r="AE24" s="41" t="s">
        <v>21</v>
      </c>
      <c r="AF24" s="41"/>
      <c r="AG24" s="41" t="s">
        <v>23</v>
      </c>
      <c r="AH24" s="41" t="s">
        <v>25</v>
      </c>
      <c r="AI24" s="41" t="s">
        <v>23</v>
      </c>
      <c r="AJ24" s="41"/>
      <c r="AK24" s="46" t="s">
        <v>21</v>
      </c>
      <c r="AL24" s="46" t="s">
        <v>21</v>
      </c>
      <c r="AM24" s="46" t="s">
        <v>25</v>
      </c>
      <c r="AN24" s="46" t="str">
        <f>IFERROR(VLOOKUP($B24,Sheet1!$A$5:$B$300,2,FALSE),"")</f>
        <v/>
      </c>
      <c r="AO24" s="46"/>
      <c r="AP24" s="5" t="str" cm="1">
        <f t="array" ref="AP24">IFERROR(VLOOKUP($A24,集約用シート!$B$5:$U$300,15,TRUEFALSE),"")</f>
        <v/>
      </c>
      <c r="AQ24" s="8"/>
      <c r="AR24" s="46"/>
      <c r="AS24" s="5" t="str">
        <f>IFERROR(VLOOKUP($A24,集約用シート!$B$5:$U$300,19,FALSE),"")</f>
        <v/>
      </c>
      <c r="AT24" s="46"/>
      <c r="AU24" s="5" t="str">
        <f>IFERROR(VLOOKUP($A25,集約用シート!$B$5:$U$300,21,FALSE),"")</f>
        <v/>
      </c>
      <c r="AV24" s="9"/>
    </row>
    <row r="25" spans="1:48" ht="28.5" customHeight="1">
      <c r="A25" s="6">
        <v>122</v>
      </c>
      <c r="B25" s="7" t="s">
        <v>45</v>
      </c>
      <c r="C25" s="35" t="s">
        <v>25</v>
      </c>
      <c r="D25" s="40" t="s">
        <v>21</v>
      </c>
      <c r="E25" s="40">
        <v>1</v>
      </c>
      <c r="F25" s="35" t="s">
        <v>25</v>
      </c>
      <c r="G25" s="40" t="s">
        <v>25</v>
      </c>
      <c r="H25" s="35" t="s">
        <v>25</v>
      </c>
      <c r="I25" s="40" t="s">
        <v>25</v>
      </c>
      <c r="J25" s="35" t="s">
        <v>25</v>
      </c>
      <c r="K25" s="40"/>
      <c r="L25" s="40"/>
      <c r="M25" s="40"/>
      <c r="N25" s="40" t="s">
        <v>25</v>
      </c>
      <c r="O25" s="40" t="s">
        <v>22</v>
      </c>
      <c r="P25" s="40">
        <v>1</v>
      </c>
      <c r="Q25" s="40" t="s">
        <v>25</v>
      </c>
      <c r="R25" s="40"/>
      <c r="S25" s="40" t="s">
        <v>25</v>
      </c>
      <c r="T25" s="40"/>
      <c r="U25" s="40"/>
      <c r="V25" s="40"/>
      <c r="W25" s="40"/>
      <c r="X25" s="40"/>
      <c r="Y25" s="40" t="s">
        <v>25</v>
      </c>
      <c r="Z25" s="40" t="s">
        <v>21</v>
      </c>
      <c r="AA25" s="40" t="s">
        <v>21</v>
      </c>
      <c r="AB25" s="40" t="s">
        <v>25</v>
      </c>
      <c r="AC25" s="40" t="s">
        <v>25</v>
      </c>
      <c r="AD25" s="40" t="s">
        <v>25</v>
      </c>
      <c r="AE25" s="41" t="s">
        <v>25</v>
      </c>
      <c r="AF25" s="41"/>
      <c r="AG25" s="41" t="s">
        <v>23</v>
      </c>
      <c r="AH25" s="41" t="s">
        <v>25</v>
      </c>
      <c r="AI25" s="41" t="s">
        <v>23</v>
      </c>
      <c r="AJ25" s="41"/>
      <c r="AK25" s="46" t="s">
        <v>21</v>
      </c>
      <c r="AL25" s="46" t="s">
        <v>21</v>
      </c>
      <c r="AM25" s="46" t="s">
        <v>25</v>
      </c>
      <c r="AN25" s="46" t="str">
        <f>IFERROR(VLOOKUP($B25,Sheet1!$A$5:$B$300,2,FALSE),"")</f>
        <v/>
      </c>
      <c r="AO25" s="46"/>
      <c r="AP25" s="5" t="str" cm="1">
        <f t="array" ref="AP25">IFERROR(VLOOKUP($A25,集約用シート!$B$5:$U$300,15,TRUEFALSE),"")</f>
        <v/>
      </c>
      <c r="AQ25" s="8"/>
      <c r="AR25" s="46"/>
      <c r="AS25" s="5" t="str">
        <f>IFERROR(VLOOKUP($A25,集約用シート!$B$5:$U$300,19,FALSE),"")</f>
        <v/>
      </c>
      <c r="AT25" s="46"/>
      <c r="AU25" s="5" t="str">
        <f>IFERROR(VLOOKUP($A26,集約用シート!$B$5:$U$300,21,FALSE),"")</f>
        <v/>
      </c>
      <c r="AV25" s="9"/>
    </row>
    <row r="26" spans="1:48" ht="28.5" customHeight="1">
      <c r="A26" s="6">
        <v>123</v>
      </c>
      <c r="B26" s="7" t="s">
        <v>46</v>
      </c>
      <c r="C26" s="35" t="s">
        <v>21</v>
      </c>
      <c r="D26" s="40" t="s">
        <v>21</v>
      </c>
      <c r="E26" s="40"/>
      <c r="F26" s="35" t="s">
        <v>25</v>
      </c>
      <c r="G26" s="40" t="s">
        <v>25</v>
      </c>
      <c r="H26" s="35" t="s">
        <v>25</v>
      </c>
      <c r="I26" s="40" t="s">
        <v>25</v>
      </c>
      <c r="J26" s="40"/>
      <c r="K26" s="40"/>
      <c r="L26" s="40"/>
      <c r="M26" s="40"/>
      <c r="N26" s="40" t="s">
        <v>22</v>
      </c>
      <c r="O26" s="40" t="s">
        <v>22</v>
      </c>
      <c r="P26" s="40"/>
      <c r="Q26" s="40" t="s">
        <v>25</v>
      </c>
      <c r="R26" s="40" t="s">
        <v>26</v>
      </c>
      <c r="S26" s="40" t="s">
        <v>25</v>
      </c>
      <c r="T26" s="40" t="s">
        <v>26</v>
      </c>
      <c r="U26" s="40"/>
      <c r="V26" s="40"/>
      <c r="W26" s="40"/>
      <c r="X26" s="40"/>
      <c r="Y26" s="40" t="s">
        <v>21</v>
      </c>
      <c r="Z26" s="40" t="s">
        <v>21</v>
      </c>
      <c r="AA26" s="40" t="s">
        <v>21</v>
      </c>
      <c r="AB26" s="40" t="s">
        <v>25</v>
      </c>
      <c r="AC26" s="40" t="s">
        <v>25</v>
      </c>
      <c r="AD26" s="40" t="s">
        <v>25</v>
      </c>
      <c r="AE26" s="41" t="s">
        <v>25</v>
      </c>
      <c r="AF26" s="41"/>
      <c r="AG26" s="41" t="s">
        <v>23</v>
      </c>
      <c r="AH26" s="41" t="s">
        <v>21</v>
      </c>
      <c r="AI26" s="41" t="s">
        <v>23</v>
      </c>
      <c r="AJ26" s="41"/>
      <c r="AK26" s="46" t="s">
        <v>21</v>
      </c>
      <c r="AL26" s="46" t="s">
        <v>21</v>
      </c>
      <c r="AM26" s="46" t="s">
        <v>25</v>
      </c>
      <c r="AN26" s="46" t="str">
        <f>IFERROR(VLOOKUP($B26,Sheet1!$A$5:$B$300,2,FALSE),"")</f>
        <v/>
      </c>
      <c r="AO26" s="46"/>
      <c r="AP26" s="5" t="str" cm="1">
        <f t="array" ref="AP26">IFERROR(VLOOKUP($A26,集約用シート!$B$5:$U$300,15,TRUEFALSE),"")</f>
        <v/>
      </c>
      <c r="AQ26" s="8"/>
      <c r="AR26" s="46"/>
      <c r="AS26" s="5" t="str">
        <f>IFERROR(VLOOKUP($A26,集約用シート!$B$5:$U$300,19,FALSE),"")</f>
        <v/>
      </c>
      <c r="AT26" s="46"/>
      <c r="AU26" s="5" t="str">
        <f>IFERROR(VLOOKUP($A27,集約用シート!$B$5:$U$300,21,FALSE),"")</f>
        <v/>
      </c>
      <c r="AV26" s="9"/>
    </row>
    <row r="27" spans="1:48" ht="28.5" customHeight="1">
      <c r="A27" s="6">
        <v>124</v>
      </c>
      <c r="B27" s="7" t="s">
        <v>47</v>
      </c>
      <c r="C27" s="35" t="s">
        <v>25</v>
      </c>
      <c r="D27" s="40" t="s">
        <v>21</v>
      </c>
      <c r="E27" s="40">
        <v>1</v>
      </c>
      <c r="F27" s="35" t="s">
        <v>25</v>
      </c>
      <c r="G27" s="40" t="s">
        <v>25</v>
      </c>
      <c r="H27" s="35" t="s">
        <v>25</v>
      </c>
      <c r="I27" s="40" t="s">
        <v>25</v>
      </c>
      <c r="J27" s="40"/>
      <c r="K27" s="40"/>
      <c r="L27" s="40"/>
      <c r="M27" s="40"/>
      <c r="N27" s="40" t="s">
        <v>25</v>
      </c>
      <c r="O27" s="40" t="s">
        <v>22</v>
      </c>
      <c r="P27" s="40">
        <v>1</v>
      </c>
      <c r="Q27" s="40" t="s">
        <v>25</v>
      </c>
      <c r="R27" s="40"/>
      <c r="S27" s="40" t="s">
        <v>25</v>
      </c>
      <c r="T27" s="40"/>
      <c r="U27" s="40"/>
      <c r="V27" s="40"/>
      <c r="W27" s="40"/>
      <c r="X27" s="40"/>
      <c r="Y27" s="40" t="s">
        <v>25</v>
      </c>
      <c r="Z27" s="40" t="s">
        <v>21</v>
      </c>
      <c r="AA27" s="40" t="s">
        <v>21</v>
      </c>
      <c r="AB27" s="40" t="s">
        <v>25</v>
      </c>
      <c r="AC27" s="40" t="s">
        <v>25</v>
      </c>
      <c r="AD27" s="40" t="s">
        <v>25</v>
      </c>
      <c r="AE27" s="41" t="s">
        <v>21</v>
      </c>
      <c r="AF27" s="41"/>
      <c r="AG27" s="41" t="s">
        <v>23</v>
      </c>
      <c r="AH27" s="41" t="s">
        <v>21</v>
      </c>
      <c r="AI27" s="41" t="s">
        <v>23</v>
      </c>
      <c r="AJ27" s="41"/>
      <c r="AK27" s="46" t="s">
        <v>25</v>
      </c>
      <c r="AL27" s="46" t="s">
        <v>21</v>
      </c>
      <c r="AM27" s="46" t="s">
        <v>25</v>
      </c>
      <c r="AN27" s="46" t="str">
        <f>IFERROR(VLOOKUP($B27,Sheet1!$A$5:$B$300,2,FALSE),"")</f>
        <v/>
      </c>
      <c r="AO27" s="46"/>
      <c r="AP27" s="5" t="str" cm="1">
        <f t="array" ref="AP27">IFERROR(VLOOKUP($A27,集約用シート!$B$5:$U$300,15,TRUEFALSE),"")</f>
        <v/>
      </c>
      <c r="AQ27" s="8"/>
      <c r="AR27" s="46"/>
      <c r="AS27" s="5" t="str">
        <f>IFERROR(VLOOKUP($A27,集約用シート!$B$5:$U$300,19,FALSE),"")</f>
        <v/>
      </c>
      <c r="AT27" s="46"/>
      <c r="AU27" s="5" t="str">
        <f>IFERROR(VLOOKUP($A28,集約用シート!$B$5:$U$300,21,FALSE),"")</f>
        <v/>
      </c>
      <c r="AV27" s="9"/>
    </row>
    <row r="28" spans="1:48" ht="28.5" customHeight="1">
      <c r="A28" s="6">
        <v>125</v>
      </c>
      <c r="B28" s="7" t="s">
        <v>48</v>
      </c>
      <c r="C28" s="35" t="s">
        <v>21</v>
      </c>
      <c r="D28" s="40" t="s">
        <v>21</v>
      </c>
      <c r="E28" s="40"/>
      <c r="F28" s="35" t="s">
        <v>25</v>
      </c>
      <c r="G28" s="40" t="s">
        <v>25</v>
      </c>
      <c r="H28" s="40"/>
      <c r="I28" s="40" t="s">
        <v>25</v>
      </c>
      <c r="J28" s="40"/>
      <c r="K28" s="40"/>
      <c r="L28" s="40"/>
      <c r="M28" s="40"/>
      <c r="N28" s="40" t="s">
        <v>22</v>
      </c>
      <c r="O28" s="40" t="s">
        <v>22</v>
      </c>
      <c r="P28" s="40"/>
      <c r="Q28" s="40" t="s">
        <v>25</v>
      </c>
      <c r="R28" s="40" t="s">
        <v>26</v>
      </c>
      <c r="S28" s="40" t="s">
        <v>25</v>
      </c>
      <c r="T28" s="40" t="s">
        <v>26</v>
      </c>
      <c r="U28" s="40"/>
      <c r="V28" s="40"/>
      <c r="W28" s="40"/>
      <c r="X28" s="40"/>
      <c r="Y28" s="40" t="s">
        <v>21</v>
      </c>
      <c r="Z28" s="40" t="s">
        <v>21</v>
      </c>
      <c r="AA28" s="40" t="s">
        <v>21</v>
      </c>
      <c r="AB28" s="40" t="s">
        <v>25</v>
      </c>
      <c r="AC28" s="40" t="s">
        <v>25</v>
      </c>
      <c r="AD28" s="40" t="s">
        <v>23</v>
      </c>
      <c r="AE28" s="41" t="s">
        <v>21</v>
      </c>
      <c r="AF28" s="41"/>
      <c r="AG28" s="41" t="s">
        <v>23</v>
      </c>
      <c r="AH28" s="41" t="s">
        <v>23</v>
      </c>
      <c r="AI28" s="41" t="s">
        <v>23</v>
      </c>
      <c r="AJ28" s="41"/>
      <c r="AK28" s="46" t="s">
        <v>21</v>
      </c>
      <c r="AL28" s="46" t="s">
        <v>21</v>
      </c>
      <c r="AM28" s="46" t="s">
        <v>25</v>
      </c>
      <c r="AN28" s="46" t="str">
        <f>IFERROR(VLOOKUP($B28,Sheet1!$A$5:$B$300,2,FALSE),"")</f>
        <v/>
      </c>
      <c r="AO28" s="46"/>
      <c r="AP28" s="5" t="str" cm="1">
        <f t="array" ref="AP28">IFERROR(VLOOKUP($A28,集約用シート!$B$5:$U$300,15,TRUEFALSE),"")</f>
        <v/>
      </c>
      <c r="AQ28" s="8"/>
      <c r="AR28" s="46"/>
      <c r="AS28" s="5" t="str">
        <f>IFERROR(VLOOKUP($A28,集約用シート!$B$5:$U$300,19,FALSE),"")</f>
        <v/>
      </c>
      <c r="AT28" s="46"/>
      <c r="AU28" s="5" t="str">
        <f>IFERROR(VLOOKUP($A29,集約用シート!$B$5:$U$300,21,FALSE),"")</f>
        <v/>
      </c>
      <c r="AV28" s="9"/>
    </row>
    <row r="29" spans="1:48" ht="28.5" customHeight="1">
      <c r="A29" s="6">
        <v>126</v>
      </c>
      <c r="B29" s="7" t="s">
        <v>49</v>
      </c>
      <c r="C29" s="35" t="s">
        <v>21</v>
      </c>
      <c r="D29" s="40" t="s">
        <v>21</v>
      </c>
      <c r="E29" s="40"/>
      <c r="F29" s="35"/>
      <c r="G29" s="40"/>
      <c r="H29" s="35"/>
      <c r="I29" s="40"/>
      <c r="J29" s="40"/>
      <c r="K29" s="40"/>
      <c r="L29" s="40"/>
      <c r="M29" s="40"/>
      <c r="N29" s="40" t="s">
        <v>22</v>
      </c>
      <c r="O29" s="40" t="s">
        <v>22</v>
      </c>
      <c r="P29" s="40"/>
      <c r="Q29" s="40"/>
      <c r="R29" s="40"/>
      <c r="S29" s="40"/>
      <c r="T29" s="40"/>
      <c r="U29" s="40"/>
      <c r="V29" s="40"/>
      <c r="W29" s="40"/>
      <c r="X29" s="40"/>
      <c r="Y29" s="40" t="s">
        <v>21</v>
      </c>
      <c r="Z29" s="40" t="s">
        <v>21</v>
      </c>
      <c r="AA29" s="40" t="s">
        <v>21</v>
      </c>
      <c r="AB29" s="40" t="s">
        <v>23</v>
      </c>
      <c r="AC29" s="40" t="s">
        <v>25</v>
      </c>
      <c r="AD29" s="40" t="s">
        <v>23</v>
      </c>
      <c r="AE29" s="41" t="s">
        <v>21</v>
      </c>
      <c r="AF29" s="41"/>
      <c r="AG29" s="41" t="s">
        <v>23</v>
      </c>
      <c r="AH29" s="41" t="s">
        <v>25</v>
      </c>
      <c r="AI29" s="41" t="s">
        <v>23</v>
      </c>
      <c r="AJ29" s="41"/>
      <c r="AK29" s="46" t="s">
        <v>21</v>
      </c>
      <c r="AL29" s="46" t="s">
        <v>21</v>
      </c>
      <c r="AM29" s="46"/>
      <c r="AN29" s="46" t="str">
        <f>IFERROR(VLOOKUP($B29,Sheet1!$A$5:$B$300,2,FALSE),"")</f>
        <v/>
      </c>
      <c r="AO29" s="46"/>
      <c r="AP29" s="5" t="str" cm="1">
        <f t="array" ref="AP29">IFERROR(VLOOKUP($A29,集約用シート!$B$5:$U$300,15,TRUEFALSE),"")</f>
        <v/>
      </c>
      <c r="AQ29" s="8"/>
      <c r="AR29" s="46"/>
      <c r="AS29" s="5" t="str">
        <f>IFERROR(VLOOKUP($A29,集約用シート!$B$5:$U$300,19,FALSE),"")</f>
        <v/>
      </c>
      <c r="AT29" s="46"/>
      <c r="AU29" s="5" t="str">
        <f>IFERROR(VLOOKUP($A30,集約用シート!$B$5:$U$300,21,FALSE),"")</f>
        <v/>
      </c>
      <c r="AV29" s="9"/>
    </row>
    <row r="30" spans="1:48" ht="28.5" customHeight="1">
      <c r="A30" s="6">
        <v>127</v>
      </c>
      <c r="B30" s="7" t="s">
        <v>50</v>
      </c>
      <c r="C30" s="35" t="s">
        <v>21</v>
      </c>
      <c r="D30" s="40" t="s">
        <v>21</v>
      </c>
      <c r="E30" s="40"/>
      <c r="F30" s="35" t="s">
        <v>25</v>
      </c>
      <c r="G30" s="40" t="s">
        <v>25</v>
      </c>
      <c r="H30" s="35" t="s">
        <v>25</v>
      </c>
      <c r="I30" s="40" t="s">
        <v>25</v>
      </c>
      <c r="J30" s="40"/>
      <c r="K30" s="40"/>
      <c r="L30" s="40"/>
      <c r="M30" s="40"/>
      <c r="N30" s="40" t="s">
        <v>22</v>
      </c>
      <c r="O30" s="40" t="s">
        <v>22</v>
      </c>
      <c r="P30" s="40"/>
      <c r="Q30" s="40" t="s">
        <v>25</v>
      </c>
      <c r="R30" s="40"/>
      <c r="S30" s="40" t="s">
        <v>25</v>
      </c>
      <c r="T30" s="40"/>
      <c r="U30" s="40"/>
      <c r="V30" s="40"/>
      <c r="W30" s="40"/>
      <c r="X30" s="40"/>
      <c r="Y30" s="40" t="s">
        <v>21</v>
      </c>
      <c r="Z30" s="40" t="s">
        <v>21</v>
      </c>
      <c r="AA30" s="40" t="s">
        <v>21</v>
      </c>
      <c r="AB30" s="40" t="s">
        <v>25</v>
      </c>
      <c r="AC30" s="40" t="s">
        <v>25</v>
      </c>
      <c r="AD30" s="40" t="s">
        <v>25</v>
      </c>
      <c r="AE30" s="41" t="s">
        <v>21</v>
      </c>
      <c r="AF30" s="41"/>
      <c r="AG30" s="41" t="s">
        <v>23</v>
      </c>
      <c r="AH30" s="41" t="s">
        <v>21</v>
      </c>
      <c r="AI30" s="41" t="s">
        <v>23</v>
      </c>
      <c r="AJ30" s="41"/>
      <c r="AK30" s="46" t="s">
        <v>21</v>
      </c>
      <c r="AL30" s="46" t="s">
        <v>21</v>
      </c>
      <c r="AM30" s="46"/>
      <c r="AN30" s="46" t="str">
        <f>IFERROR(VLOOKUP($B30,Sheet1!$A$5:$B$300,2,FALSE),"")</f>
        <v/>
      </c>
      <c r="AO30" s="46"/>
      <c r="AP30" s="5" t="str" cm="1">
        <f t="array" ref="AP30">IFERROR(VLOOKUP($A30,集約用シート!$B$5:$U$300,15,TRUEFALSE),"")</f>
        <v/>
      </c>
      <c r="AQ30" s="8"/>
      <c r="AR30" s="46"/>
      <c r="AS30" s="5" t="str">
        <f>IFERROR(VLOOKUP($A30,集約用シート!$B$5:$U$300,19,FALSE),"")</f>
        <v/>
      </c>
      <c r="AT30" s="46"/>
      <c r="AU30" s="5" t="str">
        <f>IFERROR(VLOOKUP($A31,集約用シート!$B$5:$U$300,21,FALSE),"")</f>
        <v/>
      </c>
      <c r="AV30" s="9"/>
    </row>
    <row r="31" spans="1:48" ht="28.5" customHeight="1">
      <c r="A31" s="6">
        <v>128</v>
      </c>
      <c r="B31" s="7" t="s">
        <v>51</v>
      </c>
      <c r="C31" s="35" t="s">
        <v>21</v>
      </c>
      <c r="D31" s="40" t="s">
        <v>21</v>
      </c>
      <c r="E31" s="40"/>
      <c r="F31" s="40"/>
      <c r="G31" s="40"/>
      <c r="H31" s="40"/>
      <c r="I31" s="40"/>
      <c r="J31" s="40"/>
      <c r="K31" s="40"/>
      <c r="L31" s="40"/>
      <c r="M31" s="40"/>
      <c r="N31" s="40" t="s">
        <v>22</v>
      </c>
      <c r="O31" s="40" t="s">
        <v>22</v>
      </c>
      <c r="P31" s="40"/>
      <c r="Q31" s="40"/>
      <c r="R31" s="40"/>
      <c r="S31" s="40"/>
      <c r="T31" s="40"/>
      <c r="U31" s="40"/>
      <c r="V31" s="40"/>
      <c r="W31" s="40"/>
      <c r="X31" s="40"/>
      <c r="Y31" s="40" t="s">
        <v>21</v>
      </c>
      <c r="Z31" s="40" t="s">
        <v>21</v>
      </c>
      <c r="AA31" s="40" t="s">
        <v>21</v>
      </c>
      <c r="AB31" s="40" t="s">
        <v>23</v>
      </c>
      <c r="AC31" s="40" t="s">
        <v>21</v>
      </c>
      <c r="AD31" s="40" t="s">
        <v>23</v>
      </c>
      <c r="AE31" s="41" t="s">
        <v>21</v>
      </c>
      <c r="AF31" s="41"/>
      <c r="AG31" s="41" t="s">
        <v>23</v>
      </c>
      <c r="AH31" s="41" t="s">
        <v>21</v>
      </c>
      <c r="AI31" s="41" t="s">
        <v>23</v>
      </c>
      <c r="AJ31" s="41"/>
      <c r="AK31" s="46" t="s">
        <v>21</v>
      </c>
      <c r="AL31" s="46" t="s">
        <v>21</v>
      </c>
      <c r="AM31" s="46"/>
      <c r="AN31" s="46" t="str">
        <f>IFERROR(VLOOKUP($B31,Sheet1!$A$5:$B$300,2,FALSE),"")</f>
        <v/>
      </c>
      <c r="AO31" s="46"/>
      <c r="AP31" s="5" t="str" cm="1">
        <f t="array" ref="AP31">IFERROR(VLOOKUP($A31,集約用シート!$B$5:$U$300,15,TRUEFALSE),"")</f>
        <v/>
      </c>
      <c r="AQ31" s="8"/>
      <c r="AR31" s="46"/>
      <c r="AS31" s="5" t="str">
        <f>IFERROR(VLOOKUP($A31,集約用シート!$B$5:$U$300,19,FALSE),"")</f>
        <v/>
      </c>
      <c r="AT31" s="46"/>
      <c r="AU31" s="5" t="str">
        <f>IFERROR(VLOOKUP($A32,集約用シート!$B$5:$U$300,21,FALSE),"")</f>
        <v/>
      </c>
      <c r="AV31" s="9"/>
    </row>
    <row r="32" spans="1:48" ht="28.5" customHeight="1">
      <c r="A32" s="6">
        <v>129</v>
      </c>
      <c r="B32" s="7" t="s">
        <v>52</v>
      </c>
      <c r="C32" s="35" t="s">
        <v>21</v>
      </c>
      <c r="D32" s="40" t="s">
        <v>21</v>
      </c>
      <c r="E32" s="40"/>
      <c r="F32" s="35" t="s">
        <v>25</v>
      </c>
      <c r="G32" s="40"/>
      <c r="H32" s="40"/>
      <c r="I32" s="40"/>
      <c r="J32" s="40"/>
      <c r="K32" s="40"/>
      <c r="L32" s="40"/>
      <c r="M32" s="40"/>
      <c r="N32" s="40" t="s">
        <v>25</v>
      </c>
      <c r="O32" s="40" t="s">
        <v>26</v>
      </c>
      <c r="P32" s="40">
        <v>2</v>
      </c>
      <c r="Q32" s="40" t="s">
        <v>25</v>
      </c>
      <c r="R32" s="40" t="s">
        <v>26</v>
      </c>
      <c r="S32" s="40" t="s">
        <v>25</v>
      </c>
      <c r="T32" s="40" t="s">
        <v>26</v>
      </c>
      <c r="U32" s="40"/>
      <c r="V32" s="40"/>
      <c r="W32" s="40"/>
      <c r="X32" s="40"/>
      <c r="Y32" s="40" t="s">
        <v>25</v>
      </c>
      <c r="Z32" s="40" t="s">
        <v>21</v>
      </c>
      <c r="AA32" s="40" t="s">
        <v>21</v>
      </c>
      <c r="AB32" s="40" t="s">
        <v>25</v>
      </c>
      <c r="AC32" s="40" t="s">
        <v>25</v>
      </c>
      <c r="AD32" s="40" t="s">
        <v>23</v>
      </c>
      <c r="AE32" s="41" t="s">
        <v>25</v>
      </c>
      <c r="AF32" s="41"/>
      <c r="AG32" s="41" t="s">
        <v>23</v>
      </c>
      <c r="AH32" s="41" t="s">
        <v>25</v>
      </c>
      <c r="AI32" s="41" t="s">
        <v>23</v>
      </c>
      <c r="AJ32" s="41"/>
      <c r="AK32" s="46" t="s">
        <v>25</v>
      </c>
      <c r="AL32" s="46" t="s">
        <v>21</v>
      </c>
      <c r="AM32" s="46" t="s">
        <v>25</v>
      </c>
      <c r="AN32" s="46" t="str">
        <f>IFERROR(VLOOKUP($B32,Sheet1!$A$5:$B$300,2,FALSE),"")</f>
        <v/>
      </c>
      <c r="AO32" s="46"/>
      <c r="AP32" s="5" t="str" cm="1">
        <f t="array" ref="AP32">IFERROR(VLOOKUP($A32,集約用シート!$B$5:$U$300,15,TRUEFALSE),"")</f>
        <v/>
      </c>
      <c r="AQ32" s="8"/>
      <c r="AR32" s="46"/>
      <c r="AS32" s="5" t="str">
        <f>IFERROR(VLOOKUP($A32,集約用シート!$B$5:$U$300,19,FALSE),"")</f>
        <v/>
      </c>
      <c r="AT32" s="46"/>
      <c r="AU32" s="5" t="str">
        <f>IFERROR(VLOOKUP($A33,集約用シート!$B$5:$U$300,21,FALSE),"")</f>
        <v/>
      </c>
      <c r="AV32" s="9"/>
    </row>
    <row r="33" spans="1:48" ht="28.5" customHeight="1">
      <c r="A33" s="6">
        <v>13</v>
      </c>
      <c r="B33" s="7" t="s">
        <v>53</v>
      </c>
      <c r="C33" s="35" t="s">
        <v>25</v>
      </c>
      <c r="D33" s="35" t="s">
        <v>25</v>
      </c>
      <c r="E33" s="40">
        <v>2</v>
      </c>
      <c r="F33" s="40"/>
      <c r="G33" s="40" t="s">
        <v>25</v>
      </c>
      <c r="H33" s="40"/>
      <c r="I33" s="40" t="s">
        <v>25</v>
      </c>
      <c r="J33" s="40"/>
      <c r="K33" s="40"/>
      <c r="L33" s="40"/>
      <c r="M33" s="40"/>
      <c r="N33" s="40" t="s">
        <v>25</v>
      </c>
      <c r="O33" s="40" t="s">
        <v>25</v>
      </c>
      <c r="P33" s="40">
        <v>2</v>
      </c>
      <c r="Q33" s="40"/>
      <c r="R33" s="40" t="s">
        <v>26</v>
      </c>
      <c r="S33" s="40" t="s">
        <v>25</v>
      </c>
      <c r="T33" s="40" t="s">
        <v>26</v>
      </c>
      <c r="U33" s="40"/>
      <c r="V33" s="40"/>
      <c r="W33" s="40"/>
      <c r="X33" s="40"/>
      <c r="Y33" s="40" t="s">
        <v>25</v>
      </c>
      <c r="Z33" s="40" t="s">
        <v>25</v>
      </c>
      <c r="AA33" s="40" t="s">
        <v>25</v>
      </c>
      <c r="AB33" s="40" t="s">
        <v>23</v>
      </c>
      <c r="AC33" s="40" t="s">
        <v>25</v>
      </c>
      <c r="AD33" s="40" t="s">
        <v>23</v>
      </c>
      <c r="AE33" s="41" t="s">
        <v>25</v>
      </c>
      <c r="AF33" s="41"/>
      <c r="AG33" s="41" t="s">
        <v>23</v>
      </c>
      <c r="AH33" s="41" t="s">
        <v>25</v>
      </c>
      <c r="AI33" s="41" t="s">
        <v>23</v>
      </c>
      <c r="AJ33" s="41"/>
      <c r="AK33" s="46" t="s">
        <v>25</v>
      </c>
      <c r="AL33" s="46" t="s">
        <v>25</v>
      </c>
      <c r="AM33" s="46"/>
      <c r="AN33" s="46" t="str">
        <f>IFERROR(VLOOKUP($B33,Sheet1!$A$5:$B$300,2,FALSE),"")</f>
        <v/>
      </c>
      <c r="AO33" s="46" t="s">
        <v>25</v>
      </c>
      <c r="AP33" s="5" t="str" cm="1">
        <f t="array" ref="AP33">IFERROR(VLOOKUP($A33,集約用シート!$B$5:$U$300,15,TRUEFALSE),"")</f>
        <v/>
      </c>
      <c r="AQ33" s="8"/>
      <c r="AR33" s="46"/>
      <c r="AS33" s="5" t="str">
        <f>IFERROR(VLOOKUP($A33,集約用シート!$B$5:$U$300,19,FALSE),"")</f>
        <v/>
      </c>
      <c r="AT33" s="46"/>
      <c r="AU33" s="5" t="str">
        <f>IFERROR(VLOOKUP($A34,集約用シート!$B$5:$U$300,21,FALSE),"")</f>
        <v/>
      </c>
      <c r="AV33" s="9"/>
    </row>
    <row r="34" spans="1:48" ht="28.5" customHeight="1">
      <c r="A34" s="6">
        <v>131</v>
      </c>
      <c r="B34" s="7" t="s">
        <v>54</v>
      </c>
      <c r="C34" s="40" t="s">
        <v>25</v>
      </c>
      <c r="D34" s="40" t="s">
        <v>25</v>
      </c>
      <c r="E34" s="40">
        <v>2</v>
      </c>
      <c r="F34" s="40" t="s">
        <v>25</v>
      </c>
      <c r="G34" s="40" t="s">
        <v>25</v>
      </c>
      <c r="H34" s="40" t="s">
        <v>25</v>
      </c>
      <c r="I34" s="40" t="s">
        <v>25</v>
      </c>
      <c r="J34" s="40"/>
      <c r="K34" s="40"/>
      <c r="L34" s="40"/>
      <c r="M34" s="40"/>
      <c r="N34" s="40" t="s">
        <v>25</v>
      </c>
      <c r="O34" s="40" t="s">
        <v>22</v>
      </c>
      <c r="P34" s="40">
        <v>1</v>
      </c>
      <c r="Q34" s="40" t="s">
        <v>25</v>
      </c>
      <c r="R34" s="40" t="s">
        <v>26</v>
      </c>
      <c r="S34" s="40" t="s">
        <v>25</v>
      </c>
      <c r="T34" s="40" t="s">
        <v>26</v>
      </c>
      <c r="U34" s="40" t="s">
        <v>25</v>
      </c>
      <c r="V34" s="40"/>
      <c r="W34" s="40"/>
      <c r="X34" s="40"/>
      <c r="Y34" s="40" t="s">
        <v>25</v>
      </c>
      <c r="Z34" s="40" t="s">
        <v>21</v>
      </c>
      <c r="AA34" s="40" t="s">
        <v>21</v>
      </c>
      <c r="AB34" s="40" t="s">
        <v>25</v>
      </c>
      <c r="AC34" s="40" t="s">
        <v>25</v>
      </c>
      <c r="AD34" s="40" t="s">
        <v>23</v>
      </c>
      <c r="AE34" s="41" t="s">
        <v>21</v>
      </c>
      <c r="AF34" s="41"/>
      <c r="AG34" s="41" t="s">
        <v>23</v>
      </c>
      <c r="AH34" s="41" t="s">
        <v>25</v>
      </c>
      <c r="AI34" s="41" t="s">
        <v>23</v>
      </c>
      <c r="AJ34" s="41"/>
      <c r="AK34" s="46" t="s">
        <v>25</v>
      </c>
      <c r="AL34" s="46" t="s">
        <v>21</v>
      </c>
      <c r="AM34" s="46" t="s">
        <v>25</v>
      </c>
      <c r="AN34" s="46" t="str">
        <f>IFERROR(VLOOKUP($B34,Sheet1!$A$5:$B$300,2,FALSE),"")</f>
        <v/>
      </c>
      <c r="AO34" s="46" t="s">
        <v>25</v>
      </c>
      <c r="AP34" s="5" t="str" cm="1">
        <f t="array" ref="AP34">IFERROR(VLOOKUP($A34,集約用シート!$B$5:$U$300,15,TRUEFALSE),"")</f>
        <v/>
      </c>
      <c r="AQ34" s="8"/>
      <c r="AR34" s="46"/>
      <c r="AS34" s="5" t="str">
        <f>IFERROR(VLOOKUP($A34,集約用シート!$B$5:$U$300,19,FALSE),"")</f>
        <v/>
      </c>
      <c r="AT34" s="46"/>
      <c r="AU34" s="5" t="str">
        <f>IFERROR(VLOOKUP($A35,集約用シート!$B$5:$U$300,21,FALSE),"")</f>
        <v/>
      </c>
      <c r="AV34" s="9"/>
    </row>
    <row r="35" spans="1:48" ht="28.5" customHeight="1">
      <c r="A35" s="6">
        <v>133</v>
      </c>
      <c r="B35" s="7" t="s">
        <v>55</v>
      </c>
      <c r="C35" s="40" t="s">
        <v>21</v>
      </c>
      <c r="D35" s="40" t="s">
        <v>21</v>
      </c>
      <c r="E35" s="40"/>
      <c r="F35" s="40" t="s">
        <v>25</v>
      </c>
      <c r="G35" s="40" t="s">
        <v>25</v>
      </c>
      <c r="H35" s="40" t="s">
        <v>25</v>
      </c>
      <c r="I35" s="40" t="s">
        <v>25</v>
      </c>
      <c r="J35" s="40"/>
      <c r="K35" s="40"/>
      <c r="L35" s="40"/>
      <c r="M35" s="40"/>
      <c r="N35" s="40" t="s">
        <v>22</v>
      </c>
      <c r="O35" s="40" t="s">
        <v>25</v>
      </c>
      <c r="P35" s="40">
        <v>1</v>
      </c>
      <c r="Q35" s="40" t="s">
        <v>25</v>
      </c>
      <c r="R35" s="40"/>
      <c r="S35" s="40" t="s">
        <v>25</v>
      </c>
      <c r="T35" s="40"/>
      <c r="U35" s="40"/>
      <c r="V35" s="40"/>
      <c r="W35" s="40"/>
      <c r="X35" s="40"/>
      <c r="Y35" s="40" t="s">
        <v>21</v>
      </c>
      <c r="Z35" s="40" t="s">
        <v>25</v>
      </c>
      <c r="AA35" s="40" t="s">
        <v>25</v>
      </c>
      <c r="AB35" s="40" t="s">
        <v>25</v>
      </c>
      <c r="AC35" s="40" t="s">
        <v>23</v>
      </c>
      <c r="AD35" s="40" t="s">
        <v>25</v>
      </c>
      <c r="AE35" s="41" t="s">
        <v>23</v>
      </c>
      <c r="AF35" s="41"/>
      <c r="AG35" s="41" t="s">
        <v>23</v>
      </c>
      <c r="AH35" s="41" t="s">
        <v>23</v>
      </c>
      <c r="AI35" s="41" t="s">
        <v>23</v>
      </c>
      <c r="AJ35" s="41" t="s">
        <v>23</v>
      </c>
      <c r="AK35" s="46" t="s">
        <v>21</v>
      </c>
      <c r="AL35" s="46" t="s">
        <v>21</v>
      </c>
      <c r="AM35" s="46"/>
      <c r="AN35" s="46" t="str">
        <f>IFERROR(VLOOKUP($B35,Sheet1!$A$5:$B$300,2,FALSE),"")</f>
        <v/>
      </c>
      <c r="AO35" s="46"/>
      <c r="AP35" s="5" t="str" cm="1">
        <f t="array" ref="AP35">IFERROR(VLOOKUP($A35,集約用シート!$B$5:$U$300,15,TRUEFALSE),"")</f>
        <v/>
      </c>
      <c r="AQ35" s="8"/>
      <c r="AR35" s="46"/>
      <c r="AS35" s="5" t="str">
        <f>IFERROR(VLOOKUP($A35,集約用シート!$B$5:$U$300,19,FALSE),"")</f>
        <v/>
      </c>
      <c r="AT35" s="46"/>
      <c r="AU35" s="5" t="str">
        <f>IFERROR(VLOOKUP($A36,集約用シート!$B$5:$U$300,21,FALSE),"")</f>
        <v/>
      </c>
      <c r="AV35" s="9"/>
    </row>
    <row r="36" spans="1:48" ht="28.5" customHeight="1">
      <c r="A36" s="6">
        <v>134</v>
      </c>
      <c r="B36" s="7" t="s">
        <v>56</v>
      </c>
      <c r="C36" s="40" t="s">
        <v>21</v>
      </c>
      <c r="D36" s="40" t="s">
        <v>21</v>
      </c>
      <c r="E36" s="40"/>
      <c r="F36" s="40"/>
      <c r="G36" s="40"/>
      <c r="H36" s="40"/>
      <c r="I36" s="40"/>
      <c r="J36" s="40"/>
      <c r="K36" s="40"/>
      <c r="L36" s="40"/>
      <c r="M36" s="40"/>
      <c r="N36" s="40" t="s">
        <v>22</v>
      </c>
      <c r="O36" s="40" t="s">
        <v>25</v>
      </c>
      <c r="P36" s="40">
        <v>1</v>
      </c>
      <c r="Q36" s="40" t="s">
        <v>25</v>
      </c>
      <c r="R36" s="40"/>
      <c r="S36" s="40"/>
      <c r="T36" s="40"/>
      <c r="U36" s="40"/>
      <c r="V36" s="40"/>
      <c r="W36" s="40"/>
      <c r="X36" s="40"/>
      <c r="Y36" s="40" t="s">
        <v>23</v>
      </c>
      <c r="Z36" s="40" t="s">
        <v>23</v>
      </c>
      <c r="AA36" s="40" t="e">
        <v>#N/A</v>
      </c>
      <c r="AB36" s="40" t="s">
        <v>23</v>
      </c>
      <c r="AC36" s="40" t="s">
        <v>25</v>
      </c>
      <c r="AD36" s="40" t="s">
        <v>23</v>
      </c>
      <c r="AE36" s="41" t="s">
        <v>25</v>
      </c>
      <c r="AF36" s="41"/>
      <c r="AG36" s="41" t="s">
        <v>23</v>
      </c>
      <c r="AH36" s="41" t="s">
        <v>21</v>
      </c>
      <c r="AI36" s="41" t="s">
        <v>23</v>
      </c>
      <c r="AJ36" s="41"/>
      <c r="AK36" s="46" t="s">
        <v>21</v>
      </c>
      <c r="AL36" s="46" t="s">
        <v>21</v>
      </c>
      <c r="AM36" s="46" t="s">
        <v>25</v>
      </c>
      <c r="AN36" s="46" t="str">
        <f>IFERROR(VLOOKUP($B36,Sheet1!$A$5:$B$300,2,FALSE),"")</f>
        <v/>
      </c>
      <c r="AO36" s="46"/>
      <c r="AP36" s="5" t="str" cm="1">
        <f t="array" ref="AP36">IFERROR(VLOOKUP($A36,集約用シート!$B$5:$U$300,15,TRUEFALSE),"")</f>
        <v/>
      </c>
      <c r="AQ36" s="8"/>
      <c r="AR36" s="46"/>
      <c r="AS36" s="5" t="str">
        <f>IFERROR(VLOOKUP($A36,集約用シート!$B$5:$U$300,19,FALSE),"")</f>
        <v/>
      </c>
      <c r="AT36" s="46"/>
      <c r="AU36" s="5" t="str">
        <f>IFERROR(VLOOKUP($A37,集約用シート!$B$5:$U$300,21,FALSE),"")</f>
        <v/>
      </c>
      <c r="AV36" s="9"/>
    </row>
    <row r="37" spans="1:48" ht="28.5" customHeight="1">
      <c r="A37" s="6">
        <v>135</v>
      </c>
      <c r="B37" s="7" t="s">
        <v>57</v>
      </c>
      <c r="C37" s="40" t="s">
        <v>21</v>
      </c>
      <c r="D37" s="40" t="s">
        <v>21</v>
      </c>
      <c r="E37" s="40"/>
      <c r="F37" s="40"/>
      <c r="G37" s="40"/>
      <c r="H37" s="40"/>
      <c r="I37" s="40"/>
      <c r="J37" s="40"/>
      <c r="K37" s="40"/>
      <c r="L37" s="40"/>
      <c r="M37" s="40"/>
      <c r="N37" s="40"/>
      <c r="O37" s="40"/>
      <c r="P37" s="40"/>
      <c r="Q37" s="40"/>
      <c r="R37" s="40"/>
      <c r="S37" s="40"/>
      <c r="T37" s="40"/>
      <c r="U37" s="40"/>
      <c r="V37" s="40"/>
      <c r="W37" s="40"/>
      <c r="X37" s="40"/>
      <c r="Y37" s="40" t="s">
        <v>23</v>
      </c>
      <c r="Z37" s="40" t="s">
        <v>23</v>
      </c>
      <c r="AA37" s="40" t="e">
        <v>#N/A</v>
      </c>
      <c r="AB37" s="40" t="s">
        <v>23</v>
      </c>
      <c r="AC37" s="40" t="s">
        <v>23</v>
      </c>
      <c r="AD37" s="40" t="s">
        <v>23</v>
      </c>
      <c r="AE37" s="41" t="s">
        <v>23</v>
      </c>
      <c r="AF37" s="41"/>
      <c r="AG37" s="41" t="s">
        <v>23</v>
      </c>
      <c r="AH37" s="41" t="s">
        <v>23</v>
      </c>
      <c r="AI37" s="41" t="s">
        <v>23</v>
      </c>
      <c r="AJ37" s="41" t="s">
        <v>23</v>
      </c>
      <c r="AK37" s="46" t="s">
        <v>21</v>
      </c>
      <c r="AL37" s="46" t="s">
        <v>21</v>
      </c>
      <c r="AM37" s="46"/>
      <c r="AN37" s="46" t="str">
        <f>IFERROR(VLOOKUP($B37,Sheet1!$A$5:$B$300,2,FALSE),"")</f>
        <v/>
      </c>
      <c r="AO37" s="46"/>
      <c r="AP37" s="5" t="str" cm="1">
        <f t="array" ref="AP37">IFERROR(VLOOKUP($A37,集約用シート!$B$5:$U$300,15,TRUEFALSE),"")</f>
        <v/>
      </c>
      <c r="AQ37" s="8"/>
      <c r="AR37" s="46"/>
      <c r="AS37" s="5" t="str">
        <f>IFERROR(VLOOKUP($A37,集約用シート!$B$5:$U$300,19,FALSE),"")</f>
        <v/>
      </c>
      <c r="AT37" s="46"/>
      <c r="AU37" s="5" t="str">
        <f>IFERROR(VLOOKUP($A38,集約用シート!$B$5:$U$300,21,FALSE),"")</f>
        <v/>
      </c>
      <c r="AV37" s="9"/>
    </row>
    <row r="38" spans="1:48" ht="28.5" customHeight="1">
      <c r="A38" s="6">
        <v>136</v>
      </c>
      <c r="B38" s="7" t="s">
        <v>58</v>
      </c>
      <c r="C38" s="40" t="s">
        <v>21</v>
      </c>
      <c r="D38" s="40" t="s">
        <v>21</v>
      </c>
      <c r="E38" s="40"/>
      <c r="F38" s="35" t="s">
        <v>25</v>
      </c>
      <c r="G38" s="40" t="s">
        <v>25</v>
      </c>
      <c r="H38" s="35" t="s">
        <v>25</v>
      </c>
      <c r="I38" s="40" t="s">
        <v>25</v>
      </c>
      <c r="J38" s="35" t="s">
        <v>25</v>
      </c>
      <c r="K38" s="40"/>
      <c r="L38" s="40"/>
      <c r="M38" s="40"/>
      <c r="N38" s="40" t="s">
        <v>22</v>
      </c>
      <c r="O38" s="40" t="s">
        <v>25</v>
      </c>
      <c r="P38" s="40">
        <v>1</v>
      </c>
      <c r="Q38" s="40"/>
      <c r="R38" s="40"/>
      <c r="S38" s="40"/>
      <c r="T38" s="40"/>
      <c r="U38" s="40"/>
      <c r="V38" s="40"/>
      <c r="W38" s="40"/>
      <c r="X38" s="40"/>
      <c r="Y38" s="40" t="s">
        <v>21</v>
      </c>
      <c r="Z38" s="40" t="s">
        <v>25</v>
      </c>
      <c r="AA38" s="40" t="s">
        <v>25</v>
      </c>
      <c r="AB38" s="40" t="s">
        <v>23</v>
      </c>
      <c r="AC38" s="40" t="s">
        <v>23</v>
      </c>
      <c r="AD38" s="40" t="s">
        <v>23</v>
      </c>
      <c r="AE38" s="41" t="s">
        <v>23</v>
      </c>
      <c r="AF38" s="41"/>
      <c r="AG38" s="41" t="s">
        <v>23</v>
      </c>
      <c r="AH38" s="41" t="s">
        <v>23</v>
      </c>
      <c r="AI38" s="41" t="s">
        <v>23</v>
      </c>
      <c r="AJ38" s="41" t="s">
        <v>23</v>
      </c>
      <c r="AK38" s="46" t="s">
        <v>21</v>
      </c>
      <c r="AL38" s="46" t="s">
        <v>21</v>
      </c>
      <c r="AM38" s="46"/>
      <c r="AN38" s="46" t="str">
        <f>IFERROR(VLOOKUP($B38,Sheet1!$A$5:$B$300,2,FALSE),"")</f>
        <v/>
      </c>
      <c r="AO38" s="46"/>
      <c r="AP38" s="5" t="str" cm="1">
        <f t="array" ref="AP38">IFERROR(VLOOKUP($A38,集約用シート!$B$5:$U$300,15,TRUEFALSE),"")</f>
        <v/>
      </c>
      <c r="AQ38" s="8"/>
      <c r="AR38" s="46"/>
      <c r="AS38" s="5" t="str">
        <f>IFERROR(VLOOKUP($A38,集約用シート!$B$5:$U$300,19,FALSE),"")</f>
        <v/>
      </c>
      <c r="AT38" s="46"/>
      <c r="AU38" s="5" t="str">
        <f>IFERROR(VLOOKUP($A39,集約用シート!$B$5:$U$300,21,FALSE),"")</f>
        <v/>
      </c>
      <c r="AV38" s="9"/>
    </row>
    <row r="39" spans="1:48" ht="28.5" customHeight="1">
      <c r="A39" s="6">
        <v>137</v>
      </c>
      <c r="B39" s="7" t="s">
        <v>59</v>
      </c>
      <c r="C39" s="40" t="s">
        <v>21</v>
      </c>
      <c r="D39" s="40" t="s">
        <v>21</v>
      </c>
      <c r="E39" s="40"/>
      <c r="F39" s="35" t="s">
        <v>25</v>
      </c>
      <c r="G39" s="40"/>
      <c r="H39" s="40"/>
      <c r="I39" s="40"/>
      <c r="J39" s="40"/>
      <c r="K39" s="40"/>
      <c r="L39" s="40"/>
      <c r="M39" s="40"/>
      <c r="N39" s="40" t="s">
        <v>22</v>
      </c>
      <c r="O39" s="40" t="s">
        <v>22</v>
      </c>
      <c r="P39" s="40"/>
      <c r="Q39" s="40" t="s">
        <v>25</v>
      </c>
      <c r="R39" s="40"/>
      <c r="S39" s="40" t="s">
        <v>25</v>
      </c>
      <c r="T39" s="40"/>
      <c r="U39" s="40"/>
      <c r="V39" s="40"/>
      <c r="W39" s="40"/>
      <c r="X39" s="40"/>
      <c r="Y39" s="40" t="s">
        <v>21</v>
      </c>
      <c r="Z39" s="40" t="s">
        <v>25</v>
      </c>
      <c r="AA39" s="40" t="s">
        <v>25</v>
      </c>
      <c r="AB39" s="40" t="s">
        <v>25</v>
      </c>
      <c r="AC39" s="40" t="s">
        <v>25</v>
      </c>
      <c r="AD39" s="40" t="s">
        <v>23</v>
      </c>
      <c r="AE39" s="41" t="s">
        <v>25</v>
      </c>
      <c r="AF39" s="41"/>
      <c r="AG39" s="41" t="s">
        <v>23</v>
      </c>
      <c r="AH39" s="41"/>
      <c r="AI39" s="41" t="s">
        <v>23</v>
      </c>
      <c r="AJ39" s="41"/>
      <c r="AK39" s="46" t="s">
        <v>21</v>
      </c>
      <c r="AL39" s="46" t="s">
        <v>21</v>
      </c>
      <c r="AM39" s="46" t="s">
        <v>25</v>
      </c>
      <c r="AN39" s="46" t="str">
        <f>IFERROR(VLOOKUP($B39,Sheet1!$A$5:$B$300,2,FALSE),"")</f>
        <v/>
      </c>
      <c r="AO39" s="46"/>
      <c r="AP39" s="5" t="str" cm="1">
        <f t="array" ref="AP39">IFERROR(VLOOKUP($A39,集約用シート!$B$5:$U$300,15,TRUEFALSE),"")</f>
        <v/>
      </c>
      <c r="AQ39" s="8"/>
      <c r="AR39" s="46"/>
      <c r="AS39" s="5" t="str">
        <f>IFERROR(VLOOKUP($A39,集約用シート!$B$5:$U$300,19,FALSE),"")</f>
        <v/>
      </c>
      <c r="AT39" s="46"/>
      <c r="AU39" s="5" t="str">
        <f>IFERROR(VLOOKUP($A40,集約用シート!$B$5:$U$300,21,FALSE),"")</f>
        <v/>
      </c>
      <c r="AV39" s="9"/>
    </row>
    <row r="40" spans="1:48" ht="28.5" customHeight="1">
      <c r="A40" s="6">
        <v>138</v>
      </c>
      <c r="B40" s="7" t="s">
        <v>60</v>
      </c>
      <c r="C40" s="40" t="s">
        <v>21</v>
      </c>
      <c r="D40" s="40" t="s">
        <v>21</v>
      </c>
      <c r="E40" s="40"/>
      <c r="F40" s="35" t="s">
        <v>25</v>
      </c>
      <c r="G40" s="40"/>
      <c r="H40" s="35" t="s">
        <v>25</v>
      </c>
      <c r="I40" s="40"/>
      <c r="J40" s="40"/>
      <c r="K40" s="40"/>
      <c r="L40" s="40"/>
      <c r="M40" s="40"/>
      <c r="N40" s="40" t="s">
        <v>22</v>
      </c>
      <c r="O40" s="40" t="s">
        <v>25</v>
      </c>
      <c r="P40" s="40">
        <v>1</v>
      </c>
      <c r="Q40" s="40"/>
      <c r="R40" s="40"/>
      <c r="S40" s="40"/>
      <c r="T40" s="40"/>
      <c r="U40" s="40"/>
      <c r="V40" s="40"/>
      <c r="W40" s="40"/>
      <c r="X40" s="40"/>
      <c r="Y40" s="40" t="s">
        <v>21</v>
      </c>
      <c r="Z40" s="40" t="s">
        <v>25</v>
      </c>
      <c r="AA40" s="40" t="s">
        <v>25</v>
      </c>
      <c r="AB40" s="40" t="s">
        <v>23</v>
      </c>
      <c r="AC40" s="40" t="s">
        <v>23</v>
      </c>
      <c r="AD40" s="40" t="s">
        <v>23</v>
      </c>
      <c r="AE40" s="41" t="s">
        <v>23</v>
      </c>
      <c r="AF40" s="41"/>
      <c r="AG40" s="41" t="s">
        <v>23</v>
      </c>
      <c r="AH40" s="41" t="s">
        <v>23</v>
      </c>
      <c r="AI40" s="41" t="s">
        <v>23</v>
      </c>
      <c r="AJ40" s="41" t="s">
        <v>23</v>
      </c>
      <c r="AK40" s="46" t="s">
        <v>21</v>
      </c>
      <c r="AL40" s="46" t="s">
        <v>21</v>
      </c>
      <c r="AM40" s="46"/>
      <c r="AN40" s="46" t="str">
        <f>IFERROR(VLOOKUP($B40,Sheet1!$A$5:$B$300,2,FALSE),"")</f>
        <v/>
      </c>
      <c r="AO40" s="46"/>
      <c r="AP40" s="5" t="str" cm="1">
        <f t="array" ref="AP40">IFERROR(VLOOKUP($A40,集約用シート!$B$5:$U$300,15,TRUEFALSE),"")</f>
        <v/>
      </c>
      <c r="AQ40" s="8"/>
      <c r="AR40" s="46"/>
      <c r="AS40" s="5" t="str">
        <f>IFERROR(VLOOKUP($A40,集約用シート!$B$5:$U$300,19,FALSE),"")</f>
        <v/>
      </c>
      <c r="AT40" s="46"/>
      <c r="AU40" s="5" t="str">
        <f>IFERROR(VLOOKUP($A41,集約用シート!$B$5:$U$300,21,FALSE),"")</f>
        <v/>
      </c>
      <c r="AV40" s="9"/>
    </row>
    <row r="41" spans="1:48" ht="28.5" customHeight="1">
      <c r="A41" s="6">
        <v>139</v>
      </c>
      <c r="B41" s="7" t="s">
        <v>61</v>
      </c>
      <c r="C41" s="40" t="s">
        <v>21</v>
      </c>
      <c r="D41" s="40" t="s">
        <v>21</v>
      </c>
      <c r="E41" s="40"/>
      <c r="F41" s="35" t="s">
        <v>25</v>
      </c>
      <c r="G41" s="40"/>
      <c r="H41" s="35" t="s">
        <v>25</v>
      </c>
      <c r="I41" s="40"/>
      <c r="J41" s="35" t="s">
        <v>25</v>
      </c>
      <c r="K41" s="40"/>
      <c r="L41" s="40"/>
      <c r="M41" s="40"/>
      <c r="N41" s="40" t="s">
        <v>22</v>
      </c>
      <c r="O41" s="40" t="s">
        <v>25</v>
      </c>
      <c r="P41" s="40">
        <v>1</v>
      </c>
      <c r="Q41" s="40" t="s">
        <v>25</v>
      </c>
      <c r="R41" s="40"/>
      <c r="S41" s="40" t="s">
        <v>25</v>
      </c>
      <c r="T41" s="40"/>
      <c r="U41" s="40"/>
      <c r="V41" s="40"/>
      <c r="W41" s="40"/>
      <c r="X41" s="40"/>
      <c r="Y41" s="40" t="s">
        <v>21</v>
      </c>
      <c r="Z41" s="40" t="s">
        <v>25</v>
      </c>
      <c r="AA41" s="40" t="s">
        <v>25</v>
      </c>
      <c r="AB41" s="40" t="s">
        <v>25</v>
      </c>
      <c r="AC41" s="40" t="s">
        <v>23</v>
      </c>
      <c r="AD41" s="40" t="s">
        <v>25</v>
      </c>
      <c r="AE41" s="41" t="s">
        <v>23</v>
      </c>
      <c r="AF41" s="41"/>
      <c r="AG41" s="41" t="s">
        <v>23</v>
      </c>
      <c r="AH41" s="41" t="s">
        <v>23</v>
      </c>
      <c r="AI41" s="41" t="s">
        <v>23</v>
      </c>
      <c r="AJ41" s="41" t="s">
        <v>23</v>
      </c>
      <c r="AK41" s="46" t="s">
        <v>21</v>
      </c>
      <c r="AL41" s="46" t="s">
        <v>21</v>
      </c>
      <c r="AM41" s="46" t="s">
        <v>25</v>
      </c>
      <c r="AN41" s="46" t="str">
        <f>IFERROR(VLOOKUP($B41,Sheet1!$A$5:$B$300,2,FALSE),"")</f>
        <v/>
      </c>
      <c r="AO41" s="46"/>
      <c r="AP41" s="5" t="str" cm="1">
        <f t="array" ref="AP41">IFERROR(VLOOKUP($A41,集約用シート!$B$5:$U$300,15,TRUEFALSE),"")</f>
        <v/>
      </c>
      <c r="AQ41" s="8"/>
      <c r="AR41" s="46"/>
      <c r="AS41" s="5" t="str">
        <f>IFERROR(VLOOKUP($A41,集約用シート!$B$5:$U$300,19,FALSE),"")</f>
        <v/>
      </c>
      <c r="AT41" s="46"/>
      <c r="AU41" s="5" t="str">
        <f>IFERROR(VLOOKUP($A42,集約用シート!$B$5:$U$300,21,FALSE),"")</f>
        <v/>
      </c>
      <c r="AV41" s="9"/>
    </row>
    <row r="42" spans="1:48" ht="28.5" customHeight="1">
      <c r="A42" s="6">
        <v>14</v>
      </c>
      <c r="B42" s="7" t="s">
        <v>62</v>
      </c>
      <c r="C42" s="40" t="s">
        <v>21</v>
      </c>
      <c r="D42" s="40" t="s">
        <v>21</v>
      </c>
      <c r="E42" s="40"/>
      <c r="F42" s="35" t="s">
        <v>25</v>
      </c>
      <c r="G42" s="40"/>
      <c r="H42" s="35" t="s">
        <v>25</v>
      </c>
      <c r="I42" s="40"/>
      <c r="J42" s="35" t="s">
        <v>25</v>
      </c>
      <c r="K42" s="40"/>
      <c r="L42" s="40"/>
      <c r="M42" s="40"/>
      <c r="N42" s="40" t="s">
        <v>22</v>
      </c>
      <c r="O42" s="40" t="s">
        <v>22</v>
      </c>
      <c r="P42" s="40"/>
      <c r="Q42" s="40" t="s">
        <v>25</v>
      </c>
      <c r="R42" s="40" t="s">
        <v>26</v>
      </c>
      <c r="S42" s="40" t="s">
        <v>25</v>
      </c>
      <c r="T42" s="40" t="s">
        <v>26</v>
      </c>
      <c r="U42" s="40"/>
      <c r="V42" s="40"/>
      <c r="W42" s="40"/>
      <c r="X42" s="40"/>
      <c r="Y42" s="40" t="s">
        <v>21</v>
      </c>
      <c r="Z42" s="40" t="s">
        <v>21</v>
      </c>
      <c r="AA42" s="40" t="s">
        <v>21</v>
      </c>
      <c r="AB42" s="40" t="s">
        <v>25</v>
      </c>
      <c r="AC42" s="40" t="s">
        <v>25</v>
      </c>
      <c r="AD42" s="40" t="s">
        <v>23</v>
      </c>
      <c r="AE42" s="41" t="s">
        <v>25</v>
      </c>
      <c r="AF42" s="41"/>
      <c r="AG42" s="41" t="s">
        <v>23</v>
      </c>
      <c r="AH42" s="41" t="s">
        <v>21</v>
      </c>
      <c r="AI42" s="41" t="s">
        <v>23</v>
      </c>
      <c r="AJ42" s="41"/>
      <c r="AK42" s="46" t="s">
        <v>21</v>
      </c>
      <c r="AL42" s="46" t="s">
        <v>21</v>
      </c>
      <c r="AM42" s="46" t="s">
        <v>25</v>
      </c>
      <c r="AN42" s="46" t="str">
        <f>IFERROR(VLOOKUP($B42,Sheet1!$A$5:$B$300,2,FALSE),"")</f>
        <v/>
      </c>
      <c r="AO42" s="46"/>
      <c r="AP42" s="5" t="str" cm="1">
        <f t="array" ref="AP42">IFERROR(VLOOKUP($A42,集約用シート!$B$5:$U$300,15,TRUEFALSE),"")</f>
        <v/>
      </c>
      <c r="AQ42" s="8"/>
      <c r="AR42" s="46"/>
      <c r="AS42" s="5" t="str">
        <f>IFERROR(VLOOKUP($A42,集約用シート!$B$5:$U$300,19,FALSE),"")</f>
        <v/>
      </c>
      <c r="AT42" s="46"/>
      <c r="AU42" s="5" t="str">
        <f>IFERROR(VLOOKUP($A43,集約用シート!$B$5:$U$300,21,FALSE),"")</f>
        <v/>
      </c>
      <c r="AV42" s="9"/>
    </row>
    <row r="43" spans="1:48" ht="28.5" customHeight="1">
      <c r="A43" s="6">
        <v>141</v>
      </c>
      <c r="B43" s="7" t="s">
        <v>63</v>
      </c>
      <c r="C43" s="35" t="s">
        <v>25</v>
      </c>
      <c r="D43" s="40" t="s">
        <v>21</v>
      </c>
      <c r="E43" s="40">
        <v>1</v>
      </c>
      <c r="F43" s="35" t="s">
        <v>25</v>
      </c>
      <c r="G43" s="40"/>
      <c r="H43" s="40"/>
      <c r="I43" s="40"/>
      <c r="J43" s="40"/>
      <c r="K43" s="40"/>
      <c r="L43" s="40"/>
      <c r="M43" s="40"/>
      <c r="N43" s="40" t="s">
        <v>25</v>
      </c>
      <c r="O43" s="40" t="s">
        <v>22</v>
      </c>
      <c r="P43" s="40">
        <v>1</v>
      </c>
      <c r="Q43" s="40" t="s">
        <v>25</v>
      </c>
      <c r="R43" s="40"/>
      <c r="S43" s="40"/>
      <c r="T43" s="40"/>
      <c r="U43" s="40"/>
      <c r="V43" s="40"/>
      <c r="W43" s="40"/>
      <c r="X43" s="40"/>
      <c r="Y43" s="40" t="s">
        <v>25</v>
      </c>
      <c r="Z43" s="40" t="s">
        <v>21</v>
      </c>
      <c r="AA43" s="40" t="s">
        <v>21</v>
      </c>
      <c r="AB43" s="40" t="s">
        <v>25</v>
      </c>
      <c r="AC43" s="40" t="s">
        <v>25</v>
      </c>
      <c r="AD43" s="40" t="s">
        <v>23</v>
      </c>
      <c r="AE43" s="41" t="s">
        <v>25</v>
      </c>
      <c r="AF43" s="41"/>
      <c r="AG43" s="41" t="s">
        <v>23</v>
      </c>
      <c r="AH43" s="41" t="s">
        <v>23</v>
      </c>
      <c r="AI43" s="41" t="s">
        <v>23</v>
      </c>
      <c r="AJ43" s="41"/>
      <c r="AK43" s="46" t="s">
        <v>25</v>
      </c>
      <c r="AL43" s="46" t="s">
        <v>21</v>
      </c>
      <c r="AM43" s="46" t="s">
        <v>25</v>
      </c>
      <c r="AN43" s="46" t="str">
        <f>IFERROR(VLOOKUP($B43,Sheet1!$A$5:$B$300,2,FALSE),"")</f>
        <v/>
      </c>
      <c r="AO43" s="46"/>
      <c r="AP43" s="5" t="str" cm="1">
        <f t="array" ref="AP43">IFERROR(VLOOKUP($A43,集約用シート!$B$5:$U$300,15,TRUEFALSE),"")</f>
        <v/>
      </c>
      <c r="AQ43" s="8"/>
      <c r="AR43" s="46"/>
      <c r="AS43" s="5" t="str">
        <f>IFERROR(VLOOKUP($A43,集約用シート!$B$5:$U$300,19,FALSE),"")</f>
        <v/>
      </c>
      <c r="AT43" s="46"/>
      <c r="AU43" s="5" t="str">
        <f>IFERROR(VLOOKUP($A44,集約用シート!$B$5:$U$300,21,FALSE),"")</f>
        <v/>
      </c>
      <c r="AV43" s="9"/>
    </row>
    <row r="44" spans="1:48" ht="28.5" customHeight="1">
      <c r="A44" s="6">
        <v>142</v>
      </c>
      <c r="B44" s="7" t="s">
        <v>64</v>
      </c>
      <c r="C44" s="35" t="s">
        <v>25</v>
      </c>
      <c r="D44" s="40" t="s">
        <v>21</v>
      </c>
      <c r="E44" s="40">
        <v>1</v>
      </c>
      <c r="F44" s="40"/>
      <c r="G44" s="40" t="s">
        <v>25</v>
      </c>
      <c r="H44" s="40"/>
      <c r="I44" s="40" t="s">
        <v>25</v>
      </c>
      <c r="J44" s="40"/>
      <c r="K44" s="40"/>
      <c r="L44" s="40"/>
      <c r="M44" s="40"/>
      <c r="N44" s="40" t="s">
        <v>25</v>
      </c>
      <c r="O44" s="40" t="s">
        <v>25</v>
      </c>
      <c r="P44" s="40">
        <v>2</v>
      </c>
      <c r="Q44" s="40"/>
      <c r="R44" s="40"/>
      <c r="S44" s="40"/>
      <c r="T44" s="40"/>
      <c r="U44" s="40"/>
      <c r="V44" s="40"/>
      <c r="W44" s="40"/>
      <c r="X44" s="40"/>
      <c r="Y44" s="40" t="s">
        <v>25</v>
      </c>
      <c r="Z44" s="40" t="s">
        <v>25</v>
      </c>
      <c r="AA44" s="40" t="s">
        <v>25</v>
      </c>
      <c r="AB44" s="40" t="s">
        <v>23</v>
      </c>
      <c r="AC44" s="40" t="s">
        <v>21</v>
      </c>
      <c r="AD44" s="40" t="s">
        <v>23</v>
      </c>
      <c r="AE44" s="41" t="s">
        <v>25</v>
      </c>
      <c r="AF44" s="41"/>
      <c r="AG44" s="41" t="s">
        <v>23</v>
      </c>
      <c r="AH44" s="41" t="s">
        <v>21</v>
      </c>
      <c r="AI44" s="41" t="s">
        <v>23</v>
      </c>
      <c r="AJ44" s="41"/>
      <c r="AK44" s="46" t="s">
        <v>21</v>
      </c>
      <c r="AL44" s="46" t="s">
        <v>21</v>
      </c>
      <c r="AM44" s="46"/>
      <c r="AN44" s="46" t="str">
        <f>IFERROR(VLOOKUP($B44,Sheet1!$A$5:$B$300,2,FALSE),"")</f>
        <v/>
      </c>
      <c r="AO44" s="46"/>
      <c r="AP44" s="5" t="str" cm="1">
        <f t="array" ref="AP44">IFERROR(VLOOKUP($A44,集約用シート!$B$5:$U$300,15,TRUEFALSE),"")</f>
        <v/>
      </c>
      <c r="AQ44" s="8"/>
      <c r="AR44" s="46"/>
      <c r="AS44" s="5" t="str">
        <f>IFERROR(VLOOKUP($A44,集約用シート!$B$5:$U$300,19,FALSE),"")</f>
        <v/>
      </c>
      <c r="AT44" s="46"/>
      <c r="AU44" s="5" t="str">
        <f>IFERROR(VLOOKUP($A45,集約用シート!$B$5:$U$300,21,FALSE),"")</f>
        <v/>
      </c>
      <c r="AV44" s="9"/>
    </row>
    <row r="45" spans="1:48" ht="28.5" customHeight="1">
      <c r="A45" s="6">
        <v>143</v>
      </c>
      <c r="B45" s="7" t="s">
        <v>65</v>
      </c>
      <c r="C45" s="40" t="s">
        <v>21</v>
      </c>
      <c r="D45" s="40" t="s">
        <v>21</v>
      </c>
      <c r="E45" s="40"/>
      <c r="F45" s="40"/>
      <c r="G45" s="40"/>
      <c r="H45" s="40"/>
      <c r="I45" s="40"/>
      <c r="J45" s="40"/>
      <c r="K45" s="40"/>
      <c r="L45" s="40"/>
      <c r="M45" s="40"/>
      <c r="N45" s="40" t="s">
        <v>22</v>
      </c>
      <c r="O45" s="40" t="s">
        <v>22</v>
      </c>
      <c r="P45" s="40"/>
      <c r="Q45" s="40"/>
      <c r="R45" s="40" t="s">
        <v>25</v>
      </c>
      <c r="S45" s="40"/>
      <c r="T45" s="40"/>
      <c r="U45" s="40"/>
      <c r="V45" s="40"/>
      <c r="W45" s="40"/>
      <c r="X45" s="40"/>
      <c r="Y45" s="40" t="s">
        <v>21</v>
      </c>
      <c r="Z45" s="40" t="s">
        <v>21</v>
      </c>
      <c r="AA45" s="40" t="s">
        <v>21</v>
      </c>
      <c r="AB45" s="40" t="s">
        <v>23</v>
      </c>
      <c r="AC45" s="40" t="s">
        <v>21</v>
      </c>
      <c r="AD45" s="40" t="s">
        <v>23</v>
      </c>
      <c r="AE45" s="41" t="s">
        <v>21</v>
      </c>
      <c r="AF45" s="41"/>
      <c r="AG45" s="41" t="s">
        <v>23</v>
      </c>
      <c r="AH45" s="41" t="s">
        <v>21</v>
      </c>
      <c r="AI45" s="41" t="s">
        <v>23</v>
      </c>
      <c r="AJ45" s="41"/>
      <c r="AK45" s="46" t="s">
        <v>21</v>
      </c>
      <c r="AL45" s="46" t="s">
        <v>21</v>
      </c>
      <c r="AM45" s="46"/>
      <c r="AN45" s="46" t="str">
        <f>IFERROR(VLOOKUP($B45,Sheet1!$A$5:$B$300,2,FALSE),"")</f>
        <v/>
      </c>
      <c r="AO45" s="46"/>
      <c r="AP45" s="5" t="str" cm="1">
        <f t="array" ref="AP45">IFERROR(VLOOKUP($A45,集約用シート!$B$5:$U$300,15,TRUEFALSE),"")</f>
        <v/>
      </c>
      <c r="AQ45" s="8"/>
      <c r="AR45" s="46"/>
      <c r="AS45" s="5" t="str">
        <f>IFERROR(VLOOKUP($A45,集約用シート!$B$5:$U$300,19,FALSE),"")</f>
        <v/>
      </c>
      <c r="AT45" s="46"/>
      <c r="AU45" s="5" t="str">
        <f>IFERROR(VLOOKUP($A46,集約用シート!$B$5:$U$300,21,FALSE),"")</f>
        <v/>
      </c>
      <c r="AV45" s="9"/>
    </row>
    <row r="46" spans="1:48" ht="28.5" customHeight="1">
      <c r="A46" s="6">
        <v>144</v>
      </c>
      <c r="B46" s="7" t="s">
        <v>66</v>
      </c>
      <c r="C46" s="40" t="s">
        <v>21</v>
      </c>
      <c r="D46" s="40" t="s">
        <v>21</v>
      </c>
      <c r="E46" s="40"/>
      <c r="F46" s="35" t="s">
        <v>25</v>
      </c>
      <c r="G46" s="40"/>
      <c r="H46" s="35" t="s">
        <v>25</v>
      </c>
      <c r="I46" s="40"/>
      <c r="J46" s="40"/>
      <c r="K46" s="40"/>
      <c r="L46" s="40"/>
      <c r="M46" s="40"/>
      <c r="N46" s="40" t="s">
        <v>22</v>
      </c>
      <c r="O46" s="40" t="s">
        <v>22</v>
      </c>
      <c r="P46" s="40"/>
      <c r="Q46" s="40" t="s">
        <v>25</v>
      </c>
      <c r="R46" s="40" t="s">
        <v>25</v>
      </c>
      <c r="S46" s="40" t="s">
        <v>25</v>
      </c>
      <c r="T46" s="40" t="s">
        <v>25</v>
      </c>
      <c r="U46" s="40"/>
      <c r="V46" s="40"/>
      <c r="W46" s="40"/>
      <c r="X46" s="40"/>
      <c r="Y46" s="40" t="s">
        <v>21</v>
      </c>
      <c r="Z46" s="40" t="s">
        <v>21</v>
      </c>
      <c r="AA46" s="40" t="s">
        <v>21</v>
      </c>
      <c r="AB46" s="40" t="s">
        <v>23</v>
      </c>
      <c r="AC46" s="40" t="s">
        <v>21</v>
      </c>
      <c r="AD46" s="40" t="s">
        <v>23</v>
      </c>
      <c r="AE46" s="41" t="s">
        <v>21</v>
      </c>
      <c r="AF46" s="41"/>
      <c r="AG46" s="41" t="s">
        <v>23</v>
      </c>
      <c r="AH46" s="41" t="s">
        <v>21</v>
      </c>
      <c r="AI46" s="41" t="s">
        <v>23</v>
      </c>
      <c r="AJ46" s="41"/>
      <c r="AK46" s="46" t="s">
        <v>21</v>
      </c>
      <c r="AL46" s="46" t="s">
        <v>21</v>
      </c>
      <c r="AM46" s="46"/>
      <c r="AN46" s="46" t="str">
        <f>IFERROR(VLOOKUP($B46,Sheet1!$A$5:$B$300,2,FALSE),"")</f>
        <v/>
      </c>
      <c r="AO46" s="46"/>
      <c r="AP46" s="5" t="str" cm="1">
        <f t="array" ref="AP46">IFERROR(VLOOKUP($A46,集約用シート!$B$5:$U$300,15,TRUEFALSE),"")</f>
        <v/>
      </c>
      <c r="AQ46" s="8"/>
      <c r="AR46" s="46"/>
      <c r="AS46" s="5" t="str">
        <f>IFERROR(VLOOKUP($A46,集約用シート!$B$5:$U$300,19,FALSE),"")</f>
        <v/>
      </c>
      <c r="AT46" s="46"/>
      <c r="AU46" s="5" t="str">
        <f>IFERROR(VLOOKUP($A47,集約用シート!$B$5:$U$300,21,FALSE),"")</f>
        <v/>
      </c>
      <c r="AV46" s="9"/>
    </row>
    <row r="47" spans="1:48" ht="28.5" customHeight="1">
      <c r="A47" s="6">
        <v>145</v>
      </c>
      <c r="B47" s="7" t="s">
        <v>67</v>
      </c>
      <c r="C47" s="40" t="s">
        <v>21</v>
      </c>
      <c r="D47" s="40" t="s">
        <v>21</v>
      </c>
      <c r="E47" s="40"/>
      <c r="F47" s="40"/>
      <c r="G47" s="40" t="s">
        <v>25</v>
      </c>
      <c r="H47" s="40"/>
      <c r="I47" s="40" t="s">
        <v>25</v>
      </c>
      <c r="J47" s="40"/>
      <c r="K47" s="40"/>
      <c r="L47" s="40"/>
      <c r="M47" s="40"/>
      <c r="N47" s="40" t="s">
        <v>22</v>
      </c>
      <c r="O47" s="40" t="s">
        <v>22</v>
      </c>
      <c r="P47" s="40"/>
      <c r="Q47" s="40"/>
      <c r="R47" s="40" t="s">
        <v>25</v>
      </c>
      <c r="S47" s="40"/>
      <c r="T47" s="40" t="s">
        <v>25</v>
      </c>
      <c r="U47" s="40"/>
      <c r="V47" s="40"/>
      <c r="W47" s="40"/>
      <c r="X47" s="40"/>
      <c r="Y47" s="40" t="s">
        <v>21</v>
      </c>
      <c r="Z47" s="40" t="s">
        <v>21</v>
      </c>
      <c r="AA47" s="40" t="s">
        <v>21</v>
      </c>
      <c r="AB47" s="40" t="s">
        <v>23</v>
      </c>
      <c r="AC47" s="40" t="s">
        <v>21</v>
      </c>
      <c r="AD47" s="40" t="s">
        <v>23</v>
      </c>
      <c r="AE47" s="41" t="s">
        <v>21</v>
      </c>
      <c r="AF47" s="41"/>
      <c r="AG47" s="41" t="s">
        <v>23</v>
      </c>
      <c r="AH47" s="41" t="s">
        <v>23</v>
      </c>
      <c r="AI47" s="41" t="s">
        <v>23</v>
      </c>
      <c r="AJ47" s="41"/>
      <c r="AK47" s="46" t="s">
        <v>21</v>
      </c>
      <c r="AL47" s="46" t="s">
        <v>21</v>
      </c>
      <c r="AM47" s="46"/>
      <c r="AN47" s="46" t="str">
        <f>IFERROR(VLOOKUP($B47,Sheet1!$A$5:$B$300,2,FALSE),"")</f>
        <v/>
      </c>
      <c r="AO47" s="46"/>
      <c r="AP47" s="5" t="str" cm="1">
        <f t="array" ref="AP47">IFERROR(VLOOKUP($A47,集約用シート!$B$5:$U$300,15,TRUEFALSE),"")</f>
        <v/>
      </c>
      <c r="AQ47" s="8"/>
      <c r="AR47" s="46"/>
      <c r="AS47" s="5" t="str">
        <f>IFERROR(VLOOKUP($A47,集約用シート!$B$5:$U$300,19,FALSE),"")</f>
        <v/>
      </c>
      <c r="AT47" s="46"/>
      <c r="AU47" s="5" t="str">
        <f>IFERROR(VLOOKUP($A48,集約用シート!$B$5:$U$300,21,FALSE),"")</f>
        <v/>
      </c>
      <c r="AV47" s="9"/>
    </row>
    <row r="48" spans="1:48" ht="28.5" customHeight="1">
      <c r="A48" s="6">
        <v>146</v>
      </c>
      <c r="B48" s="7" t="s">
        <v>68</v>
      </c>
      <c r="C48" s="40" t="s">
        <v>21</v>
      </c>
      <c r="D48" s="40" t="s">
        <v>21</v>
      </c>
      <c r="E48" s="40"/>
      <c r="F48" s="40"/>
      <c r="G48" s="40" t="s">
        <v>25</v>
      </c>
      <c r="H48" s="40"/>
      <c r="I48" s="40" t="s">
        <v>25</v>
      </c>
      <c r="J48" s="40"/>
      <c r="K48" s="40"/>
      <c r="L48" s="40"/>
      <c r="M48" s="40"/>
      <c r="N48" s="40" t="s">
        <v>22</v>
      </c>
      <c r="O48" s="40" t="s">
        <v>22</v>
      </c>
      <c r="P48" s="40"/>
      <c r="Q48" s="40"/>
      <c r="R48" s="40"/>
      <c r="S48" s="40"/>
      <c r="T48" s="40"/>
      <c r="U48" s="40"/>
      <c r="V48" s="40"/>
      <c r="W48" s="40"/>
      <c r="X48" s="40"/>
      <c r="Y48" s="40" t="s">
        <v>21</v>
      </c>
      <c r="Z48" s="40" t="s">
        <v>21</v>
      </c>
      <c r="AA48" s="40" t="s">
        <v>21</v>
      </c>
      <c r="AB48" s="40" t="s">
        <v>23</v>
      </c>
      <c r="AC48" s="40" t="s">
        <v>21</v>
      </c>
      <c r="AD48" s="40" t="s">
        <v>23</v>
      </c>
      <c r="AE48" s="41" t="s">
        <v>21</v>
      </c>
      <c r="AF48" s="41"/>
      <c r="AG48" s="41" t="s">
        <v>23</v>
      </c>
      <c r="AH48" s="41" t="s">
        <v>23</v>
      </c>
      <c r="AI48" s="41" t="s">
        <v>23</v>
      </c>
      <c r="AJ48" s="41"/>
      <c r="AK48" s="46" t="s">
        <v>21</v>
      </c>
      <c r="AL48" s="46" t="s">
        <v>21</v>
      </c>
      <c r="AM48" s="46"/>
      <c r="AN48" s="46" t="str">
        <f>IFERROR(VLOOKUP($B48,Sheet1!$A$5:$B$300,2,FALSE),"")</f>
        <v/>
      </c>
      <c r="AO48" s="46"/>
      <c r="AP48" s="5" t="str" cm="1">
        <f t="array" ref="AP48">IFERROR(VLOOKUP($A48,集約用シート!$B$5:$U$300,15,TRUEFALSE),"")</f>
        <v/>
      </c>
      <c r="AQ48" s="8"/>
      <c r="AR48" s="46"/>
      <c r="AS48" s="5" t="str">
        <f>IFERROR(VLOOKUP($A48,集約用シート!$B$5:$U$300,19,FALSE),"")</f>
        <v/>
      </c>
      <c r="AT48" s="46"/>
      <c r="AU48" s="5" t="str">
        <f>IFERROR(VLOOKUP($A49,集約用シート!$B$5:$U$300,21,FALSE),"")</f>
        <v/>
      </c>
      <c r="AV48" s="9"/>
    </row>
    <row r="49" spans="1:48" ht="28.5" customHeight="1">
      <c r="A49" s="6">
        <v>147</v>
      </c>
      <c r="B49" s="7" t="s">
        <v>69</v>
      </c>
      <c r="C49" s="40" t="s">
        <v>21</v>
      </c>
      <c r="D49" s="40" t="s">
        <v>21</v>
      </c>
      <c r="E49" s="40"/>
      <c r="F49" s="35" t="s">
        <v>25</v>
      </c>
      <c r="G49" s="40" t="s">
        <v>25</v>
      </c>
      <c r="H49" s="35" t="s">
        <v>25</v>
      </c>
      <c r="I49" s="40" t="s">
        <v>25</v>
      </c>
      <c r="J49" s="35" t="s">
        <v>25</v>
      </c>
      <c r="K49" s="40"/>
      <c r="L49" s="40"/>
      <c r="M49" s="40"/>
      <c r="N49" s="40" t="s">
        <v>22</v>
      </c>
      <c r="O49" s="40" t="s">
        <v>22</v>
      </c>
      <c r="P49" s="40"/>
      <c r="Q49" s="40"/>
      <c r="R49" s="40" t="s">
        <v>26</v>
      </c>
      <c r="S49" s="40"/>
      <c r="T49" s="40" t="s">
        <v>26</v>
      </c>
      <c r="U49" s="40"/>
      <c r="V49" s="40"/>
      <c r="W49" s="40"/>
      <c r="X49" s="40"/>
      <c r="Y49" s="40" t="s">
        <v>21</v>
      </c>
      <c r="Z49" s="40" t="s">
        <v>21</v>
      </c>
      <c r="AA49" s="40" t="s">
        <v>21</v>
      </c>
      <c r="AB49" s="40" t="s">
        <v>23</v>
      </c>
      <c r="AC49" s="40" t="s">
        <v>21</v>
      </c>
      <c r="AD49" s="40" t="s">
        <v>25</v>
      </c>
      <c r="AE49" s="41" t="s">
        <v>25</v>
      </c>
      <c r="AF49" s="41"/>
      <c r="AG49" s="41" t="s">
        <v>23</v>
      </c>
      <c r="AH49" s="41" t="s">
        <v>25</v>
      </c>
      <c r="AI49" s="41" t="s">
        <v>23</v>
      </c>
      <c r="AJ49" s="41"/>
      <c r="AK49" s="46" t="s">
        <v>21</v>
      </c>
      <c r="AL49" s="46" t="s">
        <v>21</v>
      </c>
      <c r="AM49" s="46"/>
      <c r="AN49" s="46" t="str">
        <f>IFERROR(VLOOKUP($B49,Sheet1!$A$5:$B$300,2,FALSE),"")</f>
        <v/>
      </c>
      <c r="AO49" s="46"/>
      <c r="AP49" s="5" t="str" cm="1">
        <f t="array" ref="AP49">IFERROR(VLOOKUP($A49,集約用シート!$B$5:$U$300,15,TRUEFALSE),"")</f>
        <v/>
      </c>
      <c r="AQ49" s="8"/>
      <c r="AR49" s="46"/>
      <c r="AS49" s="5" t="str">
        <f>IFERROR(VLOOKUP($A49,集約用シート!$B$5:$U$300,19,FALSE),"")</f>
        <v/>
      </c>
      <c r="AT49" s="46"/>
      <c r="AU49" s="5" t="str">
        <f>IFERROR(VLOOKUP($A50,集約用シート!$B$5:$U$300,21,FALSE),"")</f>
        <v/>
      </c>
      <c r="AV49" s="9"/>
    </row>
    <row r="50" spans="1:48" ht="28.5" customHeight="1">
      <c r="A50" s="6">
        <v>148</v>
      </c>
      <c r="B50" s="7" t="s">
        <v>70</v>
      </c>
      <c r="C50" s="40" t="s">
        <v>21</v>
      </c>
      <c r="D50" s="40" t="s">
        <v>21</v>
      </c>
      <c r="E50" s="40"/>
      <c r="F50" s="40"/>
      <c r="G50" s="40" t="s">
        <v>25</v>
      </c>
      <c r="H50" s="40"/>
      <c r="I50" s="40" t="s">
        <v>25</v>
      </c>
      <c r="J50" s="40" t="s">
        <v>25</v>
      </c>
      <c r="K50" s="40"/>
      <c r="L50" s="40"/>
      <c r="M50" s="40"/>
      <c r="N50" s="40" t="s">
        <v>22</v>
      </c>
      <c r="O50" s="40" t="s">
        <v>22</v>
      </c>
      <c r="P50" s="40"/>
      <c r="Q50" s="40" t="s">
        <v>25</v>
      </c>
      <c r="R50" s="40"/>
      <c r="S50" s="40" t="s">
        <v>25</v>
      </c>
      <c r="T50" s="40"/>
      <c r="U50" s="40"/>
      <c r="V50" s="40"/>
      <c r="W50" s="40"/>
      <c r="X50" s="40"/>
      <c r="Y50" s="40" t="s">
        <v>21</v>
      </c>
      <c r="Z50" s="40" t="s">
        <v>21</v>
      </c>
      <c r="AA50" s="40" t="s">
        <v>21</v>
      </c>
      <c r="AB50" s="40" t="s">
        <v>25</v>
      </c>
      <c r="AC50" s="40" t="s">
        <v>25</v>
      </c>
      <c r="AD50" s="40" t="s">
        <v>25</v>
      </c>
      <c r="AE50" s="41" t="s">
        <v>21</v>
      </c>
      <c r="AF50" s="41"/>
      <c r="AG50" s="41" t="s">
        <v>23</v>
      </c>
      <c r="AH50" s="41" t="s">
        <v>25</v>
      </c>
      <c r="AI50" s="41" t="s">
        <v>23</v>
      </c>
      <c r="AJ50" s="41"/>
      <c r="AK50" s="46" t="s">
        <v>21</v>
      </c>
      <c r="AL50" s="46" t="s">
        <v>21</v>
      </c>
      <c r="AM50" s="46" t="s">
        <v>25</v>
      </c>
      <c r="AN50" s="46" t="str">
        <f>IFERROR(VLOOKUP($B50,Sheet1!$A$5:$B$300,2,FALSE),"")</f>
        <v/>
      </c>
      <c r="AO50" s="46"/>
      <c r="AP50" s="5" t="str" cm="1">
        <f t="array" ref="AP50">IFERROR(VLOOKUP($A50,集約用シート!$B$5:$U$300,15,TRUEFALSE),"")</f>
        <v/>
      </c>
      <c r="AQ50" s="8"/>
      <c r="AR50" s="46"/>
      <c r="AS50" s="5" t="str">
        <f>IFERROR(VLOOKUP($A50,集約用シート!$B$5:$U$300,19,FALSE),"")</f>
        <v/>
      </c>
      <c r="AT50" s="46"/>
      <c r="AU50" s="5" t="str">
        <f>IFERROR(VLOOKUP($A51,集約用シート!$B$5:$U$300,21,FALSE),"")</f>
        <v/>
      </c>
      <c r="AV50" s="9"/>
    </row>
    <row r="51" spans="1:48" ht="28.5" customHeight="1">
      <c r="A51" s="6">
        <v>149</v>
      </c>
      <c r="B51" s="7" t="s">
        <v>71</v>
      </c>
      <c r="C51" s="35" t="s">
        <v>25</v>
      </c>
      <c r="D51" s="40" t="s">
        <v>21</v>
      </c>
      <c r="E51" s="40">
        <v>1</v>
      </c>
      <c r="F51" s="40"/>
      <c r="G51" s="40"/>
      <c r="H51" s="40"/>
      <c r="I51" s="40"/>
      <c r="J51" s="40"/>
      <c r="K51" s="40"/>
      <c r="L51" s="40"/>
      <c r="M51" s="40"/>
      <c r="N51" s="40" t="s">
        <v>25</v>
      </c>
      <c r="O51" s="40" t="s">
        <v>22</v>
      </c>
      <c r="P51" s="40">
        <v>1</v>
      </c>
      <c r="Q51" s="40" t="s">
        <v>25</v>
      </c>
      <c r="R51" s="40"/>
      <c r="S51" s="40" t="s">
        <v>25</v>
      </c>
      <c r="T51" s="40"/>
      <c r="U51" s="40"/>
      <c r="V51" s="40"/>
      <c r="W51" s="40"/>
      <c r="X51" s="40"/>
      <c r="Y51" s="40" t="s">
        <v>25</v>
      </c>
      <c r="Z51" s="40" t="s">
        <v>21</v>
      </c>
      <c r="AA51" s="40" t="s">
        <v>21</v>
      </c>
      <c r="AB51" s="40" t="s">
        <v>25</v>
      </c>
      <c r="AC51" s="40" t="s">
        <v>25</v>
      </c>
      <c r="AD51" s="40" t="s">
        <v>23</v>
      </c>
      <c r="AE51" s="41" t="s">
        <v>25</v>
      </c>
      <c r="AF51" s="41"/>
      <c r="AG51" s="41" t="s">
        <v>23</v>
      </c>
      <c r="AH51" s="41" t="s">
        <v>21</v>
      </c>
      <c r="AI51" s="41" t="s">
        <v>23</v>
      </c>
      <c r="AJ51" s="41"/>
      <c r="AK51" s="46" t="s">
        <v>21</v>
      </c>
      <c r="AL51" s="46" t="s">
        <v>21</v>
      </c>
      <c r="AM51" s="46"/>
      <c r="AN51" s="46" t="str">
        <f>IFERROR(VLOOKUP($B51,Sheet1!$A$5:$B$300,2,FALSE),"")</f>
        <v/>
      </c>
      <c r="AO51" s="46"/>
      <c r="AP51" s="5" t="str" cm="1">
        <f t="array" ref="AP51">IFERROR(VLOOKUP($A51,集約用シート!$B$5:$U$300,15,TRUEFALSE),"")</f>
        <v/>
      </c>
      <c r="AQ51" s="8"/>
      <c r="AR51" s="46"/>
      <c r="AS51" s="5" t="str">
        <f>IFERROR(VLOOKUP($A51,集約用シート!$B$5:$U$300,19,FALSE),"")</f>
        <v/>
      </c>
      <c r="AT51" s="46"/>
      <c r="AU51" s="5" t="str">
        <f>IFERROR(VLOOKUP($A52,集約用シート!$B$5:$U$300,21,FALSE),"")</f>
        <v/>
      </c>
      <c r="AV51" s="9"/>
    </row>
    <row r="52" spans="1:48" ht="28.5" customHeight="1">
      <c r="A52" s="10">
        <v>15</v>
      </c>
      <c r="B52" s="11" t="s">
        <v>72</v>
      </c>
      <c r="C52" s="40" t="s">
        <v>21</v>
      </c>
      <c r="D52" s="40" t="s">
        <v>21</v>
      </c>
      <c r="E52" s="40"/>
      <c r="F52" s="35" t="s">
        <v>25</v>
      </c>
      <c r="G52" s="40"/>
      <c r="H52" s="40"/>
      <c r="I52" s="40"/>
      <c r="J52" s="40"/>
      <c r="K52" s="40"/>
      <c r="L52" s="40"/>
      <c r="M52" s="40"/>
      <c r="N52" s="40" t="s">
        <v>22</v>
      </c>
      <c r="O52" s="40" t="s">
        <v>22</v>
      </c>
      <c r="P52" s="40"/>
      <c r="Q52" s="40" t="s">
        <v>25</v>
      </c>
      <c r="R52" s="40"/>
      <c r="S52" s="40" t="s">
        <v>25</v>
      </c>
      <c r="T52" s="40"/>
      <c r="U52" s="40"/>
      <c r="V52" s="40"/>
      <c r="W52" s="40"/>
      <c r="X52" s="40"/>
      <c r="Y52" s="40" t="s">
        <v>21</v>
      </c>
      <c r="Z52" s="40" t="s">
        <v>21</v>
      </c>
      <c r="AA52" s="40" t="s">
        <v>21</v>
      </c>
      <c r="AB52" s="40" t="s">
        <v>25</v>
      </c>
      <c r="AC52" s="40" t="s">
        <v>25</v>
      </c>
      <c r="AD52" s="40" t="s">
        <v>23</v>
      </c>
      <c r="AE52" s="41" t="s">
        <v>21</v>
      </c>
      <c r="AF52" s="41"/>
      <c r="AG52" s="41" t="s">
        <v>23</v>
      </c>
      <c r="AH52" s="41" t="s">
        <v>21</v>
      </c>
      <c r="AI52" s="41" t="s">
        <v>23</v>
      </c>
      <c r="AJ52" s="41"/>
      <c r="AK52" s="46" t="s">
        <v>21</v>
      </c>
      <c r="AL52" s="46" t="s">
        <v>21</v>
      </c>
      <c r="AM52" s="46" t="s">
        <v>25</v>
      </c>
      <c r="AN52" s="46" t="str">
        <f>IFERROR(VLOOKUP($B52,Sheet1!$A$5:$B$300,2,FALSE),"")</f>
        <v/>
      </c>
      <c r="AO52" s="46"/>
      <c r="AP52" s="5" t="str" cm="1">
        <f t="array" ref="AP52">IFERROR(VLOOKUP($A52,集約用シート!$B$5:$U$300,15,TRUEFALSE),"")</f>
        <v/>
      </c>
      <c r="AQ52" s="8"/>
      <c r="AR52" s="46"/>
      <c r="AS52" s="5" t="str">
        <f>IFERROR(VLOOKUP($A52,集約用シート!$B$5:$U$300,19,FALSE),"")</f>
        <v/>
      </c>
      <c r="AT52" s="46"/>
      <c r="AU52" s="5" t="str">
        <f>IFERROR(VLOOKUP($A53,集約用シート!$B$5:$U$300,21,FALSE),"")</f>
        <v/>
      </c>
      <c r="AV52" s="9"/>
    </row>
    <row r="53" spans="1:48" ht="28.5" customHeight="1">
      <c r="A53" s="10">
        <v>151</v>
      </c>
      <c r="B53" s="11" t="s">
        <v>73</v>
      </c>
      <c r="C53" s="40" t="s">
        <v>21</v>
      </c>
      <c r="D53" s="40" t="s">
        <v>21</v>
      </c>
      <c r="E53" s="40"/>
      <c r="F53" s="40"/>
      <c r="G53" s="40"/>
      <c r="H53" s="40"/>
      <c r="I53" s="40"/>
      <c r="J53" s="40"/>
      <c r="K53" s="40"/>
      <c r="L53" s="40"/>
      <c r="M53" s="40"/>
      <c r="N53" s="40" t="s">
        <v>22</v>
      </c>
      <c r="O53" s="40" t="s">
        <v>22</v>
      </c>
      <c r="P53" s="40"/>
      <c r="Q53" s="40"/>
      <c r="R53" s="40"/>
      <c r="S53" s="40"/>
      <c r="T53" s="40"/>
      <c r="U53" s="40"/>
      <c r="V53" s="40"/>
      <c r="W53" s="40"/>
      <c r="X53" s="40"/>
      <c r="Y53" s="40" t="s">
        <v>21</v>
      </c>
      <c r="Z53" s="40" t="s">
        <v>21</v>
      </c>
      <c r="AA53" s="40" t="s">
        <v>21</v>
      </c>
      <c r="AB53" s="40" t="s">
        <v>23</v>
      </c>
      <c r="AC53" s="40" t="s">
        <v>21</v>
      </c>
      <c r="AD53" s="40" t="s">
        <v>23</v>
      </c>
      <c r="AE53" s="41" t="s">
        <v>21</v>
      </c>
      <c r="AF53" s="41"/>
      <c r="AG53" s="41" t="s">
        <v>23</v>
      </c>
      <c r="AH53" s="41"/>
      <c r="AI53" s="41" t="s">
        <v>23</v>
      </c>
      <c r="AJ53" s="41"/>
      <c r="AK53" s="46" t="s">
        <v>21</v>
      </c>
      <c r="AL53" s="46" t="s">
        <v>21</v>
      </c>
      <c r="AM53" s="46"/>
      <c r="AN53" s="46" t="str">
        <f>IFERROR(VLOOKUP($B53,Sheet1!$A$5:$B$300,2,FALSE),"")</f>
        <v/>
      </c>
      <c r="AO53" s="46"/>
      <c r="AP53" s="5" t="str" cm="1">
        <f t="array" ref="AP53">IFERROR(VLOOKUP($A53,集約用シート!$B$5:$U$300,15,TRUEFALSE),"")</f>
        <v/>
      </c>
      <c r="AQ53" s="8"/>
      <c r="AR53" s="46"/>
      <c r="AS53" s="5" t="str">
        <f>IFERROR(VLOOKUP($A53,集約用シート!$B$5:$U$300,19,FALSE),"")</f>
        <v/>
      </c>
      <c r="AT53" s="46"/>
      <c r="AU53" s="5" t="str">
        <f>IFERROR(VLOOKUP($A54,集約用シート!$B$5:$U$300,21,FALSE),"")</f>
        <v/>
      </c>
      <c r="AV53" s="9"/>
    </row>
    <row r="54" spans="1:48" ht="28.5" customHeight="1">
      <c r="A54" s="6">
        <v>152</v>
      </c>
      <c r="B54" s="7" t="s">
        <v>74</v>
      </c>
      <c r="C54" s="40" t="s">
        <v>21</v>
      </c>
      <c r="D54" s="40" t="s">
        <v>21</v>
      </c>
      <c r="E54" s="40"/>
      <c r="F54" s="40"/>
      <c r="G54" s="40" t="s">
        <v>25</v>
      </c>
      <c r="H54" s="40"/>
      <c r="I54" s="40"/>
      <c r="J54" s="40"/>
      <c r="K54" s="40"/>
      <c r="L54" s="40"/>
      <c r="M54" s="40"/>
      <c r="N54" s="40"/>
      <c r="O54" s="40"/>
      <c r="P54" s="40"/>
      <c r="Q54" s="40"/>
      <c r="R54" s="40"/>
      <c r="S54" s="40"/>
      <c r="T54" s="40"/>
      <c r="U54" s="40"/>
      <c r="V54" s="40"/>
      <c r="W54" s="40"/>
      <c r="X54" s="40"/>
      <c r="Y54" s="40" t="s">
        <v>21</v>
      </c>
      <c r="Z54" s="40" t="s">
        <v>21</v>
      </c>
      <c r="AA54" s="40" t="s">
        <v>21</v>
      </c>
      <c r="AB54" s="40" t="s">
        <v>23</v>
      </c>
      <c r="AC54" s="40" t="s">
        <v>21</v>
      </c>
      <c r="AD54" s="40" t="s">
        <v>23</v>
      </c>
      <c r="AE54" s="41" t="s">
        <v>21</v>
      </c>
      <c r="AF54" s="41"/>
      <c r="AG54" s="41" t="s">
        <v>23</v>
      </c>
      <c r="AH54" s="41"/>
      <c r="AI54" s="41" t="s">
        <v>23</v>
      </c>
      <c r="AJ54" s="41"/>
      <c r="AK54" s="46" t="s">
        <v>21</v>
      </c>
      <c r="AL54" s="46" t="s">
        <v>21</v>
      </c>
      <c r="AM54" s="46" t="s">
        <v>25</v>
      </c>
      <c r="AN54" s="46" t="str">
        <f>IFERROR(VLOOKUP($B54,Sheet1!$A$5:$B$300,2,FALSE),"")</f>
        <v/>
      </c>
      <c r="AO54" s="46"/>
      <c r="AP54" s="5" t="str" cm="1">
        <f t="array" ref="AP54">IFERROR(VLOOKUP($A54,集約用シート!$B$5:$U$300,15,TRUEFALSE),"")</f>
        <v/>
      </c>
      <c r="AQ54" s="8"/>
      <c r="AR54" s="46"/>
      <c r="AS54" s="5" t="str">
        <f>IFERROR(VLOOKUP($A54,集約用シート!$B$5:$U$300,19,FALSE),"")</f>
        <v/>
      </c>
      <c r="AT54" s="46"/>
      <c r="AU54" s="5" t="str">
        <f>IFERROR(VLOOKUP($A55,集約用シート!$B$5:$U$300,21,FALSE),"")</f>
        <v/>
      </c>
      <c r="AV54" s="9"/>
    </row>
    <row r="55" spans="1:48" ht="28.5" customHeight="1">
      <c r="A55" s="6">
        <v>153</v>
      </c>
      <c r="B55" s="7" t="s">
        <v>75</v>
      </c>
      <c r="C55" s="40" t="s">
        <v>21</v>
      </c>
      <c r="D55" s="40" t="s">
        <v>21</v>
      </c>
      <c r="E55" s="40"/>
      <c r="F55" s="35" t="s">
        <v>25</v>
      </c>
      <c r="G55" s="40"/>
      <c r="H55" s="40"/>
      <c r="I55" s="40"/>
      <c r="J55" s="40"/>
      <c r="K55" s="40"/>
      <c r="L55" s="40"/>
      <c r="M55" s="40"/>
      <c r="N55" s="40" t="s">
        <v>22</v>
      </c>
      <c r="O55" s="40" t="s">
        <v>22</v>
      </c>
      <c r="P55" s="40"/>
      <c r="Q55" s="40"/>
      <c r="R55" s="40" t="s">
        <v>25</v>
      </c>
      <c r="S55" s="40"/>
      <c r="T55" s="40"/>
      <c r="U55" s="40"/>
      <c r="V55" s="40"/>
      <c r="W55" s="40"/>
      <c r="X55" s="40"/>
      <c r="Y55" s="40" t="s">
        <v>21</v>
      </c>
      <c r="Z55" s="40" t="s">
        <v>21</v>
      </c>
      <c r="AA55" s="40" t="s">
        <v>21</v>
      </c>
      <c r="AB55" s="40" t="s">
        <v>23</v>
      </c>
      <c r="AC55" s="40" t="s">
        <v>21</v>
      </c>
      <c r="AD55" s="40" t="s">
        <v>23</v>
      </c>
      <c r="AE55" s="41" t="s">
        <v>21</v>
      </c>
      <c r="AF55" s="41"/>
      <c r="AG55" s="41" t="s">
        <v>23</v>
      </c>
      <c r="AH55" s="41" t="s">
        <v>23</v>
      </c>
      <c r="AI55" s="41" t="s">
        <v>23</v>
      </c>
      <c r="AJ55" s="41"/>
      <c r="AK55" s="46" t="s">
        <v>21</v>
      </c>
      <c r="AL55" s="46" t="s">
        <v>21</v>
      </c>
      <c r="AM55" s="46"/>
      <c r="AN55" s="46" t="str">
        <f>IFERROR(VLOOKUP($B55,Sheet1!$A$5:$B$300,2,FALSE),"")</f>
        <v/>
      </c>
      <c r="AO55" s="46"/>
      <c r="AP55" s="5" t="str" cm="1">
        <f t="array" ref="AP55">IFERROR(VLOOKUP($A55,集約用シート!$B$5:$U$300,15,TRUEFALSE),"")</f>
        <v/>
      </c>
      <c r="AQ55" s="8"/>
      <c r="AR55" s="46"/>
      <c r="AS55" s="5" t="str">
        <f>IFERROR(VLOOKUP($A55,集約用シート!$B$5:$U$300,19,FALSE),"")</f>
        <v/>
      </c>
      <c r="AT55" s="46"/>
      <c r="AU55" s="5" t="str">
        <f>IFERROR(VLOOKUP($A56,集約用シート!$B$5:$U$300,21,FALSE),"")</f>
        <v/>
      </c>
      <c r="AV55" s="9"/>
    </row>
    <row r="56" spans="1:48" ht="28.5" customHeight="1">
      <c r="A56" s="6">
        <v>154</v>
      </c>
      <c r="B56" s="7" t="s">
        <v>76</v>
      </c>
      <c r="C56" s="40" t="s">
        <v>21</v>
      </c>
      <c r="D56" s="40" t="s">
        <v>21</v>
      </c>
      <c r="E56" s="40"/>
      <c r="F56" s="40"/>
      <c r="G56" s="40"/>
      <c r="H56" s="40"/>
      <c r="I56" s="40"/>
      <c r="J56" s="40"/>
      <c r="K56" s="40"/>
      <c r="L56" s="40"/>
      <c r="M56" s="40"/>
      <c r="N56" s="40" t="s">
        <v>22</v>
      </c>
      <c r="O56" s="40" t="s">
        <v>22</v>
      </c>
      <c r="P56" s="40"/>
      <c r="Q56" s="40"/>
      <c r="R56" s="40"/>
      <c r="S56" s="40"/>
      <c r="T56" s="40"/>
      <c r="U56" s="40"/>
      <c r="V56" s="40"/>
      <c r="W56" s="40"/>
      <c r="X56" s="40"/>
      <c r="Y56" s="40" t="s">
        <v>21</v>
      </c>
      <c r="Z56" s="40" t="s">
        <v>21</v>
      </c>
      <c r="AA56" s="40" t="s">
        <v>21</v>
      </c>
      <c r="AB56" s="40" t="s">
        <v>23</v>
      </c>
      <c r="AC56" s="40" t="s">
        <v>21</v>
      </c>
      <c r="AD56" s="40" t="s">
        <v>25</v>
      </c>
      <c r="AE56" s="41" t="s">
        <v>21</v>
      </c>
      <c r="AF56" s="41"/>
      <c r="AG56" s="41" t="s">
        <v>23</v>
      </c>
      <c r="AH56" s="41" t="s">
        <v>23</v>
      </c>
      <c r="AI56" s="41" t="s">
        <v>23</v>
      </c>
      <c r="AJ56" s="41"/>
      <c r="AK56" s="46" t="s">
        <v>21</v>
      </c>
      <c r="AL56" s="46" t="s">
        <v>21</v>
      </c>
      <c r="AM56" s="46"/>
      <c r="AN56" s="46" t="str">
        <f>IFERROR(VLOOKUP($B56,Sheet1!$A$5:$B$300,2,FALSE),"")</f>
        <v/>
      </c>
      <c r="AO56" s="46"/>
      <c r="AP56" s="5" t="str" cm="1">
        <f t="array" ref="AP56">IFERROR(VLOOKUP($A56,集約用シート!$B$5:$U$300,15,TRUEFALSE),"")</f>
        <v/>
      </c>
      <c r="AQ56" s="8"/>
      <c r="AR56" s="46"/>
      <c r="AS56" s="5" t="str">
        <f>IFERROR(VLOOKUP($A56,集約用シート!$B$5:$U$300,19,FALSE),"")</f>
        <v/>
      </c>
      <c r="AT56" s="46"/>
      <c r="AU56" s="5" t="str">
        <f>IFERROR(VLOOKUP($A57,集約用シート!$B$5:$U$300,21,FALSE),"")</f>
        <v/>
      </c>
      <c r="AV56" s="9"/>
    </row>
    <row r="57" spans="1:48" ht="28.5" customHeight="1">
      <c r="A57" s="6">
        <v>155</v>
      </c>
      <c r="B57" s="7" t="s">
        <v>77</v>
      </c>
      <c r="C57" s="40" t="s">
        <v>21</v>
      </c>
      <c r="D57" s="40" t="s">
        <v>21</v>
      </c>
      <c r="E57" s="40"/>
      <c r="F57" s="35" t="s">
        <v>25</v>
      </c>
      <c r="G57" s="40" t="s">
        <v>25</v>
      </c>
      <c r="H57" s="35" t="s">
        <v>25</v>
      </c>
      <c r="I57" s="40" t="s">
        <v>25</v>
      </c>
      <c r="J57" s="35" t="s">
        <v>25</v>
      </c>
      <c r="K57" s="40"/>
      <c r="L57" s="40"/>
      <c r="M57" s="40"/>
      <c r="N57" s="40" t="s">
        <v>22</v>
      </c>
      <c r="O57" s="40" t="s">
        <v>22</v>
      </c>
      <c r="P57" s="40"/>
      <c r="Q57" s="40" t="s">
        <v>25</v>
      </c>
      <c r="R57" s="40" t="s">
        <v>26</v>
      </c>
      <c r="S57" s="40" t="s">
        <v>25</v>
      </c>
      <c r="T57" s="40" t="s">
        <v>26</v>
      </c>
      <c r="U57" s="40"/>
      <c r="V57" s="40"/>
      <c r="W57" s="40"/>
      <c r="X57" s="40"/>
      <c r="Y57" s="40" t="s">
        <v>21</v>
      </c>
      <c r="Z57" s="40" t="s">
        <v>21</v>
      </c>
      <c r="AA57" s="40" t="s">
        <v>21</v>
      </c>
      <c r="AB57" s="40" t="s">
        <v>23</v>
      </c>
      <c r="AC57" s="40" t="s">
        <v>21</v>
      </c>
      <c r="AD57" s="40" t="s">
        <v>23</v>
      </c>
      <c r="AE57" s="41" t="s">
        <v>21</v>
      </c>
      <c r="AF57" s="41"/>
      <c r="AG57" s="41" t="s">
        <v>23</v>
      </c>
      <c r="AH57" s="41"/>
      <c r="AI57" s="41" t="s">
        <v>23</v>
      </c>
      <c r="AJ57" s="41"/>
      <c r="AK57" s="46" t="s">
        <v>21</v>
      </c>
      <c r="AL57" s="46" t="s">
        <v>21</v>
      </c>
      <c r="AM57" s="46" t="s">
        <v>25</v>
      </c>
      <c r="AN57" s="46" t="str">
        <f>IFERROR(VLOOKUP($B57,Sheet1!$A$5:$B$300,2,FALSE),"")</f>
        <v/>
      </c>
      <c r="AO57" s="46"/>
      <c r="AP57" s="5" t="str" cm="1">
        <f t="array" ref="AP57">IFERROR(VLOOKUP($A57,集約用シート!$B$5:$U$300,15,TRUEFALSE),"")</f>
        <v/>
      </c>
      <c r="AQ57" s="8"/>
      <c r="AR57" s="46"/>
      <c r="AS57" s="5" t="str">
        <f>IFERROR(VLOOKUP($A57,集約用シート!$B$5:$U$300,19,FALSE),"")</f>
        <v/>
      </c>
      <c r="AT57" s="46"/>
      <c r="AU57" s="5" t="str">
        <f>IFERROR(VLOOKUP($A58,集約用シート!$B$5:$U$300,21,FALSE),"")</f>
        <v/>
      </c>
      <c r="AV57" s="9"/>
    </row>
    <row r="58" spans="1:48" ht="28.5" customHeight="1">
      <c r="A58" s="6">
        <v>156</v>
      </c>
      <c r="B58" s="7" t="s">
        <v>78</v>
      </c>
      <c r="C58" s="40" t="s">
        <v>21</v>
      </c>
      <c r="D58" s="40" t="s">
        <v>21</v>
      </c>
      <c r="E58" s="40"/>
      <c r="F58" s="35" t="s">
        <v>25</v>
      </c>
      <c r="G58" s="40" t="s">
        <v>25</v>
      </c>
      <c r="H58" s="40"/>
      <c r="I58" s="40" t="s">
        <v>25</v>
      </c>
      <c r="J58" s="40"/>
      <c r="K58" s="40"/>
      <c r="L58" s="40"/>
      <c r="M58" s="40"/>
      <c r="N58" s="40" t="s">
        <v>22</v>
      </c>
      <c r="O58" s="40" t="s">
        <v>22</v>
      </c>
      <c r="P58" s="40"/>
      <c r="Q58" s="40"/>
      <c r="R58" s="40"/>
      <c r="S58" s="40"/>
      <c r="T58" s="40"/>
      <c r="U58" s="40"/>
      <c r="V58" s="40"/>
      <c r="W58" s="40"/>
      <c r="X58" s="40"/>
      <c r="Y58" s="40" t="s">
        <v>21</v>
      </c>
      <c r="Z58" s="40" t="s">
        <v>21</v>
      </c>
      <c r="AA58" s="40" t="s">
        <v>21</v>
      </c>
      <c r="AB58" s="40" t="s">
        <v>23</v>
      </c>
      <c r="AC58" s="40" t="s">
        <v>21</v>
      </c>
      <c r="AD58" s="40" t="s">
        <v>23</v>
      </c>
      <c r="AE58" s="41" t="s">
        <v>21</v>
      </c>
      <c r="AF58" s="41"/>
      <c r="AG58" s="41" t="s">
        <v>23</v>
      </c>
      <c r="AH58" s="41" t="s">
        <v>23</v>
      </c>
      <c r="AI58" s="41" t="s">
        <v>23</v>
      </c>
      <c r="AJ58" s="41"/>
      <c r="AK58" s="46" t="s">
        <v>21</v>
      </c>
      <c r="AL58" s="46" t="s">
        <v>21</v>
      </c>
      <c r="AM58" s="46" t="s">
        <v>25</v>
      </c>
      <c r="AN58" s="46" t="str">
        <f>IFERROR(VLOOKUP($B58,Sheet1!$A$5:$B$300,2,FALSE),"")</f>
        <v/>
      </c>
      <c r="AO58" s="46"/>
      <c r="AP58" s="5" t="str" cm="1">
        <f t="array" ref="AP58">IFERROR(VLOOKUP($A58,集約用シート!$B$5:$U$300,15,TRUEFALSE),"")</f>
        <v/>
      </c>
      <c r="AQ58" s="8"/>
      <c r="AR58" s="46"/>
      <c r="AS58" s="5" t="str">
        <f>IFERROR(VLOOKUP($A58,集約用シート!$B$5:$U$300,19,FALSE),"")</f>
        <v/>
      </c>
      <c r="AT58" s="46"/>
      <c r="AU58" s="5" t="str">
        <f>IFERROR(VLOOKUP($A59,集約用シート!$B$5:$U$300,21,FALSE),"")</f>
        <v/>
      </c>
      <c r="AV58" s="9"/>
    </row>
    <row r="59" spans="1:48" ht="28.5" customHeight="1">
      <c r="A59" s="6">
        <v>159</v>
      </c>
      <c r="B59" s="7" t="s">
        <v>79</v>
      </c>
      <c r="C59" s="40" t="s">
        <v>21</v>
      </c>
      <c r="D59" s="40" t="s">
        <v>21</v>
      </c>
      <c r="E59" s="40"/>
      <c r="F59" s="35" t="s">
        <v>25</v>
      </c>
      <c r="G59" s="40"/>
      <c r="H59" s="40"/>
      <c r="I59" s="40"/>
      <c r="J59" s="40"/>
      <c r="K59" s="40"/>
      <c r="L59" s="40"/>
      <c r="M59" s="40"/>
      <c r="N59" s="40" t="s">
        <v>22</v>
      </c>
      <c r="O59" s="40" t="s">
        <v>22</v>
      </c>
      <c r="P59" s="40"/>
      <c r="Q59" s="40" t="s">
        <v>25</v>
      </c>
      <c r="R59" s="40"/>
      <c r="S59" s="40" t="s">
        <v>25</v>
      </c>
      <c r="T59" s="40"/>
      <c r="U59" s="40"/>
      <c r="V59" s="40"/>
      <c r="W59" s="40"/>
      <c r="X59" s="40"/>
      <c r="Y59" s="40" t="s">
        <v>21</v>
      </c>
      <c r="Z59" s="40" t="s">
        <v>21</v>
      </c>
      <c r="AA59" s="40" t="s">
        <v>21</v>
      </c>
      <c r="AB59" s="40" t="s">
        <v>25</v>
      </c>
      <c r="AC59" s="40" t="s">
        <v>25</v>
      </c>
      <c r="AD59" s="40" t="s">
        <v>25</v>
      </c>
      <c r="AE59" s="41" t="s">
        <v>21</v>
      </c>
      <c r="AF59" s="41"/>
      <c r="AG59" s="41" t="s">
        <v>23</v>
      </c>
      <c r="AH59" s="41" t="s">
        <v>23</v>
      </c>
      <c r="AI59" s="41" t="s">
        <v>23</v>
      </c>
      <c r="AJ59" s="41"/>
      <c r="AK59" s="46"/>
      <c r="AL59" s="46"/>
      <c r="AM59" s="46"/>
      <c r="AN59" s="46" t="str">
        <f>IFERROR(VLOOKUP($B59,Sheet1!$A$5:$B$300,2,FALSE),"")</f>
        <v/>
      </c>
      <c r="AO59" s="46"/>
      <c r="AP59" s="5" t="str" cm="1">
        <f t="array" ref="AP59">IFERROR(VLOOKUP($A59,集約用シート!$B$5:$U$300,15,TRUEFALSE),"")</f>
        <v/>
      </c>
      <c r="AQ59" s="8"/>
      <c r="AR59" s="46"/>
      <c r="AS59" s="5" t="str">
        <f>IFERROR(VLOOKUP($A59,集約用シート!$B$5:$U$300,19,FALSE),"")</f>
        <v/>
      </c>
      <c r="AT59" s="46"/>
      <c r="AU59" s="5" t="str">
        <f>IFERROR(VLOOKUP($A60,集約用シート!$B$5:$U$300,21,FALSE),"")</f>
        <v/>
      </c>
      <c r="AV59" s="9"/>
    </row>
    <row r="60" spans="1:48" ht="28.5" customHeight="1">
      <c r="A60" s="6">
        <v>16</v>
      </c>
      <c r="B60" s="7" t="s">
        <v>80</v>
      </c>
      <c r="C60" s="35" t="s">
        <v>25</v>
      </c>
      <c r="D60" s="40" t="s">
        <v>21</v>
      </c>
      <c r="E60" s="40">
        <v>1</v>
      </c>
      <c r="F60" s="35" t="s">
        <v>25</v>
      </c>
      <c r="G60" s="40" t="s">
        <v>25</v>
      </c>
      <c r="H60" s="35" t="s">
        <v>25</v>
      </c>
      <c r="I60" s="40" t="s">
        <v>25</v>
      </c>
      <c r="J60" s="35" t="s">
        <v>25</v>
      </c>
      <c r="K60" s="40"/>
      <c r="L60" s="40"/>
      <c r="M60" s="40"/>
      <c r="N60" s="40" t="s">
        <v>25</v>
      </c>
      <c r="O60" s="40" t="s">
        <v>22</v>
      </c>
      <c r="P60" s="40">
        <v>1</v>
      </c>
      <c r="Q60" s="40" t="s">
        <v>25</v>
      </c>
      <c r="R60" s="40"/>
      <c r="S60" s="40" t="s">
        <v>25</v>
      </c>
      <c r="T60" s="40"/>
      <c r="U60" s="40"/>
      <c r="V60" s="40"/>
      <c r="W60" s="40"/>
      <c r="X60" s="40"/>
      <c r="Y60" s="40" t="s">
        <v>21</v>
      </c>
      <c r="Z60" s="40" t="s">
        <v>21</v>
      </c>
      <c r="AA60" s="40" t="s">
        <v>21</v>
      </c>
      <c r="AB60" s="40" t="s">
        <v>25</v>
      </c>
      <c r="AC60" s="40" t="s">
        <v>25</v>
      </c>
      <c r="AD60" s="40" t="s">
        <v>25</v>
      </c>
      <c r="AE60" s="41" t="s">
        <v>25</v>
      </c>
      <c r="AF60" s="41"/>
      <c r="AG60" s="41" t="s">
        <v>23</v>
      </c>
      <c r="AH60" s="41" t="s">
        <v>21</v>
      </c>
      <c r="AI60" s="41" t="s">
        <v>23</v>
      </c>
      <c r="AJ60" s="41"/>
      <c r="AK60" s="46" t="s">
        <v>21</v>
      </c>
      <c r="AL60" s="46" t="s">
        <v>21</v>
      </c>
      <c r="AM60" s="46"/>
      <c r="AN60" s="46" t="str">
        <f>IFERROR(VLOOKUP($B60,Sheet1!$A$5:$B$300,2,FALSE),"")</f>
        <v/>
      </c>
      <c r="AO60" s="46"/>
      <c r="AP60" s="5" t="str" cm="1">
        <f t="array" ref="AP60">IFERROR(VLOOKUP($A60,集約用シート!$B$5:$U$300,15,TRUEFALSE),"")</f>
        <v/>
      </c>
      <c r="AQ60" s="8"/>
      <c r="AR60" s="46"/>
      <c r="AS60" s="5" t="str">
        <f>IFERROR(VLOOKUP($A60,集約用シート!$B$5:$U$300,19,FALSE),"")</f>
        <v/>
      </c>
      <c r="AT60" s="46"/>
      <c r="AU60" s="5" t="str">
        <f>IFERROR(VLOOKUP($A61,集約用シート!$B$5:$U$300,21,FALSE),"")</f>
        <v/>
      </c>
      <c r="AV60" s="9"/>
    </row>
    <row r="61" spans="1:48" ht="28.5" customHeight="1">
      <c r="A61" s="6">
        <v>161</v>
      </c>
      <c r="B61" s="7" t="s">
        <v>81</v>
      </c>
      <c r="C61" s="40" t="s">
        <v>21</v>
      </c>
      <c r="D61" s="40" t="s">
        <v>21</v>
      </c>
      <c r="E61" s="40"/>
      <c r="F61" s="35" t="s">
        <v>25</v>
      </c>
      <c r="G61" s="40" t="s">
        <v>25</v>
      </c>
      <c r="H61" s="35" t="s">
        <v>25</v>
      </c>
      <c r="I61" s="40" t="s">
        <v>25</v>
      </c>
      <c r="J61" s="40"/>
      <c r="K61" s="40"/>
      <c r="L61" s="40"/>
      <c r="M61" s="40"/>
      <c r="N61" s="40" t="s">
        <v>22</v>
      </c>
      <c r="O61" s="40" t="s">
        <v>22</v>
      </c>
      <c r="P61" s="40"/>
      <c r="Q61" s="40" t="s">
        <v>25</v>
      </c>
      <c r="R61" s="40"/>
      <c r="S61" s="40" t="s">
        <v>25</v>
      </c>
      <c r="T61" s="40"/>
      <c r="U61" s="40"/>
      <c r="V61" s="40"/>
      <c r="W61" s="40"/>
      <c r="X61" s="40"/>
      <c r="Y61" s="40" t="s">
        <v>21</v>
      </c>
      <c r="Z61" s="40" t="s">
        <v>21</v>
      </c>
      <c r="AA61" s="40" t="s">
        <v>21</v>
      </c>
      <c r="AB61" s="40" t="s">
        <v>25</v>
      </c>
      <c r="AC61" s="40" t="s">
        <v>25</v>
      </c>
      <c r="AD61" s="40" t="s">
        <v>25</v>
      </c>
      <c r="AE61" s="41" t="s">
        <v>21</v>
      </c>
      <c r="AF61" s="41"/>
      <c r="AG61" s="41" t="s">
        <v>23</v>
      </c>
      <c r="AH61" s="41" t="s">
        <v>25</v>
      </c>
      <c r="AI61" s="41" t="s">
        <v>23</v>
      </c>
      <c r="AJ61" s="41"/>
      <c r="AK61" s="46" t="s">
        <v>21</v>
      </c>
      <c r="AL61" s="46" t="s">
        <v>21</v>
      </c>
      <c r="AM61" s="46" t="s">
        <v>25</v>
      </c>
      <c r="AN61" s="46" t="str">
        <f>IFERROR(VLOOKUP($B61,Sheet1!$A$5:$B$300,2,FALSE),"")</f>
        <v/>
      </c>
      <c r="AO61" s="46"/>
      <c r="AP61" s="5" t="str" cm="1">
        <f t="array" ref="AP61">IFERROR(VLOOKUP($A61,集約用シート!$B$5:$U$300,15,TRUEFALSE),"")</f>
        <v/>
      </c>
      <c r="AQ61" s="8"/>
      <c r="AR61" s="46"/>
      <c r="AS61" s="5" t="str">
        <f>IFERROR(VLOOKUP($A61,集約用シート!$B$5:$U$300,19,FALSE),"")</f>
        <v/>
      </c>
      <c r="AT61" s="46"/>
      <c r="AU61" s="5" t="str">
        <f>IFERROR(VLOOKUP($A62,集約用シート!$B$5:$U$300,21,FALSE),"")</f>
        <v/>
      </c>
      <c r="AV61" s="9"/>
    </row>
    <row r="62" spans="1:48" ht="28.5" customHeight="1">
      <c r="A62" s="6">
        <v>162</v>
      </c>
      <c r="B62" s="7" t="s">
        <v>82</v>
      </c>
      <c r="C62" s="35" t="s">
        <v>25</v>
      </c>
      <c r="D62" s="40" t="s">
        <v>21</v>
      </c>
      <c r="E62" s="40">
        <v>1</v>
      </c>
      <c r="F62" s="35" t="s">
        <v>25</v>
      </c>
      <c r="G62" s="40" t="s">
        <v>25</v>
      </c>
      <c r="H62" s="35" t="s">
        <v>25</v>
      </c>
      <c r="I62" s="40" t="s">
        <v>25</v>
      </c>
      <c r="J62" s="35" t="s">
        <v>25</v>
      </c>
      <c r="K62" s="40"/>
      <c r="L62" s="40"/>
      <c r="M62" s="40"/>
      <c r="N62" s="40" t="s">
        <v>25</v>
      </c>
      <c r="O62" s="40" t="s">
        <v>22</v>
      </c>
      <c r="P62" s="40">
        <v>1</v>
      </c>
      <c r="Q62" s="40" t="s">
        <v>25</v>
      </c>
      <c r="R62" s="40" t="s">
        <v>26</v>
      </c>
      <c r="S62" s="40" t="s">
        <v>25</v>
      </c>
      <c r="T62" s="40" t="s">
        <v>26</v>
      </c>
      <c r="U62" s="40"/>
      <c r="V62" s="40"/>
      <c r="W62" s="40"/>
      <c r="X62" s="40"/>
      <c r="Y62" s="40" t="s">
        <v>25</v>
      </c>
      <c r="Z62" s="40" t="s">
        <v>21</v>
      </c>
      <c r="AA62" s="40" t="s">
        <v>21</v>
      </c>
      <c r="AB62" s="40" t="s">
        <v>23</v>
      </c>
      <c r="AC62" s="40" t="s">
        <v>21</v>
      </c>
      <c r="AD62" s="40" t="s">
        <v>23</v>
      </c>
      <c r="AE62" s="41" t="s">
        <v>21</v>
      </c>
      <c r="AF62" s="41"/>
      <c r="AG62" s="41" t="s">
        <v>23</v>
      </c>
      <c r="AH62" s="41"/>
      <c r="AI62" s="41" t="s">
        <v>23</v>
      </c>
      <c r="AJ62" s="41"/>
      <c r="AK62" s="46" t="s">
        <v>25</v>
      </c>
      <c r="AL62" s="46" t="s">
        <v>21</v>
      </c>
      <c r="AM62" s="46" t="s">
        <v>25</v>
      </c>
      <c r="AN62" s="46" t="str">
        <f>IFERROR(VLOOKUP($B62,Sheet1!$A$5:$B$300,2,FALSE),"")</f>
        <v/>
      </c>
      <c r="AO62" s="46"/>
      <c r="AP62" s="5" t="str" cm="1">
        <f t="array" ref="AP62">IFERROR(VLOOKUP($A62,集約用シート!$B$5:$U$300,15,TRUEFALSE),"")</f>
        <v/>
      </c>
      <c r="AQ62" s="8"/>
      <c r="AR62" s="46"/>
      <c r="AS62" s="5" t="str">
        <f>IFERROR(VLOOKUP($A62,集約用シート!$B$5:$U$300,19,FALSE),"")</f>
        <v/>
      </c>
      <c r="AT62" s="46"/>
      <c r="AU62" s="5" t="str">
        <f>IFERROR(VLOOKUP($A63,集約用シート!$B$5:$U$300,21,FALSE),"")</f>
        <v/>
      </c>
      <c r="AV62" s="9"/>
    </row>
    <row r="63" spans="1:48" ht="28.5" customHeight="1">
      <c r="A63" s="6">
        <v>163</v>
      </c>
      <c r="B63" s="7" t="s">
        <v>83</v>
      </c>
      <c r="C63" s="40" t="s">
        <v>21</v>
      </c>
      <c r="D63" s="40" t="s">
        <v>21</v>
      </c>
      <c r="E63" s="40"/>
      <c r="F63" s="35" t="s">
        <v>25</v>
      </c>
      <c r="G63" s="40" t="s">
        <v>25</v>
      </c>
      <c r="H63" s="35" t="s">
        <v>25</v>
      </c>
      <c r="I63" s="40" t="s">
        <v>25</v>
      </c>
      <c r="J63" s="35" t="s">
        <v>25</v>
      </c>
      <c r="K63" s="40"/>
      <c r="L63" s="40"/>
      <c r="M63" s="40"/>
      <c r="N63" s="40" t="s">
        <v>22</v>
      </c>
      <c r="O63" s="40" t="s">
        <v>22</v>
      </c>
      <c r="P63" s="40"/>
      <c r="Q63" s="40" t="s">
        <v>25</v>
      </c>
      <c r="R63" s="40" t="s">
        <v>26</v>
      </c>
      <c r="S63" s="40" t="s">
        <v>25</v>
      </c>
      <c r="T63" s="40" t="s">
        <v>26</v>
      </c>
      <c r="U63" s="40"/>
      <c r="V63" s="40"/>
      <c r="W63" s="40"/>
      <c r="X63" s="40"/>
      <c r="Y63" s="40" t="s">
        <v>21</v>
      </c>
      <c r="Z63" s="40" t="s">
        <v>21</v>
      </c>
      <c r="AA63" s="40" t="s">
        <v>21</v>
      </c>
      <c r="AB63" s="40" t="s">
        <v>25</v>
      </c>
      <c r="AC63" s="40" t="s">
        <v>25</v>
      </c>
      <c r="AD63" s="40" t="s">
        <v>25</v>
      </c>
      <c r="AE63" s="41" t="s">
        <v>25</v>
      </c>
      <c r="AF63" s="41"/>
      <c r="AG63" s="41" t="s">
        <v>23</v>
      </c>
      <c r="AH63" s="41" t="s">
        <v>21</v>
      </c>
      <c r="AI63" s="41" t="s">
        <v>23</v>
      </c>
      <c r="AJ63" s="41"/>
      <c r="AK63" s="46" t="s">
        <v>21</v>
      </c>
      <c r="AL63" s="46" t="s">
        <v>21</v>
      </c>
      <c r="AM63" s="46"/>
      <c r="AN63" s="46" t="str">
        <f>IFERROR(VLOOKUP($B63,Sheet1!$A$5:$B$300,2,FALSE),"")</f>
        <v/>
      </c>
      <c r="AO63" s="46"/>
      <c r="AP63" s="5" t="str" cm="1">
        <f t="array" ref="AP63">IFERROR(VLOOKUP($A63,集約用シート!$B$5:$U$300,15,TRUEFALSE),"")</f>
        <v/>
      </c>
      <c r="AQ63" s="8"/>
      <c r="AR63" s="46"/>
      <c r="AS63" s="5" t="str">
        <f>IFERROR(VLOOKUP($A63,集約用シート!$B$5:$U$300,19,FALSE),"")</f>
        <v/>
      </c>
      <c r="AT63" s="46"/>
      <c r="AU63" s="5" t="str">
        <f>IFERROR(VLOOKUP($A64,集約用シート!$B$5:$U$300,21,FALSE),"")</f>
        <v/>
      </c>
      <c r="AV63" s="9"/>
    </row>
    <row r="64" spans="1:48" ht="28.5" customHeight="1">
      <c r="A64" s="6">
        <v>165</v>
      </c>
      <c r="B64" s="7" t="s">
        <v>84</v>
      </c>
      <c r="C64" s="35" t="s">
        <v>25</v>
      </c>
      <c r="D64" s="35" t="s">
        <v>25</v>
      </c>
      <c r="E64" s="40">
        <v>2</v>
      </c>
      <c r="F64" s="35" t="s">
        <v>25</v>
      </c>
      <c r="G64" s="40" t="s">
        <v>25</v>
      </c>
      <c r="H64" s="35" t="s">
        <v>25</v>
      </c>
      <c r="I64" s="40" t="s">
        <v>25</v>
      </c>
      <c r="J64" s="35" t="s">
        <v>25</v>
      </c>
      <c r="K64" s="40"/>
      <c r="L64" s="40"/>
      <c r="M64" s="40"/>
      <c r="N64" s="40" t="s">
        <v>22</v>
      </c>
      <c r="O64" s="40" t="s">
        <v>25</v>
      </c>
      <c r="P64" s="40">
        <v>1</v>
      </c>
      <c r="Q64" s="40" t="s">
        <v>25</v>
      </c>
      <c r="R64" s="40" t="s">
        <v>26</v>
      </c>
      <c r="S64" s="40" t="s">
        <v>25</v>
      </c>
      <c r="T64" s="40" t="s">
        <v>26</v>
      </c>
      <c r="U64" s="40"/>
      <c r="V64" s="40"/>
      <c r="W64" s="40"/>
      <c r="X64" s="40"/>
      <c r="Y64" s="40" t="s">
        <v>21</v>
      </c>
      <c r="Z64" s="40" t="s">
        <v>25</v>
      </c>
      <c r="AA64" s="40" t="s">
        <v>25</v>
      </c>
      <c r="AB64" s="40" t="s">
        <v>25</v>
      </c>
      <c r="AC64" s="40" t="s">
        <v>25</v>
      </c>
      <c r="AD64" s="40" t="s">
        <v>25</v>
      </c>
      <c r="AE64" s="41" t="s">
        <v>25</v>
      </c>
      <c r="AF64" s="41"/>
      <c r="AG64" s="41" t="s">
        <v>23</v>
      </c>
      <c r="AH64" s="41" t="s">
        <v>23</v>
      </c>
      <c r="AI64" s="41" t="s">
        <v>23</v>
      </c>
      <c r="AJ64" s="41"/>
      <c r="AK64" s="46" t="s">
        <v>21</v>
      </c>
      <c r="AL64" s="46" t="s">
        <v>25</v>
      </c>
      <c r="AM64" s="46" t="s">
        <v>25</v>
      </c>
      <c r="AN64" s="46" t="str">
        <f>IFERROR(VLOOKUP($B64,Sheet1!$A$5:$B$300,2,FALSE),"")</f>
        <v/>
      </c>
      <c r="AO64" s="46"/>
      <c r="AP64" s="5" t="str" cm="1">
        <f t="array" ref="AP64">IFERROR(VLOOKUP($A64,集約用シート!$B$5:$U$300,15,TRUEFALSE),"")</f>
        <v/>
      </c>
      <c r="AQ64" s="8"/>
      <c r="AR64" s="46"/>
      <c r="AS64" s="5" t="str">
        <f>IFERROR(VLOOKUP($A64,集約用シート!$B$5:$U$300,19,FALSE),"")</f>
        <v/>
      </c>
      <c r="AT64" s="46"/>
      <c r="AU64" s="5" t="str">
        <f>IFERROR(VLOOKUP($A65,集約用シート!$B$5:$U$300,21,FALSE),"")</f>
        <v/>
      </c>
      <c r="AV64" s="9"/>
    </row>
    <row r="65" spans="1:48" ht="28.5" customHeight="1">
      <c r="A65" s="6">
        <v>166</v>
      </c>
      <c r="B65" s="7" t="s">
        <v>85</v>
      </c>
      <c r="C65" s="40" t="s">
        <v>21</v>
      </c>
      <c r="D65" s="40" t="s">
        <v>21</v>
      </c>
      <c r="E65" s="40"/>
      <c r="F65" s="35" t="s">
        <v>25</v>
      </c>
      <c r="G65" s="40" t="s">
        <v>25</v>
      </c>
      <c r="H65" s="35" t="s">
        <v>25</v>
      </c>
      <c r="I65" s="40" t="s">
        <v>25</v>
      </c>
      <c r="J65" s="40"/>
      <c r="K65" s="40"/>
      <c r="L65" s="40"/>
      <c r="M65" s="40"/>
      <c r="N65" s="40" t="s">
        <v>22</v>
      </c>
      <c r="O65" s="40" t="s">
        <v>22</v>
      </c>
      <c r="P65" s="40"/>
      <c r="Q65" s="40" t="s">
        <v>25</v>
      </c>
      <c r="R65" s="40"/>
      <c r="S65" s="40" t="s">
        <v>25</v>
      </c>
      <c r="T65" s="40"/>
      <c r="U65" s="40"/>
      <c r="V65" s="40"/>
      <c r="W65" s="40"/>
      <c r="X65" s="40"/>
      <c r="Y65" s="40" t="s">
        <v>21</v>
      </c>
      <c r="Z65" s="40" t="s">
        <v>21</v>
      </c>
      <c r="AA65" s="40" t="s">
        <v>21</v>
      </c>
      <c r="AB65" s="40" t="s">
        <v>25</v>
      </c>
      <c r="AC65" s="40" t="s">
        <v>25</v>
      </c>
      <c r="AD65" s="40" t="s">
        <v>25</v>
      </c>
      <c r="AE65" s="41" t="s">
        <v>25</v>
      </c>
      <c r="AF65" s="41"/>
      <c r="AG65" s="41" t="s">
        <v>23</v>
      </c>
      <c r="AH65" s="41" t="s">
        <v>25</v>
      </c>
      <c r="AI65" s="41" t="s">
        <v>23</v>
      </c>
      <c r="AJ65" s="41"/>
      <c r="AK65" s="46" t="s">
        <v>21</v>
      </c>
      <c r="AL65" s="46" t="s">
        <v>21</v>
      </c>
      <c r="AM65" s="46" t="s">
        <v>25</v>
      </c>
      <c r="AN65" s="46" t="str">
        <f>IFERROR(VLOOKUP($B65,Sheet1!$A$5:$B$300,2,FALSE),"")</f>
        <v/>
      </c>
      <c r="AO65" s="46"/>
      <c r="AP65" s="5" t="str" cm="1">
        <f t="array" ref="AP65">IFERROR(VLOOKUP($A65,集約用シート!$B$5:$U$300,15,TRUEFALSE),"")</f>
        <v/>
      </c>
      <c r="AQ65" s="8"/>
      <c r="AR65" s="46"/>
      <c r="AS65" s="5" t="str">
        <f>IFERROR(VLOOKUP($A65,集約用シート!$B$5:$U$300,19,FALSE),"")</f>
        <v/>
      </c>
      <c r="AT65" s="46"/>
      <c r="AU65" s="5" t="str">
        <f>IFERROR(VLOOKUP($A66,集約用シート!$B$5:$U$300,21,FALSE),"")</f>
        <v/>
      </c>
      <c r="AV65" s="9"/>
    </row>
    <row r="66" spans="1:48" ht="28.5" customHeight="1">
      <c r="A66" s="6">
        <v>167</v>
      </c>
      <c r="B66" s="7" t="s">
        <v>86</v>
      </c>
      <c r="C66" s="35" t="s">
        <v>25</v>
      </c>
      <c r="D66" s="35" t="s">
        <v>25</v>
      </c>
      <c r="E66" s="40">
        <v>2</v>
      </c>
      <c r="F66" s="35" t="s">
        <v>25</v>
      </c>
      <c r="G66" s="40"/>
      <c r="H66" s="35" t="s">
        <v>25</v>
      </c>
      <c r="I66" s="40"/>
      <c r="J66" s="40"/>
      <c r="K66" s="40"/>
      <c r="L66" s="40"/>
      <c r="M66" s="40"/>
      <c r="N66" s="40" t="s">
        <v>25</v>
      </c>
      <c r="O66" s="40" t="s">
        <v>25</v>
      </c>
      <c r="P66" s="40">
        <v>2</v>
      </c>
      <c r="Q66" s="40"/>
      <c r="R66" s="40" t="s">
        <v>25</v>
      </c>
      <c r="S66" s="40"/>
      <c r="T66" s="40"/>
      <c r="U66" s="40"/>
      <c r="V66" s="40"/>
      <c r="W66" s="40"/>
      <c r="X66" s="40"/>
      <c r="Y66" s="40" t="s">
        <v>25</v>
      </c>
      <c r="Z66" s="40" t="s">
        <v>25</v>
      </c>
      <c r="AA66" s="40" t="s">
        <v>25</v>
      </c>
      <c r="AB66" s="40" t="s">
        <v>23</v>
      </c>
      <c r="AC66" s="40" t="s">
        <v>25</v>
      </c>
      <c r="AD66" s="40" t="s">
        <v>23</v>
      </c>
      <c r="AE66" s="41" t="s">
        <v>21</v>
      </c>
      <c r="AF66" s="41"/>
      <c r="AG66" s="41" t="s">
        <v>23</v>
      </c>
      <c r="AH66" s="41" t="s">
        <v>21</v>
      </c>
      <c r="AI66" s="41" t="s">
        <v>23</v>
      </c>
      <c r="AJ66" s="41"/>
      <c r="AK66" s="46" t="s">
        <v>21</v>
      </c>
      <c r="AL66" s="46" t="s">
        <v>21</v>
      </c>
      <c r="AM66" s="46"/>
      <c r="AN66" s="46" t="str">
        <f>IFERROR(VLOOKUP($B66,Sheet1!$A$5:$B$300,2,FALSE),"")</f>
        <v/>
      </c>
      <c r="AO66" s="46"/>
      <c r="AP66" s="5" t="str" cm="1">
        <f t="array" ref="AP66">IFERROR(VLOOKUP($A66,集約用シート!$B$5:$U$300,15,TRUEFALSE),"")</f>
        <v/>
      </c>
      <c r="AQ66" s="8"/>
      <c r="AR66" s="46"/>
      <c r="AS66" s="5" t="str">
        <f>IFERROR(VLOOKUP($A66,集約用シート!$B$5:$U$300,19,FALSE),"")</f>
        <v/>
      </c>
      <c r="AT66" s="46"/>
      <c r="AU66" s="5" t="str">
        <f>IFERROR(VLOOKUP($A67,集約用シート!$B$5:$U$300,21,FALSE),"")</f>
        <v/>
      </c>
      <c r="AV66" s="9"/>
    </row>
    <row r="67" spans="1:48" ht="28.5" customHeight="1">
      <c r="A67" s="6">
        <v>168</v>
      </c>
      <c r="B67" s="7" t="s">
        <v>87</v>
      </c>
      <c r="C67" s="40" t="s">
        <v>21</v>
      </c>
      <c r="D67" s="40" t="s">
        <v>21</v>
      </c>
      <c r="E67" s="40"/>
      <c r="F67" s="35" t="s">
        <v>25</v>
      </c>
      <c r="G67" s="40" t="s">
        <v>25</v>
      </c>
      <c r="H67" s="35" t="s">
        <v>25</v>
      </c>
      <c r="I67" s="40" t="s">
        <v>25</v>
      </c>
      <c r="J67" s="40"/>
      <c r="K67" s="40"/>
      <c r="L67" s="40"/>
      <c r="M67" s="40"/>
      <c r="N67" s="40" t="s">
        <v>22</v>
      </c>
      <c r="O67" s="40" t="s">
        <v>22</v>
      </c>
      <c r="P67" s="40"/>
      <c r="Q67" s="40" t="s">
        <v>25</v>
      </c>
      <c r="R67" s="40"/>
      <c r="S67" s="40" t="s">
        <v>25</v>
      </c>
      <c r="T67" s="40"/>
      <c r="U67" s="40"/>
      <c r="V67" s="40"/>
      <c r="W67" s="40"/>
      <c r="X67" s="40"/>
      <c r="Y67" s="40" t="s">
        <v>21</v>
      </c>
      <c r="Z67" s="40" t="s">
        <v>21</v>
      </c>
      <c r="AA67" s="40" t="s">
        <v>21</v>
      </c>
      <c r="AB67" s="40" t="s">
        <v>23</v>
      </c>
      <c r="AC67" s="40" t="s">
        <v>25</v>
      </c>
      <c r="AD67" s="40" t="s">
        <v>23</v>
      </c>
      <c r="AE67" s="41" t="s">
        <v>21</v>
      </c>
      <c r="AF67" s="41"/>
      <c r="AG67" s="41" t="s">
        <v>23</v>
      </c>
      <c r="AH67" s="41" t="s">
        <v>21</v>
      </c>
      <c r="AI67" s="41" t="s">
        <v>23</v>
      </c>
      <c r="AJ67" s="41"/>
      <c r="AK67" s="46" t="s">
        <v>21</v>
      </c>
      <c r="AL67" s="46" t="s">
        <v>21</v>
      </c>
      <c r="AM67" s="46"/>
      <c r="AN67" s="46" t="str">
        <f>IFERROR(VLOOKUP($B67,Sheet1!$A$5:$B$300,2,FALSE),"")</f>
        <v/>
      </c>
      <c r="AO67" s="46"/>
      <c r="AP67" s="5" t="str" cm="1">
        <f t="array" ref="AP67">IFERROR(VLOOKUP($A67,集約用シート!$B$5:$U$300,15,TRUEFALSE),"")</f>
        <v/>
      </c>
      <c r="AQ67" s="8"/>
      <c r="AR67" s="46"/>
      <c r="AS67" s="5" t="str">
        <f>IFERROR(VLOOKUP($A67,集約用シート!$B$5:$U$300,19,FALSE),"")</f>
        <v/>
      </c>
      <c r="AT67" s="46"/>
      <c r="AU67" s="5" t="str">
        <f>IFERROR(VLOOKUP($A68,集約用シート!$B$5:$U$300,21,FALSE),"")</f>
        <v/>
      </c>
      <c r="AV67" s="9"/>
    </row>
    <row r="68" spans="1:48" ht="28.5" customHeight="1">
      <c r="A68" s="6">
        <v>169</v>
      </c>
      <c r="B68" s="7" t="s">
        <v>88</v>
      </c>
      <c r="C68" s="40" t="s">
        <v>21</v>
      </c>
      <c r="D68" s="40" t="s">
        <v>21</v>
      </c>
      <c r="E68" s="40"/>
      <c r="F68" s="40"/>
      <c r="G68" s="40"/>
      <c r="H68" s="40"/>
      <c r="I68" s="40"/>
      <c r="J68" s="40"/>
      <c r="K68" s="40"/>
      <c r="L68" s="40"/>
      <c r="M68" s="40"/>
      <c r="N68" s="40" t="s">
        <v>22</v>
      </c>
      <c r="O68" s="40" t="s">
        <v>22</v>
      </c>
      <c r="P68" s="40"/>
      <c r="Q68" s="40"/>
      <c r="R68" s="40"/>
      <c r="S68" s="40"/>
      <c r="T68" s="40"/>
      <c r="U68" s="40"/>
      <c r="V68" s="40"/>
      <c r="W68" s="40"/>
      <c r="X68" s="40"/>
      <c r="Y68" s="40" t="s">
        <v>21</v>
      </c>
      <c r="Z68" s="40" t="s">
        <v>21</v>
      </c>
      <c r="AA68" s="40" t="s">
        <v>21</v>
      </c>
      <c r="AB68" s="40" t="s">
        <v>23</v>
      </c>
      <c r="AC68" s="40" t="s">
        <v>21</v>
      </c>
      <c r="AD68" s="40" t="s">
        <v>23</v>
      </c>
      <c r="AE68" s="41" t="s">
        <v>21</v>
      </c>
      <c r="AF68" s="41"/>
      <c r="AG68" s="41" t="s">
        <v>23</v>
      </c>
      <c r="AH68" s="41"/>
      <c r="AI68" s="41" t="s">
        <v>23</v>
      </c>
      <c r="AJ68" s="41"/>
      <c r="AK68" s="46" t="s">
        <v>21</v>
      </c>
      <c r="AL68" s="46" t="s">
        <v>21</v>
      </c>
      <c r="AM68" s="46"/>
      <c r="AN68" s="46" t="str">
        <f>IFERROR(VLOOKUP($B68,Sheet1!$A$5:$B$300,2,FALSE),"")</f>
        <v/>
      </c>
      <c r="AO68" s="46"/>
      <c r="AP68" s="5" t="str" cm="1">
        <f t="array" ref="AP68">IFERROR(VLOOKUP($A68,集約用シート!$B$5:$U$300,15,TRUEFALSE),"")</f>
        <v/>
      </c>
      <c r="AQ68" s="8"/>
      <c r="AR68" s="46"/>
      <c r="AS68" s="5" t="str">
        <f>IFERROR(VLOOKUP($A68,集約用シート!$B$5:$U$300,19,FALSE),"")</f>
        <v/>
      </c>
      <c r="AT68" s="46"/>
      <c r="AU68" s="5" t="str">
        <f>IFERROR(VLOOKUP($A69,集約用シート!$B$5:$U$300,21,FALSE),"")</f>
        <v/>
      </c>
      <c r="AV68" s="9"/>
    </row>
    <row r="69" spans="1:48" ht="28.5" customHeight="1">
      <c r="A69" s="6">
        <v>17</v>
      </c>
      <c r="B69" s="7" t="s">
        <v>89</v>
      </c>
      <c r="C69" s="40" t="s">
        <v>21</v>
      </c>
      <c r="D69" s="40" t="s">
        <v>21</v>
      </c>
      <c r="E69" s="40"/>
      <c r="F69" s="35" t="s">
        <v>25</v>
      </c>
      <c r="G69" s="40" t="s">
        <v>25</v>
      </c>
      <c r="H69" s="40"/>
      <c r="I69" s="40"/>
      <c r="J69" s="40"/>
      <c r="K69" s="40"/>
      <c r="L69" s="40"/>
      <c r="M69" s="40"/>
      <c r="N69" s="40" t="s">
        <v>22</v>
      </c>
      <c r="O69" s="40" t="s">
        <v>22</v>
      </c>
      <c r="P69" s="40"/>
      <c r="Q69" s="40" t="s">
        <v>25</v>
      </c>
      <c r="R69" s="40"/>
      <c r="S69" s="40"/>
      <c r="T69" s="40"/>
      <c r="U69" s="40"/>
      <c r="V69" s="40"/>
      <c r="W69" s="40"/>
      <c r="X69" s="40"/>
      <c r="Y69" s="40" t="s">
        <v>21</v>
      </c>
      <c r="Z69" s="40" t="s">
        <v>21</v>
      </c>
      <c r="AA69" s="40" t="s">
        <v>21</v>
      </c>
      <c r="AB69" s="40" t="s">
        <v>23</v>
      </c>
      <c r="AC69" s="40" t="s">
        <v>21</v>
      </c>
      <c r="AD69" s="40" t="s">
        <v>23</v>
      </c>
      <c r="AE69" s="41" t="s">
        <v>21</v>
      </c>
      <c r="AF69" s="41"/>
      <c r="AG69" s="41" t="s">
        <v>23</v>
      </c>
      <c r="AH69" s="41" t="s">
        <v>21</v>
      </c>
      <c r="AI69" s="41" t="s">
        <v>23</v>
      </c>
      <c r="AJ69" s="41"/>
      <c r="AK69" s="46" t="s">
        <v>21</v>
      </c>
      <c r="AL69" s="46" t="s">
        <v>21</v>
      </c>
      <c r="AM69" s="46"/>
      <c r="AN69" s="46" t="str">
        <f>IFERROR(VLOOKUP($B69,Sheet1!$A$5:$B$300,2,FALSE),"")</f>
        <v/>
      </c>
      <c r="AO69" s="46"/>
      <c r="AP69" s="5" t="str" cm="1">
        <f t="array" ref="AP69">IFERROR(VLOOKUP($A69,集約用シート!$B$5:$U$300,15,TRUEFALSE),"")</f>
        <v/>
      </c>
      <c r="AQ69" s="8"/>
      <c r="AR69" s="46"/>
      <c r="AS69" s="5" t="str">
        <f>IFERROR(VLOOKUP($A69,集約用シート!$B$5:$U$300,19,FALSE),"")</f>
        <v/>
      </c>
      <c r="AT69" s="46"/>
      <c r="AU69" s="5" t="str">
        <f>IFERROR(VLOOKUP($A70,集約用シート!$B$5:$U$300,21,FALSE),"")</f>
        <v/>
      </c>
      <c r="AV69" s="9"/>
    </row>
    <row r="70" spans="1:48" ht="28.5" customHeight="1">
      <c r="A70" s="6">
        <v>172</v>
      </c>
      <c r="B70" s="7" t="s">
        <v>90</v>
      </c>
      <c r="C70" s="40" t="s">
        <v>21</v>
      </c>
      <c r="D70" s="40" t="s">
        <v>21</v>
      </c>
      <c r="E70" s="40"/>
      <c r="F70" s="40"/>
      <c r="G70" s="40"/>
      <c r="H70" s="40"/>
      <c r="I70" s="40"/>
      <c r="J70" s="40"/>
      <c r="K70" s="40"/>
      <c r="L70" s="40"/>
      <c r="M70" s="40"/>
      <c r="N70" s="40" t="s">
        <v>22</v>
      </c>
      <c r="O70" s="40" t="s">
        <v>22</v>
      </c>
      <c r="P70" s="40"/>
      <c r="Q70" s="40"/>
      <c r="R70" s="40"/>
      <c r="S70" s="40"/>
      <c r="T70" s="40"/>
      <c r="U70" s="40"/>
      <c r="V70" s="40"/>
      <c r="W70" s="40"/>
      <c r="X70" s="40"/>
      <c r="Y70" s="40" t="s">
        <v>21</v>
      </c>
      <c r="Z70" s="40" t="s">
        <v>21</v>
      </c>
      <c r="AA70" s="40" t="s">
        <v>21</v>
      </c>
      <c r="AB70" s="40" t="s">
        <v>23</v>
      </c>
      <c r="AC70" s="40" t="s">
        <v>21</v>
      </c>
      <c r="AD70" s="40" t="s">
        <v>23</v>
      </c>
      <c r="AE70" s="41" t="s">
        <v>21</v>
      </c>
      <c r="AF70" s="41"/>
      <c r="AG70" s="41" t="s">
        <v>23</v>
      </c>
      <c r="AH70" s="41" t="s">
        <v>21</v>
      </c>
      <c r="AI70" s="41" t="s">
        <v>23</v>
      </c>
      <c r="AJ70" s="41"/>
      <c r="AK70" s="46" t="s">
        <v>21</v>
      </c>
      <c r="AL70" s="46" t="s">
        <v>21</v>
      </c>
      <c r="AM70" s="46"/>
      <c r="AN70" s="46" t="str">
        <f>IFERROR(VLOOKUP($B70,Sheet1!$A$5:$B$300,2,FALSE),"")</f>
        <v/>
      </c>
      <c r="AO70" s="46"/>
      <c r="AP70" s="5" t="str" cm="1">
        <f t="array" ref="AP70">IFERROR(VLOOKUP($A70,集約用シート!$B$5:$U$300,15,TRUEFALSE),"")</f>
        <v/>
      </c>
      <c r="AQ70" s="8"/>
      <c r="AR70" s="46"/>
      <c r="AS70" s="5" t="str">
        <f>IFERROR(VLOOKUP($A70,集約用シート!$B$5:$U$300,19,FALSE),"")</f>
        <v/>
      </c>
      <c r="AT70" s="46"/>
      <c r="AU70" s="5" t="str">
        <f>IFERROR(VLOOKUP($A71,集約用シート!$B$5:$U$300,21,FALSE),"")</f>
        <v/>
      </c>
      <c r="AV70" s="9"/>
    </row>
    <row r="71" spans="1:48" ht="28.5" customHeight="1">
      <c r="A71" s="6">
        <v>173</v>
      </c>
      <c r="B71" s="7" t="s">
        <v>91</v>
      </c>
      <c r="C71" s="40" t="s">
        <v>21</v>
      </c>
      <c r="D71" s="40" t="s">
        <v>21</v>
      </c>
      <c r="E71" s="40"/>
      <c r="F71" s="40"/>
      <c r="G71" s="40"/>
      <c r="H71" s="40"/>
      <c r="I71" s="40"/>
      <c r="J71" s="40"/>
      <c r="K71" s="40"/>
      <c r="L71" s="40"/>
      <c r="M71" s="40"/>
      <c r="N71" s="40" t="s">
        <v>22</v>
      </c>
      <c r="O71" s="40" t="s">
        <v>22</v>
      </c>
      <c r="P71" s="40"/>
      <c r="Q71" s="40"/>
      <c r="R71" s="40" t="s">
        <v>26</v>
      </c>
      <c r="S71" s="40"/>
      <c r="T71" s="40" t="s">
        <v>26</v>
      </c>
      <c r="U71" s="40"/>
      <c r="V71" s="40"/>
      <c r="W71" s="40"/>
      <c r="X71" s="40"/>
      <c r="Y71" s="40" t="s">
        <v>21</v>
      </c>
      <c r="Z71" s="40" t="s">
        <v>21</v>
      </c>
      <c r="AA71" s="40" t="s">
        <v>21</v>
      </c>
      <c r="AB71" s="40" t="s">
        <v>23</v>
      </c>
      <c r="AC71" s="40" t="s">
        <v>21</v>
      </c>
      <c r="AD71" s="40" t="s">
        <v>23</v>
      </c>
      <c r="AE71" s="41" t="s">
        <v>21</v>
      </c>
      <c r="AF71" s="41"/>
      <c r="AG71" s="41" t="s">
        <v>23</v>
      </c>
      <c r="AH71" s="41" t="s">
        <v>23</v>
      </c>
      <c r="AI71" s="41" t="s">
        <v>23</v>
      </c>
      <c r="AJ71" s="41"/>
      <c r="AK71" s="46" t="s">
        <v>21</v>
      </c>
      <c r="AL71" s="46" t="s">
        <v>21</v>
      </c>
      <c r="AM71" s="46"/>
      <c r="AN71" s="46" t="str">
        <f>IFERROR(VLOOKUP($B71,Sheet1!$A$5:$B$300,2,FALSE),"")</f>
        <v/>
      </c>
      <c r="AO71" s="46"/>
      <c r="AP71" s="5" t="str" cm="1">
        <f t="array" ref="AP71">IFERROR(VLOOKUP($A71,集約用シート!$B$5:$U$300,15,TRUEFALSE),"")</f>
        <v/>
      </c>
      <c r="AQ71" s="8"/>
      <c r="AR71" s="46"/>
      <c r="AS71" s="5" t="str">
        <f>IFERROR(VLOOKUP($A71,集約用シート!$B$5:$U$300,19,FALSE),"")</f>
        <v/>
      </c>
      <c r="AT71" s="46"/>
      <c r="AU71" s="5" t="str">
        <f>IFERROR(VLOOKUP($A72,集約用シート!$B$5:$U$300,21,FALSE),"")</f>
        <v/>
      </c>
      <c r="AV71" s="9"/>
    </row>
    <row r="72" spans="1:48" ht="28.5" customHeight="1">
      <c r="A72" s="6">
        <v>174</v>
      </c>
      <c r="B72" s="7" t="s">
        <v>92</v>
      </c>
      <c r="C72" s="40" t="s">
        <v>21</v>
      </c>
      <c r="D72" s="40" t="s">
        <v>21</v>
      </c>
      <c r="E72" s="40"/>
      <c r="F72" s="40"/>
      <c r="G72" s="40" t="s">
        <v>25</v>
      </c>
      <c r="H72" s="40"/>
      <c r="I72" s="40" t="s">
        <v>25</v>
      </c>
      <c r="J72" s="40"/>
      <c r="K72" s="40"/>
      <c r="L72" s="40"/>
      <c r="M72" s="40"/>
      <c r="N72" s="40" t="s">
        <v>22</v>
      </c>
      <c r="O72" s="40" t="s">
        <v>22</v>
      </c>
      <c r="P72" s="40"/>
      <c r="Q72" s="40" t="s">
        <v>25</v>
      </c>
      <c r="R72" s="40" t="s">
        <v>26</v>
      </c>
      <c r="S72" s="40" t="s">
        <v>25</v>
      </c>
      <c r="T72" s="40" t="s">
        <v>25</v>
      </c>
      <c r="U72" s="40"/>
      <c r="V72" s="40"/>
      <c r="W72" s="40"/>
      <c r="X72" s="40"/>
      <c r="Y72" s="40" t="s">
        <v>21</v>
      </c>
      <c r="Z72" s="40" t="s">
        <v>21</v>
      </c>
      <c r="AA72" s="40" t="s">
        <v>21</v>
      </c>
      <c r="AB72" s="40" t="s">
        <v>25</v>
      </c>
      <c r="AC72" s="40" t="s">
        <v>25</v>
      </c>
      <c r="AD72" s="40" t="s">
        <v>25</v>
      </c>
      <c r="AE72" s="41" t="s">
        <v>21</v>
      </c>
      <c r="AF72" s="41"/>
      <c r="AG72" s="41" t="s">
        <v>23</v>
      </c>
      <c r="AH72" s="41" t="s">
        <v>25</v>
      </c>
      <c r="AI72" s="41" t="s">
        <v>23</v>
      </c>
      <c r="AJ72" s="41"/>
      <c r="AK72" s="46" t="s">
        <v>21</v>
      </c>
      <c r="AL72" s="46" t="s">
        <v>21</v>
      </c>
      <c r="AM72" s="46" t="s">
        <v>25</v>
      </c>
      <c r="AN72" s="46" t="str">
        <f>IFERROR(VLOOKUP($B72,Sheet1!$A$5:$B$300,2,FALSE),"")</f>
        <v/>
      </c>
      <c r="AO72" s="46"/>
      <c r="AP72" s="5" t="str" cm="1">
        <f t="array" ref="AP72">IFERROR(VLOOKUP($A72,集約用シート!$B$5:$U$300,15,TRUEFALSE),"")</f>
        <v/>
      </c>
      <c r="AQ72" s="8"/>
      <c r="AR72" s="46"/>
      <c r="AS72" s="5" t="str">
        <f>IFERROR(VLOOKUP($A72,集約用シート!$B$5:$U$300,19,FALSE),"")</f>
        <v/>
      </c>
      <c r="AT72" s="46"/>
      <c r="AU72" s="5" t="str">
        <f>IFERROR(VLOOKUP($A73,集約用シート!$B$5:$U$300,21,FALSE),"")</f>
        <v/>
      </c>
      <c r="AV72" s="9"/>
    </row>
    <row r="73" spans="1:48" ht="28.5" customHeight="1">
      <c r="A73" s="6">
        <v>175</v>
      </c>
      <c r="B73" s="7" t="s">
        <v>93</v>
      </c>
      <c r="C73" s="40" t="s">
        <v>21</v>
      </c>
      <c r="D73" s="40" t="s">
        <v>21</v>
      </c>
      <c r="E73" s="40"/>
      <c r="F73" s="35" t="s">
        <v>25</v>
      </c>
      <c r="G73" s="40"/>
      <c r="H73" s="40"/>
      <c r="I73" s="40"/>
      <c r="J73" s="40"/>
      <c r="K73" s="40"/>
      <c r="L73" s="40"/>
      <c r="M73" s="40"/>
      <c r="N73" s="40" t="s">
        <v>22</v>
      </c>
      <c r="O73" s="40" t="s">
        <v>22</v>
      </c>
      <c r="P73" s="40"/>
      <c r="Q73" s="40"/>
      <c r="R73" s="40"/>
      <c r="S73" s="40"/>
      <c r="T73" s="40"/>
      <c r="U73" s="40"/>
      <c r="V73" s="40"/>
      <c r="W73" s="40"/>
      <c r="X73" s="40"/>
      <c r="Y73" s="40" t="s">
        <v>21</v>
      </c>
      <c r="Z73" s="40" t="s">
        <v>21</v>
      </c>
      <c r="AA73" s="40" t="s">
        <v>21</v>
      </c>
      <c r="AB73" s="40" t="s">
        <v>23</v>
      </c>
      <c r="AC73" s="40" t="s">
        <v>21</v>
      </c>
      <c r="AD73" s="40" t="s">
        <v>23</v>
      </c>
      <c r="AE73" s="41" t="s">
        <v>21</v>
      </c>
      <c r="AF73" s="41"/>
      <c r="AG73" s="41" t="s">
        <v>23</v>
      </c>
      <c r="AH73" s="41"/>
      <c r="AI73" s="41" t="s">
        <v>23</v>
      </c>
      <c r="AJ73" s="41"/>
      <c r="AK73" s="46" t="s">
        <v>21</v>
      </c>
      <c r="AL73" s="46" t="s">
        <v>21</v>
      </c>
      <c r="AM73" s="46"/>
      <c r="AN73" s="46" t="str">
        <f>IFERROR(VLOOKUP($B73,Sheet1!$A$5:$B$300,2,FALSE),"")</f>
        <v/>
      </c>
      <c r="AO73" s="46"/>
      <c r="AP73" s="5" t="str" cm="1">
        <f t="array" ref="AP73">IFERROR(VLOOKUP($A73,集約用シート!$B$5:$U$300,15,TRUEFALSE),"")</f>
        <v/>
      </c>
      <c r="AQ73" s="8"/>
      <c r="AR73" s="46"/>
      <c r="AS73" s="5" t="str">
        <f>IFERROR(VLOOKUP($A73,集約用シート!$B$5:$U$300,19,FALSE),"")</f>
        <v/>
      </c>
      <c r="AT73" s="46"/>
      <c r="AU73" s="5" t="str">
        <f>IFERROR(VLOOKUP($A74,集約用シート!$B$5:$U$300,21,FALSE),"")</f>
        <v/>
      </c>
      <c r="AV73" s="9"/>
    </row>
    <row r="74" spans="1:48" ht="28.5" customHeight="1">
      <c r="A74" s="6">
        <v>176</v>
      </c>
      <c r="B74" s="7" t="s">
        <v>94</v>
      </c>
      <c r="C74" s="40" t="s">
        <v>21</v>
      </c>
      <c r="D74" s="40" t="s">
        <v>21</v>
      </c>
      <c r="E74" s="40"/>
      <c r="F74" s="35" t="s">
        <v>25</v>
      </c>
      <c r="G74" s="40" t="s">
        <v>25</v>
      </c>
      <c r="H74" s="40"/>
      <c r="I74" s="40" t="s">
        <v>25</v>
      </c>
      <c r="J74" s="40"/>
      <c r="K74" s="40"/>
      <c r="L74" s="40"/>
      <c r="M74" s="40"/>
      <c r="N74" s="40" t="s">
        <v>22</v>
      </c>
      <c r="O74" s="40" t="s">
        <v>22</v>
      </c>
      <c r="P74" s="40"/>
      <c r="Q74" s="40" t="s">
        <v>25</v>
      </c>
      <c r="R74" s="40" t="s">
        <v>26</v>
      </c>
      <c r="S74" s="40" t="s">
        <v>25</v>
      </c>
      <c r="T74" s="40"/>
      <c r="U74" s="40"/>
      <c r="V74" s="40"/>
      <c r="W74" s="40"/>
      <c r="X74" s="40"/>
      <c r="Y74" s="40" t="s">
        <v>21</v>
      </c>
      <c r="Z74" s="40" t="s">
        <v>21</v>
      </c>
      <c r="AA74" s="40" t="s">
        <v>21</v>
      </c>
      <c r="AB74" s="40" t="s">
        <v>25</v>
      </c>
      <c r="AC74" s="40" t="s">
        <v>25</v>
      </c>
      <c r="AD74" s="40" t="s">
        <v>23</v>
      </c>
      <c r="AE74" s="41" t="s">
        <v>21</v>
      </c>
      <c r="AF74" s="41"/>
      <c r="AG74" s="41" t="s">
        <v>23</v>
      </c>
      <c r="AH74" s="41" t="s">
        <v>21</v>
      </c>
      <c r="AI74" s="41" t="s">
        <v>23</v>
      </c>
      <c r="AJ74" s="41"/>
      <c r="AK74" s="46" t="s">
        <v>21</v>
      </c>
      <c r="AL74" s="46" t="s">
        <v>21</v>
      </c>
      <c r="AM74" s="46" t="s">
        <v>25</v>
      </c>
      <c r="AN74" s="46" t="str">
        <f>IFERROR(VLOOKUP($B74,Sheet1!$A$5:$B$300,2,FALSE),"")</f>
        <v/>
      </c>
      <c r="AO74" s="46"/>
      <c r="AP74" s="5" t="str" cm="1">
        <f t="array" ref="AP74">IFERROR(VLOOKUP($A74,集約用シート!$B$5:$U$300,15,TRUEFALSE),"")</f>
        <v/>
      </c>
      <c r="AQ74" s="8"/>
      <c r="AR74" s="46"/>
      <c r="AS74" s="5" t="str">
        <f>IFERROR(VLOOKUP($A74,集約用シート!$B$5:$U$300,19,FALSE),"")</f>
        <v/>
      </c>
      <c r="AT74" s="46"/>
      <c r="AU74" s="5" t="str">
        <f>IFERROR(VLOOKUP($A75,集約用シート!$B$5:$U$300,21,FALSE),"")</f>
        <v/>
      </c>
      <c r="AV74" s="9"/>
    </row>
    <row r="75" spans="1:48" ht="28.5" customHeight="1">
      <c r="A75" s="6">
        <v>178</v>
      </c>
      <c r="B75" s="7" t="s">
        <v>95</v>
      </c>
      <c r="C75" s="40" t="s">
        <v>21</v>
      </c>
      <c r="D75" s="40" t="s">
        <v>21</v>
      </c>
      <c r="E75" s="40"/>
      <c r="F75" s="35" t="s">
        <v>25</v>
      </c>
      <c r="G75" s="40"/>
      <c r="H75" s="35" t="s">
        <v>25</v>
      </c>
      <c r="I75" s="40"/>
      <c r="J75" s="40"/>
      <c r="K75" s="40"/>
      <c r="L75" s="40"/>
      <c r="M75" s="40"/>
      <c r="N75" s="40" t="s">
        <v>22</v>
      </c>
      <c r="O75" s="40" t="s">
        <v>22</v>
      </c>
      <c r="P75" s="40"/>
      <c r="Q75" s="40"/>
      <c r="R75" s="40" t="s">
        <v>25</v>
      </c>
      <c r="S75" s="40"/>
      <c r="T75" s="40" t="s">
        <v>25</v>
      </c>
      <c r="U75" s="40"/>
      <c r="V75" s="40"/>
      <c r="W75" s="40"/>
      <c r="X75" s="40"/>
      <c r="Y75" s="40" t="s">
        <v>21</v>
      </c>
      <c r="Z75" s="40" t="s">
        <v>21</v>
      </c>
      <c r="AA75" s="40" t="s">
        <v>21</v>
      </c>
      <c r="AB75" s="40" t="s">
        <v>25</v>
      </c>
      <c r="AC75" s="40" t="s">
        <v>25</v>
      </c>
      <c r="AD75" s="40" t="s">
        <v>23</v>
      </c>
      <c r="AE75" s="41" t="s">
        <v>21</v>
      </c>
      <c r="AF75" s="41"/>
      <c r="AG75" s="41" t="s">
        <v>23</v>
      </c>
      <c r="AH75" s="41" t="s">
        <v>21</v>
      </c>
      <c r="AI75" s="41" t="s">
        <v>23</v>
      </c>
      <c r="AJ75" s="41"/>
      <c r="AK75" s="46" t="s">
        <v>21</v>
      </c>
      <c r="AL75" s="46" t="s">
        <v>21</v>
      </c>
      <c r="AM75" s="46" t="s">
        <v>25</v>
      </c>
      <c r="AN75" s="46" t="str">
        <f>IFERROR(VLOOKUP($B75,Sheet1!$A$5:$B$300,2,FALSE),"")</f>
        <v/>
      </c>
      <c r="AO75" s="46"/>
      <c r="AP75" s="5" t="str" cm="1">
        <f t="array" ref="AP75">IFERROR(VLOOKUP($A75,集約用シート!$B$5:$U$300,15,TRUEFALSE),"")</f>
        <v/>
      </c>
      <c r="AQ75" s="8"/>
      <c r="AR75" s="46"/>
      <c r="AS75" s="5" t="str">
        <f>IFERROR(VLOOKUP($A75,集約用シート!$B$5:$U$300,19,FALSE),"")</f>
        <v/>
      </c>
      <c r="AT75" s="46"/>
      <c r="AU75" s="5" t="str">
        <f>IFERROR(VLOOKUP($A76,集約用シート!$B$5:$U$300,21,FALSE),"")</f>
        <v/>
      </c>
      <c r="AV75" s="9"/>
    </row>
    <row r="76" spans="1:48" ht="28.5" customHeight="1">
      <c r="A76" s="10">
        <v>179</v>
      </c>
      <c r="B76" s="11" t="s">
        <v>96</v>
      </c>
      <c r="C76" s="40" t="s">
        <v>21</v>
      </c>
      <c r="D76" s="40" t="s">
        <v>21</v>
      </c>
      <c r="E76" s="40"/>
      <c r="F76" s="35" t="s">
        <v>25</v>
      </c>
      <c r="G76" s="40" t="s">
        <v>25</v>
      </c>
      <c r="H76" s="35" t="s">
        <v>25</v>
      </c>
      <c r="I76" s="40" t="s">
        <v>25</v>
      </c>
      <c r="J76" s="40"/>
      <c r="K76" s="40"/>
      <c r="L76" s="40"/>
      <c r="M76" s="40"/>
      <c r="N76" s="40" t="s">
        <v>22</v>
      </c>
      <c r="O76" s="40" t="s">
        <v>22</v>
      </c>
      <c r="P76" s="40"/>
      <c r="Q76" s="40" t="s">
        <v>25</v>
      </c>
      <c r="R76" s="40" t="s">
        <v>25</v>
      </c>
      <c r="S76" s="40" t="s">
        <v>25</v>
      </c>
      <c r="T76" s="40" t="s">
        <v>25</v>
      </c>
      <c r="U76" s="40"/>
      <c r="V76" s="40"/>
      <c r="W76" s="40"/>
      <c r="X76" s="40"/>
      <c r="Y76" s="40" t="s">
        <v>21</v>
      </c>
      <c r="Z76" s="40" t="s">
        <v>21</v>
      </c>
      <c r="AA76" s="40" t="s">
        <v>21</v>
      </c>
      <c r="AB76" s="40" t="s">
        <v>25</v>
      </c>
      <c r="AC76" s="40" t="s">
        <v>25</v>
      </c>
      <c r="AD76" s="40" t="s">
        <v>23</v>
      </c>
      <c r="AE76" s="41" t="s">
        <v>21</v>
      </c>
      <c r="AF76" s="41"/>
      <c r="AG76" s="41" t="s">
        <v>23</v>
      </c>
      <c r="AH76" s="41" t="s">
        <v>21</v>
      </c>
      <c r="AI76" s="41" t="s">
        <v>23</v>
      </c>
      <c r="AJ76" s="41"/>
      <c r="AK76" s="46" t="s">
        <v>21</v>
      </c>
      <c r="AL76" s="46" t="s">
        <v>21</v>
      </c>
      <c r="AM76" s="46" t="s">
        <v>25</v>
      </c>
      <c r="AN76" s="46" t="str">
        <f>IFERROR(VLOOKUP($B76,Sheet1!$A$5:$B$300,2,FALSE),"")</f>
        <v/>
      </c>
      <c r="AO76" s="46"/>
      <c r="AP76" s="5" t="str" cm="1">
        <f t="array" ref="AP76">IFERROR(VLOOKUP($A76,集約用シート!$B$5:$U$300,15,TRUEFALSE),"")</f>
        <v/>
      </c>
      <c r="AQ76" s="8"/>
      <c r="AR76" s="46"/>
      <c r="AS76" s="5" t="str">
        <f>IFERROR(VLOOKUP($A76,集約用シート!$B$5:$U$300,19,FALSE),"")</f>
        <v/>
      </c>
      <c r="AT76" s="46"/>
      <c r="AU76" s="5" t="str">
        <f>IFERROR(VLOOKUP($A77,集約用シート!$B$5:$U$300,21,FALSE),"")</f>
        <v/>
      </c>
      <c r="AV76" s="9"/>
    </row>
    <row r="77" spans="1:48" ht="28.5" customHeight="1">
      <c r="A77" s="10">
        <v>18</v>
      </c>
      <c r="B77" s="11" t="s">
        <v>97</v>
      </c>
      <c r="C77" s="40" t="s">
        <v>21</v>
      </c>
      <c r="D77" s="40" t="s">
        <v>21</v>
      </c>
      <c r="E77" s="40"/>
      <c r="F77" s="40"/>
      <c r="G77" s="40" t="s">
        <v>25</v>
      </c>
      <c r="H77" s="40"/>
      <c r="I77" s="40"/>
      <c r="J77" s="40"/>
      <c r="K77" s="40"/>
      <c r="L77" s="40"/>
      <c r="M77" s="40"/>
      <c r="N77" s="40" t="s">
        <v>22</v>
      </c>
      <c r="O77" s="40" t="s">
        <v>22</v>
      </c>
      <c r="P77" s="40"/>
      <c r="Q77" s="40"/>
      <c r="R77" s="40"/>
      <c r="S77" s="40"/>
      <c r="T77" s="40"/>
      <c r="U77" s="40"/>
      <c r="V77" s="40"/>
      <c r="W77" s="40"/>
      <c r="X77" s="40"/>
      <c r="Y77" s="40" t="s">
        <v>21</v>
      </c>
      <c r="Z77" s="40" t="s">
        <v>21</v>
      </c>
      <c r="AA77" s="40" t="s">
        <v>21</v>
      </c>
      <c r="AB77" s="40" t="s">
        <v>23</v>
      </c>
      <c r="AC77" s="40" t="s">
        <v>21</v>
      </c>
      <c r="AD77" s="40" t="s">
        <v>23</v>
      </c>
      <c r="AE77" s="41" t="s">
        <v>21</v>
      </c>
      <c r="AF77" s="41"/>
      <c r="AG77" s="41" t="s">
        <v>23</v>
      </c>
      <c r="AH77" s="41" t="s">
        <v>21</v>
      </c>
      <c r="AI77" s="41" t="s">
        <v>23</v>
      </c>
      <c r="AJ77" s="41"/>
      <c r="AK77" s="46" t="s">
        <v>21</v>
      </c>
      <c r="AL77" s="46" t="s">
        <v>21</v>
      </c>
      <c r="AM77" s="46"/>
      <c r="AN77" s="46" t="str">
        <f>IFERROR(VLOOKUP($B77,Sheet1!$A$5:$B$300,2,FALSE),"")</f>
        <v/>
      </c>
      <c r="AO77" s="46"/>
      <c r="AP77" s="5" t="str" cm="1">
        <f t="array" ref="AP77">IFERROR(VLOOKUP($A77,集約用シート!$B$5:$U$300,15,TRUEFALSE),"")</f>
        <v/>
      </c>
      <c r="AQ77" s="8"/>
      <c r="AR77" s="46"/>
      <c r="AS77" s="5" t="str">
        <f>IFERROR(VLOOKUP($A77,集約用シート!$B$5:$U$300,19,FALSE),"")</f>
        <v/>
      </c>
      <c r="AT77" s="46"/>
      <c r="AU77" s="5" t="str">
        <f>IFERROR(VLOOKUP($A78,集約用シート!$B$5:$U$300,21,FALSE),"")</f>
        <v/>
      </c>
      <c r="AV77" s="9"/>
    </row>
    <row r="78" spans="1:48" ht="28.5" customHeight="1">
      <c r="A78" s="6">
        <v>181</v>
      </c>
      <c r="B78" s="7" t="s">
        <v>98</v>
      </c>
      <c r="C78" s="40" t="s">
        <v>21</v>
      </c>
      <c r="D78" s="40" t="s">
        <v>21</v>
      </c>
      <c r="E78" s="40"/>
      <c r="F78" s="35" t="s">
        <v>25</v>
      </c>
      <c r="G78" s="40" t="s">
        <v>25</v>
      </c>
      <c r="H78" s="35" t="s">
        <v>25</v>
      </c>
      <c r="I78" s="40" t="s">
        <v>25</v>
      </c>
      <c r="J78" s="35" t="s">
        <v>25</v>
      </c>
      <c r="K78" s="40"/>
      <c r="L78" s="40"/>
      <c r="M78" s="40"/>
      <c r="N78" s="40" t="s">
        <v>22</v>
      </c>
      <c r="O78" s="40" t="s">
        <v>22</v>
      </c>
      <c r="P78" s="40"/>
      <c r="Q78" s="40" t="s">
        <v>25</v>
      </c>
      <c r="R78" s="40"/>
      <c r="S78" s="40" t="s">
        <v>25</v>
      </c>
      <c r="T78" s="40"/>
      <c r="U78" s="40"/>
      <c r="V78" s="40"/>
      <c r="W78" s="40"/>
      <c r="X78" s="40"/>
      <c r="Y78" s="40" t="s">
        <v>21</v>
      </c>
      <c r="Z78" s="40" t="s">
        <v>21</v>
      </c>
      <c r="AA78" s="40" t="s">
        <v>21</v>
      </c>
      <c r="AB78" s="40" t="s">
        <v>25</v>
      </c>
      <c r="AC78" s="40" t="s">
        <v>25</v>
      </c>
      <c r="AD78" s="40" t="s">
        <v>23</v>
      </c>
      <c r="AE78" s="41" t="s">
        <v>21</v>
      </c>
      <c r="AF78" s="41"/>
      <c r="AG78" s="41" t="s">
        <v>23</v>
      </c>
      <c r="AH78" s="41" t="s">
        <v>23</v>
      </c>
      <c r="AI78" s="41" t="s">
        <v>23</v>
      </c>
      <c r="AJ78" s="41"/>
      <c r="AK78" s="46" t="s">
        <v>21</v>
      </c>
      <c r="AL78" s="46" t="s">
        <v>21</v>
      </c>
      <c r="AM78" s="46" t="s">
        <v>25</v>
      </c>
      <c r="AN78" s="46" t="str">
        <f>IFERROR(VLOOKUP($B78,Sheet1!$A$5:$B$300,2,FALSE),"")</f>
        <v/>
      </c>
      <c r="AO78" s="46"/>
      <c r="AP78" s="5" t="str" cm="1">
        <f t="array" ref="AP78">IFERROR(VLOOKUP($A78,集約用シート!$B$5:$U$300,15,TRUEFALSE),"")</f>
        <v/>
      </c>
      <c r="AQ78" s="8"/>
      <c r="AR78" s="46"/>
      <c r="AS78" s="5" t="str">
        <f>IFERROR(VLOOKUP($A78,集約用シート!$B$5:$U$300,19,FALSE),"")</f>
        <v/>
      </c>
      <c r="AT78" s="46"/>
      <c r="AU78" s="5" t="str">
        <f>IFERROR(VLOOKUP($A79,集約用シート!$B$5:$U$300,21,FALSE),"")</f>
        <v/>
      </c>
      <c r="AV78" s="9"/>
    </row>
    <row r="79" spans="1:48" ht="28.5" customHeight="1">
      <c r="A79" s="6">
        <v>185</v>
      </c>
      <c r="B79" s="7" t="s">
        <v>99</v>
      </c>
      <c r="C79" s="40" t="s">
        <v>21</v>
      </c>
      <c r="D79" s="40" t="s">
        <v>21</v>
      </c>
      <c r="E79" s="40"/>
      <c r="F79" s="35" t="s">
        <v>25</v>
      </c>
      <c r="G79" s="40"/>
      <c r="H79" s="40"/>
      <c r="I79" s="40"/>
      <c r="J79" s="40"/>
      <c r="K79" s="40"/>
      <c r="L79" s="40"/>
      <c r="M79" s="40"/>
      <c r="N79" s="40" t="s">
        <v>22</v>
      </c>
      <c r="O79" s="40" t="s">
        <v>22</v>
      </c>
      <c r="P79" s="40"/>
      <c r="Q79" s="40" t="s">
        <v>25</v>
      </c>
      <c r="R79" s="40"/>
      <c r="S79" s="40" t="s">
        <v>25</v>
      </c>
      <c r="T79" s="40"/>
      <c r="U79" s="40"/>
      <c r="V79" s="40"/>
      <c r="W79" s="40"/>
      <c r="X79" s="40"/>
      <c r="Y79" s="40" t="s">
        <v>21</v>
      </c>
      <c r="Z79" s="40" t="s">
        <v>21</v>
      </c>
      <c r="AA79" s="40" t="s">
        <v>21</v>
      </c>
      <c r="AB79" s="40" t="s">
        <v>25</v>
      </c>
      <c r="AC79" s="40" t="s">
        <v>25</v>
      </c>
      <c r="AD79" s="40" t="s">
        <v>23</v>
      </c>
      <c r="AE79" s="41" t="s">
        <v>21</v>
      </c>
      <c r="AF79" s="41"/>
      <c r="AG79" s="41" t="s">
        <v>23</v>
      </c>
      <c r="AH79" s="41" t="s">
        <v>23</v>
      </c>
      <c r="AI79" s="41" t="s">
        <v>23</v>
      </c>
      <c r="AJ79" s="41"/>
      <c r="AK79" s="46" t="s">
        <v>21</v>
      </c>
      <c r="AL79" s="46" t="s">
        <v>21</v>
      </c>
      <c r="AM79" s="46" t="s">
        <v>25</v>
      </c>
      <c r="AN79" s="46" t="str">
        <f>IFERROR(VLOOKUP($B79,Sheet1!$A$5:$B$300,2,FALSE),"")</f>
        <v/>
      </c>
      <c r="AO79" s="46"/>
      <c r="AP79" s="5" t="str" cm="1">
        <f t="array" ref="AP79">IFERROR(VLOOKUP($A79,集約用シート!$B$5:$U$300,15,TRUEFALSE),"")</f>
        <v/>
      </c>
      <c r="AQ79" s="8"/>
      <c r="AR79" s="46"/>
      <c r="AS79" s="5" t="str">
        <f>IFERROR(VLOOKUP($A79,集約用シート!$B$5:$U$300,19,FALSE),"")</f>
        <v/>
      </c>
      <c r="AT79" s="46"/>
      <c r="AU79" s="5" t="str">
        <f>IFERROR(VLOOKUP($A80,集約用シート!$B$5:$U$300,21,FALSE),"")</f>
        <v/>
      </c>
      <c r="AV79" s="9"/>
    </row>
    <row r="80" spans="1:48" ht="28.5" customHeight="1">
      <c r="A80" s="6">
        <v>186</v>
      </c>
      <c r="B80" s="7" t="s">
        <v>100</v>
      </c>
      <c r="C80" s="40" t="s">
        <v>21</v>
      </c>
      <c r="D80" s="40" t="s">
        <v>21</v>
      </c>
      <c r="E80" s="40"/>
      <c r="F80" s="40"/>
      <c r="G80" s="40"/>
      <c r="H80" s="40"/>
      <c r="I80" s="40"/>
      <c r="J80" s="40"/>
      <c r="K80" s="40"/>
      <c r="L80" s="40"/>
      <c r="M80" s="40"/>
      <c r="N80" s="40" t="s">
        <v>22</v>
      </c>
      <c r="O80" s="40" t="s">
        <v>22</v>
      </c>
      <c r="P80" s="40"/>
      <c r="Q80" s="40"/>
      <c r="R80" s="40" t="s">
        <v>25</v>
      </c>
      <c r="S80" s="40"/>
      <c r="T80" s="40" t="s">
        <v>25</v>
      </c>
      <c r="U80" s="40"/>
      <c r="V80" s="40"/>
      <c r="W80" s="40"/>
      <c r="X80" s="40"/>
      <c r="Y80" s="40" t="s">
        <v>21</v>
      </c>
      <c r="Z80" s="40" t="s">
        <v>21</v>
      </c>
      <c r="AA80" s="40" t="s">
        <v>21</v>
      </c>
      <c r="AB80" s="40" t="s">
        <v>23</v>
      </c>
      <c r="AC80" s="40" t="s">
        <v>21</v>
      </c>
      <c r="AD80" s="40" t="s">
        <v>23</v>
      </c>
      <c r="AE80" s="41" t="s">
        <v>21</v>
      </c>
      <c r="AF80" s="41"/>
      <c r="AG80" s="41" t="s">
        <v>23</v>
      </c>
      <c r="AH80" s="41" t="s">
        <v>23</v>
      </c>
      <c r="AI80" s="41" t="s">
        <v>23</v>
      </c>
      <c r="AJ80" s="41"/>
      <c r="AK80" s="46" t="s">
        <v>21</v>
      </c>
      <c r="AL80" s="46" t="s">
        <v>21</v>
      </c>
      <c r="AM80" s="46"/>
      <c r="AN80" s="46" t="str">
        <f>IFERROR(VLOOKUP($B80,Sheet1!$A$5:$B$300,2,FALSE),"")</f>
        <v/>
      </c>
      <c r="AO80" s="46"/>
      <c r="AP80" s="5" t="str" cm="1">
        <f t="array" ref="AP80">IFERROR(VLOOKUP($A80,集約用シート!$B$5:$U$300,15,TRUEFALSE),"")</f>
        <v/>
      </c>
      <c r="AQ80" s="8"/>
      <c r="AR80" s="46"/>
      <c r="AS80" s="5" t="str">
        <f>IFERROR(VLOOKUP($A80,集約用シート!$B$5:$U$300,19,FALSE),"")</f>
        <v/>
      </c>
      <c r="AT80" s="46"/>
      <c r="AU80" s="5" t="str">
        <f>IFERROR(VLOOKUP($A81,集約用シート!$B$5:$U$300,21,FALSE),"")</f>
        <v/>
      </c>
      <c r="AV80" s="9"/>
    </row>
    <row r="81" spans="1:48" ht="28.5" customHeight="1">
      <c r="A81" s="6">
        <v>188</v>
      </c>
      <c r="B81" s="7" t="s">
        <v>101</v>
      </c>
      <c r="C81" s="40" t="s">
        <v>21</v>
      </c>
      <c r="D81" s="40" t="s">
        <v>21</v>
      </c>
      <c r="E81" s="40"/>
      <c r="F81" s="35" t="s">
        <v>25</v>
      </c>
      <c r="G81" s="40" t="s">
        <v>25</v>
      </c>
      <c r="H81" s="40"/>
      <c r="I81" s="40" t="s">
        <v>25</v>
      </c>
      <c r="J81" s="40"/>
      <c r="K81" s="40"/>
      <c r="L81" s="40"/>
      <c r="M81" s="40"/>
      <c r="N81" s="40" t="s">
        <v>22</v>
      </c>
      <c r="O81" s="40" t="s">
        <v>22</v>
      </c>
      <c r="P81" s="40"/>
      <c r="Q81" s="40" t="s">
        <v>25</v>
      </c>
      <c r="R81" s="40" t="s">
        <v>26</v>
      </c>
      <c r="S81" s="40" t="s">
        <v>25</v>
      </c>
      <c r="T81" s="40"/>
      <c r="U81" s="40"/>
      <c r="V81" s="40"/>
      <c r="W81" s="40"/>
      <c r="X81" s="40"/>
      <c r="Y81" s="40" t="s">
        <v>21</v>
      </c>
      <c r="Z81" s="40" t="s">
        <v>21</v>
      </c>
      <c r="AA81" s="40" t="s">
        <v>21</v>
      </c>
      <c r="AB81" s="40" t="s">
        <v>25</v>
      </c>
      <c r="AC81" s="40" t="s">
        <v>25</v>
      </c>
      <c r="AD81" s="40" t="s">
        <v>23</v>
      </c>
      <c r="AE81" s="41" t="s">
        <v>21</v>
      </c>
      <c r="AF81" s="41"/>
      <c r="AG81" s="41" t="s">
        <v>23</v>
      </c>
      <c r="AH81" s="41" t="s">
        <v>25</v>
      </c>
      <c r="AI81" s="41" t="s">
        <v>23</v>
      </c>
      <c r="AJ81" s="41"/>
      <c r="AK81" s="46" t="s">
        <v>21</v>
      </c>
      <c r="AL81" s="46" t="s">
        <v>21</v>
      </c>
      <c r="AM81" s="46" t="s">
        <v>25</v>
      </c>
      <c r="AN81" s="46" t="str">
        <f>IFERROR(VLOOKUP($B81,Sheet1!$A$5:$B$300,2,FALSE),"")</f>
        <v/>
      </c>
      <c r="AO81" s="46"/>
      <c r="AP81" s="5" t="str" cm="1">
        <f t="array" ref="AP81">IFERROR(VLOOKUP($A81,集約用シート!$B$5:$U$300,15,TRUEFALSE),"")</f>
        <v/>
      </c>
      <c r="AQ81" s="8"/>
      <c r="AR81" s="46"/>
      <c r="AS81" s="5" t="str">
        <f>IFERROR(VLOOKUP($A81,集約用シート!$B$5:$U$300,19,FALSE),"")</f>
        <v/>
      </c>
      <c r="AT81" s="46"/>
      <c r="AU81" s="5" t="str">
        <f>IFERROR(VLOOKUP($A82,集約用シート!$B$5:$U$300,21,FALSE),"")</f>
        <v/>
      </c>
      <c r="AV81" s="9"/>
    </row>
    <row r="82" spans="1:48" ht="28.5" customHeight="1">
      <c r="A82" s="6">
        <v>189</v>
      </c>
      <c r="B82" s="7" t="s">
        <v>102</v>
      </c>
      <c r="C82" s="40" t="s">
        <v>21</v>
      </c>
      <c r="D82" s="40" t="s">
        <v>21</v>
      </c>
      <c r="E82" s="40"/>
      <c r="F82" s="40"/>
      <c r="G82" s="40" t="s">
        <v>25</v>
      </c>
      <c r="H82" s="40"/>
      <c r="I82" s="40"/>
      <c r="J82" s="40"/>
      <c r="K82" s="40"/>
      <c r="L82" s="40"/>
      <c r="M82" s="40"/>
      <c r="N82" s="40" t="s">
        <v>22</v>
      </c>
      <c r="O82" s="40" t="s">
        <v>22</v>
      </c>
      <c r="P82" s="40"/>
      <c r="Q82" s="40" t="s">
        <v>25</v>
      </c>
      <c r="R82" s="40" t="s">
        <v>26</v>
      </c>
      <c r="S82" s="40" t="s">
        <v>25</v>
      </c>
      <c r="T82" s="40"/>
      <c r="U82" s="40"/>
      <c r="V82" s="40"/>
      <c r="W82" s="40"/>
      <c r="X82" s="40"/>
      <c r="Y82" s="40" t="s">
        <v>21</v>
      </c>
      <c r="Z82" s="40" t="s">
        <v>21</v>
      </c>
      <c r="AA82" s="40" t="s">
        <v>21</v>
      </c>
      <c r="AB82" s="40" t="s">
        <v>23</v>
      </c>
      <c r="AC82" s="40" t="s">
        <v>25</v>
      </c>
      <c r="AD82" s="40" t="s">
        <v>23</v>
      </c>
      <c r="AE82" s="41" t="s">
        <v>21</v>
      </c>
      <c r="AF82" s="41"/>
      <c r="AG82" s="41" t="s">
        <v>23</v>
      </c>
      <c r="AH82" s="41" t="s">
        <v>21</v>
      </c>
      <c r="AI82" s="41" t="s">
        <v>23</v>
      </c>
      <c r="AJ82" s="41"/>
      <c r="AK82" s="46" t="s">
        <v>21</v>
      </c>
      <c r="AL82" s="46" t="s">
        <v>21</v>
      </c>
      <c r="AM82" s="46"/>
      <c r="AN82" s="46" t="str">
        <f>IFERROR(VLOOKUP($B82,Sheet1!$A$5:$B$300,2,FALSE),"")</f>
        <v/>
      </c>
      <c r="AO82" s="46"/>
      <c r="AP82" s="5" t="str" cm="1">
        <f t="array" ref="AP82">IFERROR(VLOOKUP($A82,集約用シート!$B$5:$U$300,15,TRUEFALSE),"")</f>
        <v/>
      </c>
      <c r="AQ82" s="8"/>
      <c r="AR82" s="46"/>
      <c r="AS82" s="5" t="str">
        <f>IFERROR(VLOOKUP($A82,集約用シート!$B$5:$U$300,19,FALSE),"")</f>
        <v/>
      </c>
      <c r="AT82" s="46"/>
      <c r="AU82" s="5" t="str">
        <f>IFERROR(VLOOKUP($A83,集約用シート!$B$5:$U$300,21,FALSE),"")</f>
        <v/>
      </c>
      <c r="AV82" s="9"/>
    </row>
    <row r="83" spans="1:48" ht="28.5" customHeight="1">
      <c r="A83" s="6">
        <v>19</v>
      </c>
      <c r="B83" s="7" t="s">
        <v>103</v>
      </c>
      <c r="C83" s="40" t="s">
        <v>21</v>
      </c>
      <c r="D83" s="40" t="s">
        <v>21</v>
      </c>
      <c r="E83" s="40"/>
      <c r="F83" s="35" t="s">
        <v>25</v>
      </c>
      <c r="G83" s="40" t="s">
        <v>25</v>
      </c>
      <c r="H83" s="35" t="s">
        <v>25</v>
      </c>
      <c r="I83" s="40" t="s">
        <v>25</v>
      </c>
      <c r="J83" s="35" t="s">
        <v>25</v>
      </c>
      <c r="K83" s="40"/>
      <c r="L83" s="40"/>
      <c r="M83" s="40"/>
      <c r="N83" s="40" t="s">
        <v>22</v>
      </c>
      <c r="O83" s="40" t="s">
        <v>22</v>
      </c>
      <c r="P83" s="40"/>
      <c r="Q83" s="40" t="s">
        <v>25</v>
      </c>
      <c r="R83" s="40" t="s">
        <v>26</v>
      </c>
      <c r="S83" s="40" t="s">
        <v>25</v>
      </c>
      <c r="T83" s="40" t="s">
        <v>26</v>
      </c>
      <c r="U83" s="40"/>
      <c r="V83" s="40"/>
      <c r="W83" s="40"/>
      <c r="X83" s="40"/>
      <c r="Y83" s="40" t="s">
        <v>21</v>
      </c>
      <c r="Z83" s="40" t="s">
        <v>21</v>
      </c>
      <c r="AA83" s="40" t="s">
        <v>21</v>
      </c>
      <c r="AB83" s="40" t="s">
        <v>23</v>
      </c>
      <c r="AC83" s="40" t="s">
        <v>25</v>
      </c>
      <c r="AD83" s="40" t="s">
        <v>23</v>
      </c>
      <c r="AE83" s="41" t="s">
        <v>21</v>
      </c>
      <c r="AF83" s="41"/>
      <c r="AG83" s="41" t="s">
        <v>23</v>
      </c>
      <c r="AH83" s="41" t="s">
        <v>21</v>
      </c>
      <c r="AI83" s="41" t="s">
        <v>23</v>
      </c>
      <c r="AJ83" s="41"/>
      <c r="AK83" s="46" t="s">
        <v>21</v>
      </c>
      <c r="AL83" s="46" t="s">
        <v>21</v>
      </c>
      <c r="AM83" s="46" t="s">
        <v>25</v>
      </c>
      <c r="AN83" s="46" t="str">
        <f>IFERROR(VLOOKUP($B83,Sheet1!$A$5:$B$300,2,FALSE),"")</f>
        <v/>
      </c>
      <c r="AO83" s="46"/>
      <c r="AP83" s="5" t="str" cm="1">
        <f t="array" ref="AP83">IFERROR(VLOOKUP($A83,集約用シート!$B$5:$U$300,15,TRUEFALSE),"")</f>
        <v/>
      </c>
      <c r="AQ83" s="8"/>
      <c r="AR83" s="46"/>
      <c r="AS83" s="5" t="str">
        <f>IFERROR(VLOOKUP($A83,集約用シート!$B$5:$U$300,19,FALSE),"")</f>
        <v/>
      </c>
      <c r="AT83" s="46"/>
      <c r="AU83" s="5" t="str">
        <f>IFERROR(VLOOKUP($A84,集約用シート!$B$5:$U$300,21,FALSE),"")</f>
        <v/>
      </c>
      <c r="AV83" s="9"/>
    </row>
    <row r="84" spans="1:48" ht="28.5" customHeight="1">
      <c r="A84" s="6">
        <v>191</v>
      </c>
      <c r="B84" s="7" t="s">
        <v>104</v>
      </c>
      <c r="C84" s="40" t="s">
        <v>21</v>
      </c>
      <c r="D84" s="40" t="s">
        <v>21</v>
      </c>
      <c r="E84" s="40"/>
      <c r="F84" s="40"/>
      <c r="G84" s="40" t="s">
        <v>25</v>
      </c>
      <c r="H84" s="40"/>
      <c r="I84" s="40" t="s">
        <v>25</v>
      </c>
      <c r="J84" s="40"/>
      <c r="K84" s="40"/>
      <c r="L84" s="40"/>
      <c r="M84" s="40"/>
      <c r="N84" s="40" t="s">
        <v>22</v>
      </c>
      <c r="O84" s="40" t="s">
        <v>22</v>
      </c>
      <c r="P84" s="40"/>
      <c r="Q84" s="40"/>
      <c r="R84" s="40" t="s">
        <v>26</v>
      </c>
      <c r="S84" s="40"/>
      <c r="T84" s="40"/>
      <c r="U84" s="40"/>
      <c r="V84" s="40"/>
      <c r="W84" s="40"/>
      <c r="X84" s="40"/>
      <c r="Y84" s="40" t="s">
        <v>21</v>
      </c>
      <c r="Z84" s="40" t="s">
        <v>21</v>
      </c>
      <c r="AA84" s="40" t="s">
        <v>21</v>
      </c>
      <c r="AB84" s="40" t="s">
        <v>23</v>
      </c>
      <c r="AC84" s="40" t="s">
        <v>25</v>
      </c>
      <c r="AD84" s="40" t="s">
        <v>23</v>
      </c>
      <c r="AE84" s="41" t="s">
        <v>25</v>
      </c>
      <c r="AF84" s="41"/>
      <c r="AG84" s="41" t="s">
        <v>23</v>
      </c>
      <c r="AH84" s="41" t="s">
        <v>21</v>
      </c>
      <c r="AI84" s="41" t="s">
        <v>23</v>
      </c>
      <c r="AJ84" s="41"/>
      <c r="AK84" s="46" t="s">
        <v>21</v>
      </c>
      <c r="AL84" s="46" t="s">
        <v>21</v>
      </c>
      <c r="AM84" s="46"/>
      <c r="AN84" s="46" t="str">
        <f>IFERROR(VLOOKUP($B84,Sheet1!$A$5:$B$300,2,FALSE),"")</f>
        <v/>
      </c>
      <c r="AO84" s="46"/>
      <c r="AP84" s="5" t="str" cm="1">
        <f t="array" ref="AP84">IFERROR(VLOOKUP($A84,集約用シート!$B$5:$U$300,15,TRUEFALSE),"")</f>
        <v/>
      </c>
      <c r="AQ84" s="8"/>
      <c r="AR84" s="46"/>
      <c r="AS84" s="5" t="str">
        <f>IFERROR(VLOOKUP($A84,集約用シート!$B$5:$U$300,19,FALSE),"")</f>
        <v/>
      </c>
      <c r="AT84" s="46"/>
      <c r="AU84" s="5" t="str">
        <f>IFERROR(VLOOKUP($A85,集約用シート!$B$5:$U$300,21,FALSE),"")</f>
        <v/>
      </c>
      <c r="AV84" s="9"/>
    </row>
    <row r="85" spans="1:48" ht="28.5" customHeight="1">
      <c r="A85" s="6">
        <v>192</v>
      </c>
      <c r="B85" s="7" t="s">
        <v>105</v>
      </c>
      <c r="C85" s="40" t="s">
        <v>21</v>
      </c>
      <c r="D85" s="40" t="s">
        <v>21</v>
      </c>
      <c r="E85" s="40"/>
      <c r="F85" s="35" t="s">
        <v>25</v>
      </c>
      <c r="G85" s="40"/>
      <c r="H85" s="35" t="s">
        <v>25</v>
      </c>
      <c r="I85" s="40"/>
      <c r="J85" s="35" t="s">
        <v>25</v>
      </c>
      <c r="K85" s="40"/>
      <c r="L85" s="40"/>
      <c r="M85" s="40"/>
      <c r="N85" s="40" t="s">
        <v>22</v>
      </c>
      <c r="O85" s="40" t="s">
        <v>22</v>
      </c>
      <c r="P85" s="40"/>
      <c r="Q85" s="40" t="s">
        <v>25</v>
      </c>
      <c r="R85" s="40" t="s">
        <v>26</v>
      </c>
      <c r="S85" s="40" t="s">
        <v>25</v>
      </c>
      <c r="T85" s="40"/>
      <c r="U85" s="40"/>
      <c r="V85" s="40"/>
      <c r="W85" s="40"/>
      <c r="X85" s="40"/>
      <c r="Y85" s="40" t="s">
        <v>21</v>
      </c>
      <c r="Z85" s="40" t="s">
        <v>21</v>
      </c>
      <c r="AA85" s="40" t="s">
        <v>21</v>
      </c>
      <c r="AB85" s="40" t="s">
        <v>25</v>
      </c>
      <c r="AC85" s="40" t="s">
        <v>25</v>
      </c>
      <c r="AD85" s="40" t="s">
        <v>25</v>
      </c>
      <c r="AE85" s="41" t="s">
        <v>21</v>
      </c>
      <c r="AF85" s="41"/>
      <c r="AG85" s="41" t="s">
        <v>23</v>
      </c>
      <c r="AH85" s="41" t="s">
        <v>21</v>
      </c>
      <c r="AI85" s="41" t="s">
        <v>23</v>
      </c>
      <c r="AJ85" s="41"/>
      <c r="AK85" s="46" t="s">
        <v>21</v>
      </c>
      <c r="AL85" s="46" t="s">
        <v>21</v>
      </c>
      <c r="AM85" s="46" t="s">
        <v>25</v>
      </c>
      <c r="AN85" s="46" t="str">
        <f>IFERROR(VLOOKUP($B85,Sheet1!$A$5:$B$300,2,FALSE),"")</f>
        <v/>
      </c>
      <c r="AO85" s="46"/>
      <c r="AP85" s="5" t="str" cm="1">
        <f t="array" ref="AP85">IFERROR(VLOOKUP($A85,集約用シート!$B$5:$U$300,15,TRUEFALSE),"")</f>
        <v/>
      </c>
      <c r="AQ85" s="8"/>
      <c r="AR85" s="46"/>
      <c r="AS85" s="5" t="str">
        <f>IFERROR(VLOOKUP($A85,集約用シート!$B$5:$U$300,19,FALSE),"")</f>
        <v/>
      </c>
      <c r="AT85" s="46"/>
      <c r="AU85" s="5" t="str">
        <f>IFERROR(VLOOKUP($A86,集約用シート!$B$5:$U$300,21,FALSE),"")</f>
        <v/>
      </c>
      <c r="AV85" s="9"/>
    </row>
    <row r="86" spans="1:48" ht="28.5" customHeight="1">
      <c r="A86" s="6">
        <v>193</v>
      </c>
      <c r="B86" s="7" t="s">
        <v>106</v>
      </c>
      <c r="C86" s="40" t="s">
        <v>21</v>
      </c>
      <c r="D86" s="40" t="s">
        <v>21</v>
      </c>
      <c r="E86" s="40"/>
      <c r="F86" s="35" t="s">
        <v>25</v>
      </c>
      <c r="G86" s="40" t="s">
        <v>25</v>
      </c>
      <c r="H86" s="35" t="s">
        <v>25</v>
      </c>
      <c r="I86" s="40" t="s">
        <v>25</v>
      </c>
      <c r="J86" s="35" t="s">
        <v>25</v>
      </c>
      <c r="K86" s="40"/>
      <c r="L86" s="40"/>
      <c r="M86" s="40"/>
      <c r="N86" s="40" t="s">
        <v>25</v>
      </c>
      <c r="O86" s="40" t="s">
        <v>25</v>
      </c>
      <c r="P86" s="40">
        <v>2</v>
      </c>
      <c r="Q86" s="40" t="s">
        <v>25</v>
      </c>
      <c r="R86" s="40" t="s">
        <v>25</v>
      </c>
      <c r="S86" s="40" t="s">
        <v>25</v>
      </c>
      <c r="T86" s="40" t="s">
        <v>25</v>
      </c>
      <c r="U86" s="40"/>
      <c r="V86" s="40"/>
      <c r="W86" s="40"/>
      <c r="X86" s="40"/>
      <c r="Y86" s="40" t="s">
        <v>25</v>
      </c>
      <c r="Z86" s="40" t="s">
        <v>25</v>
      </c>
      <c r="AA86" s="40" t="s">
        <v>25</v>
      </c>
      <c r="AB86" s="40" t="s">
        <v>25</v>
      </c>
      <c r="AC86" s="40" t="s">
        <v>25</v>
      </c>
      <c r="AD86" s="40" t="s">
        <v>25</v>
      </c>
      <c r="AE86" s="41" t="s">
        <v>25</v>
      </c>
      <c r="AF86" s="41"/>
      <c r="AG86" s="41" t="s">
        <v>23</v>
      </c>
      <c r="AH86" s="41" t="s">
        <v>21</v>
      </c>
      <c r="AI86" s="41" t="s">
        <v>23</v>
      </c>
      <c r="AJ86" s="41"/>
      <c r="AK86" s="46" t="s">
        <v>25</v>
      </c>
      <c r="AL86" s="46" t="s">
        <v>25</v>
      </c>
      <c r="AM86" s="46" t="s">
        <v>25</v>
      </c>
      <c r="AN86" s="46" t="str">
        <f>IFERROR(VLOOKUP($B86,Sheet1!$A$5:$B$300,2,FALSE),"")</f>
        <v/>
      </c>
      <c r="AO86" s="46"/>
      <c r="AP86" s="5" t="str" cm="1">
        <f t="array" ref="AP86">IFERROR(VLOOKUP($A86,集約用シート!$B$5:$U$300,15,TRUEFALSE),"")</f>
        <v/>
      </c>
      <c r="AQ86" s="8"/>
      <c r="AR86" s="46"/>
      <c r="AS86" s="5" t="str">
        <f>IFERROR(VLOOKUP($A86,集約用シート!$B$5:$U$300,19,FALSE),"")</f>
        <v/>
      </c>
      <c r="AT86" s="46"/>
      <c r="AU86" s="5" t="str">
        <f>IFERROR(VLOOKUP($A87,集約用シート!$B$5:$U$300,21,FALSE),"")</f>
        <v/>
      </c>
      <c r="AV86" s="9"/>
    </row>
    <row r="87" spans="1:48" ht="28.5" customHeight="1">
      <c r="A87" s="6">
        <v>194</v>
      </c>
      <c r="B87" s="7" t="s">
        <v>107</v>
      </c>
      <c r="C87" s="40" t="s">
        <v>21</v>
      </c>
      <c r="D87" s="40" t="s">
        <v>21</v>
      </c>
      <c r="E87" s="40"/>
      <c r="F87" s="40"/>
      <c r="G87" s="40"/>
      <c r="H87" s="40"/>
      <c r="I87" s="40"/>
      <c r="J87" s="35" t="s">
        <v>25</v>
      </c>
      <c r="K87" s="40"/>
      <c r="L87" s="40"/>
      <c r="M87" s="40"/>
      <c r="N87" s="40" t="s">
        <v>22</v>
      </c>
      <c r="O87" s="40" t="s">
        <v>22</v>
      </c>
      <c r="P87" s="40"/>
      <c r="Q87" s="40" t="s">
        <v>25</v>
      </c>
      <c r="R87" s="40" t="s">
        <v>26</v>
      </c>
      <c r="S87" s="40" t="s">
        <v>25</v>
      </c>
      <c r="T87" s="40"/>
      <c r="U87" s="40"/>
      <c r="V87" s="40"/>
      <c r="W87" s="40"/>
      <c r="X87" s="40"/>
      <c r="Y87" s="40" t="s">
        <v>21</v>
      </c>
      <c r="Z87" s="40" t="s">
        <v>21</v>
      </c>
      <c r="AA87" s="40" t="s">
        <v>21</v>
      </c>
      <c r="AB87" s="40" t="s">
        <v>25</v>
      </c>
      <c r="AC87" s="40" t="s">
        <v>25</v>
      </c>
      <c r="AD87" s="40" t="s">
        <v>25</v>
      </c>
      <c r="AE87" s="41" t="s">
        <v>25</v>
      </c>
      <c r="AF87" s="41"/>
      <c r="AG87" s="41" t="s">
        <v>23</v>
      </c>
      <c r="AH87" s="41"/>
      <c r="AI87" s="41" t="s">
        <v>23</v>
      </c>
      <c r="AJ87" s="41"/>
      <c r="AK87" s="46" t="s">
        <v>21</v>
      </c>
      <c r="AL87" s="46" t="s">
        <v>21</v>
      </c>
      <c r="AM87" s="46" t="s">
        <v>25</v>
      </c>
      <c r="AN87" s="46" t="str">
        <f>IFERROR(VLOOKUP($B87,Sheet1!$A$5:$B$300,2,FALSE),"")</f>
        <v/>
      </c>
      <c r="AO87" s="46"/>
      <c r="AP87" s="5" t="str" cm="1">
        <f t="array" ref="AP87">IFERROR(VLOOKUP($A87,集約用シート!$B$5:$U$300,15,TRUEFALSE),"")</f>
        <v/>
      </c>
      <c r="AQ87" s="8"/>
      <c r="AR87" s="46"/>
      <c r="AS87" s="5" t="str">
        <f>IFERROR(VLOOKUP($A87,集約用シート!$B$5:$U$300,19,FALSE),"")</f>
        <v/>
      </c>
      <c r="AT87" s="46"/>
      <c r="AU87" s="5" t="str">
        <f>IFERROR(VLOOKUP($A88,集約用シート!$B$5:$U$300,21,FALSE),"")</f>
        <v/>
      </c>
      <c r="AV87" s="9"/>
    </row>
    <row r="88" spans="1:48" ht="28.5" customHeight="1">
      <c r="A88" s="6">
        <v>195</v>
      </c>
      <c r="B88" s="7" t="s">
        <v>108</v>
      </c>
      <c r="C88" s="35" t="s">
        <v>25</v>
      </c>
      <c r="D88" s="35" t="s">
        <v>25</v>
      </c>
      <c r="E88" s="40">
        <v>2</v>
      </c>
      <c r="F88" s="35" t="s">
        <v>25</v>
      </c>
      <c r="G88" s="40" t="s">
        <v>25</v>
      </c>
      <c r="H88" s="35" t="s">
        <v>25</v>
      </c>
      <c r="I88" s="40" t="s">
        <v>25</v>
      </c>
      <c r="J88" s="40"/>
      <c r="K88" s="40"/>
      <c r="L88" s="40"/>
      <c r="M88" s="40"/>
      <c r="N88" s="40" t="s">
        <v>22</v>
      </c>
      <c r="O88" s="40" t="s">
        <v>22</v>
      </c>
      <c r="P88" s="40"/>
      <c r="Q88" s="40" t="s">
        <v>25</v>
      </c>
      <c r="R88" s="40"/>
      <c r="S88" s="40" t="s">
        <v>25</v>
      </c>
      <c r="T88" s="40"/>
      <c r="U88" s="40"/>
      <c r="V88" s="40"/>
      <c r="W88" s="40"/>
      <c r="X88" s="40"/>
      <c r="Y88" s="40" t="s">
        <v>25</v>
      </c>
      <c r="Z88" s="40" t="s">
        <v>25</v>
      </c>
      <c r="AA88" s="40" t="s">
        <v>25</v>
      </c>
      <c r="AB88" s="40" t="s">
        <v>25</v>
      </c>
      <c r="AC88" s="40" t="s">
        <v>25</v>
      </c>
      <c r="AD88" s="40" t="s">
        <v>25</v>
      </c>
      <c r="AE88" s="41" t="s">
        <v>25</v>
      </c>
      <c r="AF88" s="41"/>
      <c r="AG88" s="41" t="s">
        <v>23</v>
      </c>
      <c r="AH88" s="41" t="s">
        <v>25</v>
      </c>
      <c r="AI88" s="41" t="s">
        <v>23</v>
      </c>
      <c r="AJ88" s="41"/>
      <c r="AK88" s="46" t="s">
        <v>21</v>
      </c>
      <c r="AL88" s="46" t="s">
        <v>21</v>
      </c>
      <c r="AM88" s="46"/>
      <c r="AN88" s="46" t="str">
        <f>IFERROR(VLOOKUP($B88,Sheet1!$A$5:$B$300,2,FALSE),"")</f>
        <v/>
      </c>
      <c r="AO88" s="46"/>
      <c r="AP88" s="5" t="str" cm="1">
        <f t="array" ref="AP88">IFERROR(VLOOKUP($A88,集約用シート!$B$5:$U$300,15,TRUEFALSE),"")</f>
        <v/>
      </c>
      <c r="AQ88" s="8"/>
      <c r="AR88" s="46"/>
      <c r="AS88" s="5" t="str">
        <f>IFERROR(VLOOKUP($A88,集約用シート!$B$5:$U$300,19,FALSE),"")</f>
        <v/>
      </c>
      <c r="AT88" s="46"/>
      <c r="AU88" s="5" t="str">
        <f>IFERROR(VLOOKUP($A89,集約用シート!$B$5:$U$300,21,FALSE),"")</f>
        <v/>
      </c>
      <c r="AV88" s="9"/>
    </row>
    <row r="89" spans="1:48" ht="28.5" customHeight="1">
      <c r="A89" s="6">
        <v>197</v>
      </c>
      <c r="B89" s="7" t="s">
        <v>109</v>
      </c>
      <c r="C89" s="40" t="s">
        <v>21</v>
      </c>
      <c r="D89" s="40" t="s">
        <v>21</v>
      </c>
      <c r="E89" s="40"/>
      <c r="F89" s="40"/>
      <c r="G89" s="40" t="s">
        <v>25</v>
      </c>
      <c r="H89" s="40"/>
      <c r="I89" s="40" t="s">
        <v>25</v>
      </c>
      <c r="J89" s="40"/>
      <c r="K89" s="40"/>
      <c r="L89" s="40"/>
      <c r="M89" s="40"/>
      <c r="N89" s="40" t="s">
        <v>22</v>
      </c>
      <c r="O89" s="40" t="s">
        <v>22</v>
      </c>
      <c r="P89" s="40"/>
      <c r="Q89" s="40"/>
      <c r="R89" s="40"/>
      <c r="S89" s="40"/>
      <c r="T89" s="40"/>
      <c r="U89" s="40"/>
      <c r="V89" s="40"/>
      <c r="W89" s="40"/>
      <c r="X89" s="40"/>
      <c r="Y89" s="40" t="s">
        <v>21</v>
      </c>
      <c r="Z89" s="40" t="s">
        <v>21</v>
      </c>
      <c r="AA89" s="40" t="s">
        <v>21</v>
      </c>
      <c r="AB89" s="40" t="s">
        <v>23</v>
      </c>
      <c r="AC89" s="40" t="s">
        <v>23</v>
      </c>
      <c r="AD89" s="40" t="s">
        <v>23</v>
      </c>
      <c r="AE89" s="41" t="s">
        <v>23</v>
      </c>
      <c r="AF89" s="41"/>
      <c r="AG89" s="41" t="s">
        <v>23</v>
      </c>
      <c r="AH89" s="41" t="s">
        <v>23</v>
      </c>
      <c r="AI89" s="41" t="s">
        <v>23</v>
      </c>
      <c r="AJ89" s="41" t="s">
        <v>23</v>
      </c>
      <c r="AK89" s="46"/>
      <c r="AL89" s="46"/>
      <c r="AM89" s="46"/>
      <c r="AN89" s="46" t="str">
        <f>IFERROR(VLOOKUP($B89,Sheet1!$A$5:$B$300,2,FALSE),"")</f>
        <v/>
      </c>
      <c r="AO89" s="46"/>
      <c r="AP89" s="5" t="str" cm="1">
        <f t="array" ref="AP89">IFERROR(VLOOKUP($A89,集約用シート!$B$5:$U$300,15,TRUEFALSE),"")</f>
        <v/>
      </c>
      <c r="AQ89" s="8"/>
      <c r="AR89" s="46"/>
      <c r="AS89" s="5" t="str">
        <f>IFERROR(VLOOKUP($A89,集約用シート!$B$5:$U$300,19,FALSE),"")</f>
        <v/>
      </c>
      <c r="AT89" s="46"/>
      <c r="AU89" s="5" t="str">
        <f>IFERROR(VLOOKUP($A90,集約用シート!$B$5:$U$300,21,FALSE),"")</f>
        <v/>
      </c>
      <c r="AV89" s="9"/>
    </row>
    <row r="90" spans="1:48" ht="28.5" customHeight="1">
      <c r="A90" s="6">
        <v>11</v>
      </c>
      <c r="B90" s="7" t="s">
        <v>110</v>
      </c>
      <c r="C90" s="35" t="s">
        <v>25</v>
      </c>
      <c r="D90" s="40" t="s">
        <v>21</v>
      </c>
      <c r="E90" s="40">
        <v>1</v>
      </c>
      <c r="F90" s="35" t="s">
        <v>25</v>
      </c>
      <c r="G90" s="40"/>
      <c r="H90" s="35" t="s">
        <v>25</v>
      </c>
      <c r="I90" s="40"/>
      <c r="J90" s="40"/>
      <c r="K90" s="40"/>
      <c r="L90" s="40"/>
      <c r="M90" s="40"/>
      <c r="N90" s="40" t="s">
        <v>22</v>
      </c>
      <c r="O90" s="40" t="s">
        <v>22</v>
      </c>
      <c r="P90" s="40"/>
      <c r="Q90" s="40" t="s">
        <v>25</v>
      </c>
      <c r="R90" s="40"/>
      <c r="S90" s="40" t="s">
        <v>25</v>
      </c>
      <c r="T90" s="40"/>
      <c r="U90" s="40"/>
      <c r="V90" s="40"/>
      <c r="W90" s="40"/>
      <c r="X90" s="40"/>
      <c r="Y90" s="40" t="s">
        <v>25</v>
      </c>
      <c r="Z90" s="40" t="s">
        <v>21</v>
      </c>
      <c r="AA90" s="40" t="s">
        <v>21</v>
      </c>
      <c r="AB90" s="40" t="s">
        <v>25</v>
      </c>
      <c r="AC90" s="40" t="s">
        <v>25</v>
      </c>
      <c r="AD90" s="40" t="s">
        <v>23</v>
      </c>
      <c r="AE90" s="41" t="s">
        <v>21</v>
      </c>
      <c r="AF90" s="41"/>
      <c r="AG90" s="41" t="s">
        <v>23</v>
      </c>
      <c r="AH90" s="41" t="s">
        <v>25</v>
      </c>
      <c r="AI90" s="41" t="s">
        <v>23</v>
      </c>
      <c r="AJ90" s="41"/>
      <c r="AK90" s="46" t="s">
        <v>25</v>
      </c>
      <c r="AL90" s="46" t="s">
        <v>21</v>
      </c>
      <c r="AM90" s="46" t="s">
        <v>25</v>
      </c>
      <c r="AN90" s="46" t="str">
        <f>IFERROR(VLOOKUP($B90,Sheet1!$A$5:$B$300,2,FALSE),"")</f>
        <v/>
      </c>
      <c r="AO90" s="46"/>
      <c r="AP90" s="5" t="str" cm="1">
        <f t="array" ref="AP90">IFERROR(VLOOKUP($A90,集約用シート!$B$5:$U$300,15,TRUEFALSE),"")</f>
        <v/>
      </c>
      <c r="AQ90" s="8"/>
      <c r="AR90" s="46"/>
      <c r="AS90" s="5" t="str">
        <f>IFERROR(VLOOKUP($A90,集約用シート!$B$5:$U$300,19,FALSE),"")</f>
        <v/>
      </c>
      <c r="AT90" s="46"/>
      <c r="AU90" s="5" t="str">
        <f>IFERROR(VLOOKUP($A91,集約用シート!$B$5:$U$300,21,FALSE),"")</f>
        <v/>
      </c>
      <c r="AV90" s="9"/>
    </row>
    <row r="91" spans="1:48" ht="28.5" customHeight="1">
      <c r="A91" s="6">
        <v>114</v>
      </c>
      <c r="B91" s="7" t="s">
        <v>111</v>
      </c>
      <c r="C91" s="40" t="s">
        <v>21</v>
      </c>
      <c r="D91" s="40" t="s">
        <v>21</v>
      </c>
      <c r="E91" s="40"/>
      <c r="F91" s="40"/>
      <c r="G91" s="40"/>
      <c r="H91" s="40"/>
      <c r="I91" s="40"/>
      <c r="J91" s="40"/>
      <c r="K91" s="40"/>
      <c r="L91" s="40"/>
      <c r="M91" s="40"/>
      <c r="N91" s="40" t="s">
        <v>22</v>
      </c>
      <c r="O91" s="40" t="s">
        <v>22</v>
      </c>
      <c r="P91" s="40"/>
      <c r="Q91" s="40"/>
      <c r="R91" s="40" t="s">
        <v>25</v>
      </c>
      <c r="S91" s="40"/>
      <c r="T91" s="40" t="s">
        <v>25</v>
      </c>
      <c r="U91" s="40"/>
      <c r="V91" s="40"/>
      <c r="W91" s="40"/>
      <c r="X91" s="40"/>
      <c r="Y91" s="40" t="s">
        <v>21</v>
      </c>
      <c r="Z91" s="40" t="s">
        <v>21</v>
      </c>
      <c r="AA91" s="40" t="s">
        <v>21</v>
      </c>
      <c r="AB91" s="40" t="s">
        <v>23</v>
      </c>
      <c r="AC91" s="40" t="s">
        <v>21</v>
      </c>
      <c r="AD91" s="40" t="s">
        <v>23</v>
      </c>
      <c r="AE91" s="41" t="s">
        <v>21</v>
      </c>
      <c r="AF91" s="41"/>
      <c r="AG91" s="41" t="s">
        <v>23</v>
      </c>
      <c r="AH91" s="41"/>
      <c r="AI91" s="41" t="s">
        <v>23</v>
      </c>
      <c r="AJ91" s="41"/>
      <c r="AK91" s="46" t="s">
        <v>21</v>
      </c>
      <c r="AL91" s="46" t="s">
        <v>21</v>
      </c>
      <c r="AM91" s="46"/>
      <c r="AN91" s="46" t="str">
        <f>IFERROR(VLOOKUP($B91,Sheet1!$A$5:$B$300,2,FALSE),"")</f>
        <v/>
      </c>
      <c r="AO91" s="46"/>
      <c r="AP91" s="5" t="str" cm="1">
        <f t="array" ref="AP91">IFERROR(VLOOKUP($A91,集約用シート!$B$5:$U$300,15,TRUEFALSE),"")</f>
        <v/>
      </c>
      <c r="AQ91" s="8"/>
      <c r="AR91" s="46"/>
      <c r="AS91" s="5" t="str">
        <f>IFERROR(VLOOKUP($A91,集約用シート!$B$5:$U$300,19,FALSE),"")</f>
        <v/>
      </c>
      <c r="AT91" s="46"/>
      <c r="AU91" s="5" t="str">
        <f>IFERROR(VLOOKUP($A92,集約用シート!$B$5:$U$300,21,FALSE),"")</f>
        <v/>
      </c>
      <c r="AV91" s="9"/>
    </row>
    <row r="92" spans="1:48" ht="28.5" customHeight="1">
      <c r="A92" s="6">
        <v>115</v>
      </c>
      <c r="B92" s="7" t="s">
        <v>112</v>
      </c>
      <c r="C92" s="40" t="s">
        <v>21</v>
      </c>
      <c r="D92" s="40" t="s">
        <v>21</v>
      </c>
      <c r="E92" s="40"/>
      <c r="F92" s="40"/>
      <c r="G92" s="40"/>
      <c r="H92" s="40"/>
      <c r="I92" s="40"/>
      <c r="J92" s="40"/>
      <c r="K92" s="40"/>
      <c r="L92" s="40"/>
      <c r="M92" s="40"/>
      <c r="N92" s="40" t="s">
        <v>22</v>
      </c>
      <c r="O92" s="40" t="s">
        <v>22</v>
      </c>
      <c r="P92" s="40"/>
      <c r="Q92" s="40"/>
      <c r="R92" s="40"/>
      <c r="S92" s="40"/>
      <c r="T92" s="40"/>
      <c r="U92" s="40"/>
      <c r="V92" s="40"/>
      <c r="W92" s="40"/>
      <c r="X92" s="40"/>
      <c r="Y92" s="40" t="s">
        <v>21</v>
      </c>
      <c r="Z92" s="40" t="s">
        <v>21</v>
      </c>
      <c r="AA92" s="40" t="s">
        <v>21</v>
      </c>
      <c r="AB92" s="40" t="s">
        <v>23</v>
      </c>
      <c r="AC92" s="40" t="s">
        <v>21</v>
      </c>
      <c r="AD92" s="40" t="s">
        <v>23</v>
      </c>
      <c r="AE92" s="41" t="s">
        <v>21</v>
      </c>
      <c r="AF92" s="41"/>
      <c r="AG92" s="41" t="s">
        <v>23</v>
      </c>
      <c r="AH92" s="41"/>
      <c r="AI92" s="41" t="s">
        <v>23</v>
      </c>
      <c r="AJ92" s="41"/>
      <c r="AK92" s="46" t="s">
        <v>21</v>
      </c>
      <c r="AL92" s="46" t="s">
        <v>21</v>
      </c>
      <c r="AM92" s="46"/>
      <c r="AN92" s="46" t="str">
        <f>IFERROR(VLOOKUP($B92,Sheet1!$A$5:$B$300,2,FALSE),"")</f>
        <v/>
      </c>
      <c r="AO92" s="46"/>
      <c r="AP92" s="5" t="str" cm="1">
        <f t="array" ref="AP92">IFERROR(VLOOKUP($A92,集約用シート!$B$5:$U$300,15,TRUEFALSE),"")</f>
        <v/>
      </c>
      <c r="AQ92" s="8"/>
      <c r="AR92" s="46"/>
      <c r="AS92" s="5" t="str">
        <f>IFERROR(VLOOKUP($A92,集約用シート!$B$5:$U$300,19,FALSE),"")</f>
        <v/>
      </c>
      <c r="AT92" s="46"/>
      <c r="AU92" s="5" t="str">
        <f>IFERROR(VLOOKUP($A93,集約用シート!$B$5:$U$300,21,FALSE),"")</f>
        <v/>
      </c>
      <c r="AV92" s="9"/>
    </row>
    <row r="93" spans="1:48" ht="28.5" customHeight="1">
      <c r="A93" s="6">
        <v>116</v>
      </c>
      <c r="B93" s="7" t="s">
        <v>113</v>
      </c>
      <c r="C93" s="40" t="s">
        <v>21</v>
      </c>
      <c r="D93" s="40" t="s">
        <v>21</v>
      </c>
      <c r="E93" s="40"/>
      <c r="F93" s="40"/>
      <c r="G93" s="40"/>
      <c r="H93" s="40"/>
      <c r="I93" s="40"/>
      <c r="J93" s="40"/>
      <c r="K93" s="40"/>
      <c r="L93" s="40"/>
      <c r="M93" s="40"/>
      <c r="N93" s="40" t="s">
        <v>22</v>
      </c>
      <c r="O93" s="40" t="s">
        <v>22</v>
      </c>
      <c r="P93" s="40"/>
      <c r="Q93" s="40"/>
      <c r="R93" s="40"/>
      <c r="S93" s="40"/>
      <c r="T93" s="40"/>
      <c r="U93" s="40"/>
      <c r="V93" s="40"/>
      <c r="W93" s="40"/>
      <c r="X93" s="40"/>
      <c r="Y93" s="40" t="s">
        <v>21</v>
      </c>
      <c r="Z93" s="40" t="s">
        <v>21</v>
      </c>
      <c r="AA93" s="40" t="s">
        <v>21</v>
      </c>
      <c r="AB93" s="40" t="s">
        <v>25</v>
      </c>
      <c r="AC93" s="40" t="s">
        <v>25</v>
      </c>
      <c r="AD93" s="40" t="s">
        <v>25</v>
      </c>
      <c r="AE93" s="41" t="s">
        <v>25</v>
      </c>
      <c r="AF93" s="41"/>
      <c r="AG93" s="41" t="s">
        <v>23</v>
      </c>
      <c r="AH93" s="41"/>
      <c r="AI93" s="41" t="s">
        <v>23</v>
      </c>
      <c r="AJ93" s="41"/>
      <c r="AK93" s="46" t="s">
        <v>21</v>
      </c>
      <c r="AL93" s="46" t="s">
        <v>21</v>
      </c>
      <c r="AM93" s="46"/>
      <c r="AN93" s="46" t="str">
        <f>IFERROR(VLOOKUP($B93,Sheet1!$A$5:$B$300,2,FALSE),"")</f>
        <v/>
      </c>
      <c r="AO93" s="46"/>
      <c r="AP93" s="5" t="str" cm="1">
        <f t="array" ref="AP93">IFERROR(VLOOKUP($A93,集約用シート!$B$5:$U$300,15,TRUEFALSE),"")</f>
        <v/>
      </c>
      <c r="AQ93" s="8"/>
      <c r="AR93" s="46"/>
      <c r="AS93" s="5" t="str">
        <f>IFERROR(VLOOKUP($A93,集約用シート!$B$5:$U$300,19,FALSE),"")</f>
        <v/>
      </c>
      <c r="AT93" s="46"/>
      <c r="AU93" s="5" t="str">
        <f>IFERROR(VLOOKUP($A94,集約用シート!$B$5:$U$300,21,FALSE),"")</f>
        <v/>
      </c>
      <c r="AV93" s="9"/>
    </row>
    <row r="94" spans="1:48" ht="28.5" customHeight="1">
      <c r="A94" s="6">
        <v>117</v>
      </c>
      <c r="B94" s="7" t="s">
        <v>114</v>
      </c>
      <c r="C94" s="35" t="s">
        <v>25</v>
      </c>
      <c r="D94" s="40" t="s">
        <v>21</v>
      </c>
      <c r="E94" s="40">
        <v>1</v>
      </c>
      <c r="F94" s="35" t="s">
        <v>25</v>
      </c>
      <c r="G94" s="40" t="s">
        <v>25</v>
      </c>
      <c r="H94" s="35" t="s">
        <v>25</v>
      </c>
      <c r="I94" s="40" t="s">
        <v>25</v>
      </c>
      <c r="J94" s="40"/>
      <c r="K94" s="40"/>
      <c r="L94" s="40"/>
      <c r="M94" s="40"/>
      <c r="N94" s="40" t="s">
        <v>22</v>
      </c>
      <c r="O94" s="40" t="s">
        <v>22</v>
      </c>
      <c r="P94" s="40"/>
      <c r="Q94" s="40" t="s">
        <v>25</v>
      </c>
      <c r="R94" s="40"/>
      <c r="S94" s="40" t="s">
        <v>25</v>
      </c>
      <c r="T94" s="40"/>
      <c r="U94" s="40"/>
      <c r="V94" s="40"/>
      <c r="W94" s="40"/>
      <c r="X94" s="40"/>
      <c r="Y94" s="40" t="s">
        <v>25</v>
      </c>
      <c r="Z94" s="40" t="s">
        <v>21</v>
      </c>
      <c r="AA94" s="40" t="s">
        <v>21</v>
      </c>
      <c r="AB94" s="40" t="s">
        <v>25</v>
      </c>
      <c r="AC94" s="40" t="s">
        <v>25</v>
      </c>
      <c r="AD94" s="40" t="s">
        <v>25</v>
      </c>
      <c r="AE94" s="41" t="s">
        <v>25</v>
      </c>
      <c r="AF94" s="41"/>
      <c r="AG94" s="41" t="s">
        <v>23</v>
      </c>
      <c r="AH94" s="41" t="s">
        <v>21</v>
      </c>
      <c r="AI94" s="41" t="s">
        <v>23</v>
      </c>
      <c r="AJ94" s="41"/>
      <c r="AK94" s="46" t="s">
        <v>21</v>
      </c>
      <c r="AL94" s="46" t="s">
        <v>21</v>
      </c>
      <c r="AM94" s="46" t="s">
        <v>25</v>
      </c>
      <c r="AN94" s="46" t="str">
        <f>IFERROR(VLOOKUP($B94,Sheet1!$A$5:$B$300,2,FALSE),"")</f>
        <v/>
      </c>
      <c r="AO94" s="46"/>
      <c r="AP94" s="5" t="str" cm="1">
        <f t="array" ref="AP94">IFERROR(VLOOKUP($A94,集約用シート!$B$5:$U$300,15,TRUEFALSE),"")</f>
        <v/>
      </c>
      <c r="AQ94" s="8"/>
      <c r="AR94" s="46"/>
      <c r="AS94" s="5" t="str">
        <f>IFERROR(VLOOKUP($A94,集約用シート!$B$5:$U$300,19,FALSE),"")</f>
        <v/>
      </c>
      <c r="AT94" s="46"/>
      <c r="AU94" s="5" t="str">
        <f>IFERROR(VLOOKUP($A95,集約用シート!$B$5:$U$300,21,FALSE),"")</f>
        <v/>
      </c>
      <c r="AV94" s="9"/>
    </row>
    <row r="95" spans="1:48" ht="28.5" customHeight="1">
      <c r="A95" s="6">
        <v>119</v>
      </c>
      <c r="B95" s="7" t="s">
        <v>115</v>
      </c>
      <c r="C95" s="40" t="s">
        <v>21</v>
      </c>
      <c r="D95" s="40" t="s">
        <v>21</v>
      </c>
      <c r="E95" s="40"/>
      <c r="F95" s="40"/>
      <c r="G95" s="40"/>
      <c r="H95" s="40"/>
      <c r="I95" s="40"/>
      <c r="J95" s="40"/>
      <c r="K95" s="40"/>
      <c r="L95" s="40"/>
      <c r="M95" s="40"/>
      <c r="N95" s="40" t="s">
        <v>22</v>
      </c>
      <c r="O95" s="40" t="s">
        <v>22</v>
      </c>
      <c r="P95" s="40"/>
      <c r="Q95" s="40"/>
      <c r="R95" s="40"/>
      <c r="S95" s="40"/>
      <c r="T95" s="40"/>
      <c r="U95" s="40"/>
      <c r="V95" s="40"/>
      <c r="W95" s="40"/>
      <c r="X95" s="40"/>
      <c r="Y95" s="40" t="s">
        <v>21</v>
      </c>
      <c r="Z95" s="40" t="s">
        <v>21</v>
      </c>
      <c r="AA95" s="40" t="s">
        <v>21</v>
      </c>
      <c r="AB95" s="40" t="s">
        <v>23</v>
      </c>
      <c r="AC95" s="40" t="s">
        <v>21</v>
      </c>
      <c r="AD95" s="40" t="s">
        <v>23</v>
      </c>
      <c r="AE95" s="41" t="s">
        <v>21</v>
      </c>
      <c r="AF95" s="41"/>
      <c r="AG95" s="41" t="s">
        <v>23</v>
      </c>
      <c r="AH95" s="41" t="s">
        <v>25</v>
      </c>
      <c r="AI95" s="41" t="s">
        <v>23</v>
      </c>
      <c r="AJ95" s="41"/>
      <c r="AK95" s="46" t="s">
        <v>21</v>
      </c>
      <c r="AL95" s="46" t="s">
        <v>21</v>
      </c>
      <c r="AM95" s="46"/>
      <c r="AN95" s="46" t="str">
        <f>IFERROR(VLOOKUP($B95,Sheet1!$A$5:$B$300,2,FALSE),"")</f>
        <v/>
      </c>
      <c r="AO95" s="46"/>
      <c r="AP95" s="5" t="str" cm="1">
        <f t="array" ref="AP95">IFERROR(VLOOKUP($A95,集約用シート!$B$5:$U$300,15,TRUEFALSE),"")</f>
        <v/>
      </c>
      <c r="AQ95" s="8"/>
      <c r="AR95" s="46"/>
      <c r="AS95" s="5" t="str">
        <f>IFERROR(VLOOKUP($A95,集約用シート!$B$5:$U$300,19,FALSE),"")</f>
        <v/>
      </c>
      <c r="AT95" s="46"/>
      <c r="AU95" s="5" t="str">
        <f>IFERROR(VLOOKUP($A96,集約用シート!$B$5:$U$300,21,FALSE),"")</f>
        <v/>
      </c>
      <c r="AV95" s="9"/>
    </row>
    <row r="96" spans="1:48" ht="28.5" customHeight="1">
      <c r="A96" s="6">
        <v>111</v>
      </c>
      <c r="B96" s="7" t="s">
        <v>116</v>
      </c>
      <c r="C96" s="40" t="s">
        <v>21</v>
      </c>
      <c r="D96" s="40" t="s">
        <v>21</v>
      </c>
      <c r="E96" s="40"/>
      <c r="F96" s="40"/>
      <c r="G96" s="40" t="s">
        <v>26</v>
      </c>
      <c r="H96" s="40"/>
      <c r="I96" s="40"/>
      <c r="J96" s="40"/>
      <c r="K96" s="40"/>
      <c r="L96" s="40"/>
      <c r="M96" s="40"/>
      <c r="N96" s="40" t="s">
        <v>22</v>
      </c>
      <c r="O96" s="40" t="s">
        <v>22</v>
      </c>
      <c r="P96" s="40"/>
      <c r="Q96" s="40" t="s">
        <v>25</v>
      </c>
      <c r="R96" s="40"/>
      <c r="S96" s="40" t="s">
        <v>25</v>
      </c>
      <c r="T96" s="40"/>
      <c r="U96" s="40"/>
      <c r="V96" s="40"/>
      <c r="W96" s="40"/>
      <c r="X96" s="40"/>
      <c r="Y96" s="40" t="s">
        <v>21</v>
      </c>
      <c r="Z96" s="40" t="s">
        <v>21</v>
      </c>
      <c r="AA96" s="40" t="s">
        <v>21</v>
      </c>
      <c r="AB96" s="40" t="s">
        <v>25</v>
      </c>
      <c r="AC96" s="40" t="s">
        <v>25</v>
      </c>
      <c r="AD96" s="40" t="s">
        <v>23</v>
      </c>
      <c r="AE96" s="41" t="s">
        <v>21</v>
      </c>
      <c r="AF96" s="41"/>
      <c r="AG96" s="41" t="s">
        <v>23</v>
      </c>
      <c r="AH96" s="41" t="s">
        <v>21</v>
      </c>
      <c r="AI96" s="41" t="s">
        <v>23</v>
      </c>
      <c r="AJ96" s="41"/>
      <c r="AK96" s="46" t="s">
        <v>21</v>
      </c>
      <c r="AL96" s="46" t="s">
        <v>21</v>
      </c>
      <c r="AM96" s="46"/>
      <c r="AN96" s="46" t="str">
        <f>IFERROR(VLOOKUP($B96,Sheet1!$A$5:$B$300,2,FALSE),"")</f>
        <v/>
      </c>
      <c r="AO96" s="46"/>
      <c r="AP96" s="5" t="str" cm="1">
        <f t="array" ref="AP96">IFERROR(VLOOKUP($A96,集約用シート!$B$5:$U$300,15,TRUEFALSE),"")</f>
        <v/>
      </c>
      <c r="AQ96" s="8"/>
      <c r="AR96" s="46"/>
      <c r="AS96" s="5" t="str">
        <f>IFERROR(VLOOKUP($A96,集約用シート!$B$5:$U$300,19,FALSE),"")</f>
        <v/>
      </c>
      <c r="AT96" s="46"/>
      <c r="AU96" s="5" t="str">
        <f>IFERROR(VLOOKUP($A97,集約用シート!$B$5:$U$300,21,FALSE),"")</f>
        <v/>
      </c>
      <c r="AV96" s="9"/>
    </row>
    <row r="97" spans="1:48" ht="28.5" customHeight="1">
      <c r="A97" s="6">
        <v>1113</v>
      </c>
      <c r="B97" s="7" t="s">
        <v>117</v>
      </c>
      <c r="C97" s="40" t="s">
        <v>21</v>
      </c>
      <c r="D97" s="40" t="s">
        <v>21</v>
      </c>
      <c r="E97" s="40"/>
      <c r="F97" s="40" t="s">
        <v>25</v>
      </c>
      <c r="G97" s="40" t="s">
        <v>25</v>
      </c>
      <c r="H97" s="40" t="s">
        <v>25</v>
      </c>
      <c r="I97" s="40" t="s">
        <v>25</v>
      </c>
      <c r="J97" s="40" t="s">
        <v>25</v>
      </c>
      <c r="K97" s="40"/>
      <c r="L97" s="40"/>
      <c r="M97" s="40"/>
      <c r="N97" s="40" t="s">
        <v>22</v>
      </c>
      <c r="O97" s="40" t="s">
        <v>22</v>
      </c>
      <c r="P97" s="40"/>
      <c r="Q97" s="40"/>
      <c r="R97" s="40"/>
      <c r="S97" s="40"/>
      <c r="T97" s="40"/>
      <c r="U97" s="40"/>
      <c r="V97" s="40"/>
      <c r="W97" s="40"/>
      <c r="X97" s="40"/>
      <c r="Y97" s="40" t="s">
        <v>21</v>
      </c>
      <c r="Z97" s="40" t="s">
        <v>21</v>
      </c>
      <c r="AA97" s="40" t="s">
        <v>21</v>
      </c>
      <c r="AB97" s="40" t="s">
        <v>25</v>
      </c>
      <c r="AC97" s="40" t="s">
        <v>25</v>
      </c>
      <c r="AD97" s="40" t="s">
        <v>25</v>
      </c>
      <c r="AE97" s="41" t="s">
        <v>21</v>
      </c>
      <c r="AF97" s="41"/>
      <c r="AG97" s="41" t="s">
        <v>23</v>
      </c>
      <c r="AH97" s="41" t="s">
        <v>21</v>
      </c>
      <c r="AI97" s="41" t="s">
        <v>23</v>
      </c>
      <c r="AJ97" s="41"/>
      <c r="AK97" s="46" t="s">
        <v>21</v>
      </c>
      <c r="AL97" s="46" t="s">
        <v>21</v>
      </c>
      <c r="AM97" s="46" t="s">
        <v>25</v>
      </c>
      <c r="AN97" s="46" t="str">
        <f>IFERROR(VLOOKUP($B97,Sheet1!$A$5:$B$300,2,FALSE),"")</f>
        <v/>
      </c>
      <c r="AO97" s="46"/>
      <c r="AP97" s="5" t="str" cm="1">
        <f t="array" ref="AP97">IFERROR(VLOOKUP($A97,集約用シート!$B$5:$U$300,15,TRUEFALSE),"")</f>
        <v/>
      </c>
      <c r="AQ97" s="8"/>
      <c r="AR97" s="46"/>
      <c r="AS97" s="5" t="str">
        <f>IFERROR(VLOOKUP($A97,集約用シート!$B$5:$U$300,19,FALSE),"")</f>
        <v/>
      </c>
      <c r="AT97" s="46"/>
      <c r="AU97" s="5" t="str">
        <f>IFERROR(VLOOKUP($A98,集約用シート!$B$5:$U$300,21,FALSE),"")</f>
        <v/>
      </c>
      <c r="AV97" s="9"/>
    </row>
    <row r="98" spans="1:48" ht="28.5" customHeight="1">
      <c r="A98" s="6">
        <v>1115</v>
      </c>
      <c r="B98" s="7" t="s">
        <v>118</v>
      </c>
      <c r="C98" s="40" t="s">
        <v>21</v>
      </c>
      <c r="D98" s="40" t="s">
        <v>21</v>
      </c>
      <c r="E98" s="40"/>
      <c r="F98" s="40" t="s">
        <v>25</v>
      </c>
      <c r="G98" s="40" t="s">
        <v>25</v>
      </c>
      <c r="H98" s="40" t="s">
        <v>25</v>
      </c>
      <c r="I98" s="40" t="s">
        <v>25</v>
      </c>
      <c r="J98" s="40"/>
      <c r="K98" s="40"/>
      <c r="L98" s="40"/>
      <c r="M98" s="40"/>
      <c r="N98" s="40" t="s">
        <v>22</v>
      </c>
      <c r="O98" s="40" t="s">
        <v>22</v>
      </c>
      <c r="P98" s="40"/>
      <c r="Q98" s="40" t="s">
        <v>25</v>
      </c>
      <c r="R98" s="40" t="s">
        <v>25</v>
      </c>
      <c r="S98" s="40" t="s">
        <v>25</v>
      </c>
      <c r="T98" s="40" t="s">
        <v>25</v>
      </c>
      <c r="U98" s="40"/>
      <c r="V98" s="40"/>
      <c r="W98" s="40"/>
      <c r="X98" s="40"/>
      <c r="Y98" s="40" t="s">
        <v>21</v>
      </c>
      <c r="Z98" s="40" t="s">
        <v>21</v>
      </c>
      <c r="AA98" s="40" t="s">
        <v>21</v>
      </c>
      <c r="AB98" s="40" t="s">
        <v>25</v>
      </c>
      <c r="AC98" s="40" t="s">
        <v>25</v>
      </c>
      <c r="AD98" s="40" t="s">
        <v>23</v>
      </c>
      <c r="AE98" s="41" t="s">
        <v>21</v>
      </c>
      <c r="AF98" s="41"/>
      <c r="AG98" s="41" t="s">
        <v>23</v>
      </c>
      <c r="AH98" s="41" t="s">
        <v>21</v>
      </c>
      <c r="AI98" s="41" t="s">
        <v>23</v>
      </c>
      <c r="AJ98" s="41"/>
      <c r="AK98" s="46" t="s">
        <v>21</v>
      </c>
      <c r="AL98" s="46" t="s">
        <v>21</v>
      </c>
      <c r="AM98" s="46"/>
      <c r="AN98" s="46" t="str">
        <f>IFERROR(VLOOKUP($B98,Sheet1!$A$5:$B$300,2,FALSE),"")</f>
        <v/>
      </c>
      <c r="AO98" s="46"/>
      <c r="AP98" s="5" t="str" cm="1">
        <f t="array" ref="AP98">IFERROR(VLOOKUP($A98,集約用シート!$B$5:$U$300,15,TRUEFALSE),"")</f>
        <v/>
      </c>
      <c r="AQ98" s="8"/>
      <c r="AR98" s="46"/>
      <c r="AS98" s="5" t="str">
        <f>IFERROR(VLOOKUP($A98,集約用シート!$B$5:$U$300,19,FALSE),"")</f>
        <v/>
      </c>
      <c r="AT98" s="46"/>
      <c r="AU98" s="5" t="str">
        <f>IFERROR(VLOOKUP($A99,集約用シート!$B$5:$U$300,21,FALSE),"")</f>
        <v/>
      </c>
      <c r="AV98" s="9"/>
    </row>
    <row r="99" spans="1:48" ht="28.5" customHeight="1">
      <c r="A99" s="10">
        <v>1116</v>
      </c>
      <c r="B99" s="11" t="s">
        <v>119</v>
      </c>
      <c r="C99" s="40" t="s">
        <v>21</v>
      </c>
      <c r="D99" s="40" t="s">
        <v>21</v>
      </c>
      <c r="E99" s="40"/>
      <c r="F99" s="40"/>
      <c r="G99" s="40" t="s">
        <v>25</v>
      </c>
      <c r="H99" s="40"/>
      <c r="I99" s="40"/>
      <c r="J99" s="40"/>
      <c r="K99" s="40"/>
      <c r="L99" s="40"/>
      <c r="M99" s="40"/>
      <c r="N99" s="40" t="s">
        <v>22</v>
      </c>
      <c r="O99" s="40" t="s">
        <v>22</v>
      </c>
      <c r="P99" s="40"/>
      <c r="Q99" s="40"/>
      <c r="R99" s="40"/>
      <c r="S99" s="40"/>
      <c r="T99" s="40"/>
      <c r="U99" s="40"/>
      <c r="V99" s="40"/>
      <c r="W99" s="40"/>
      <c r="X99" s="40"/>
      <c r="Y99" s="40" t="s">
        <v>21</v>
      </c>
      <c r="Z99" s="40" t="s">
        <v>21</v>
      </c>
      <c r="AA99" s="40" t="s">
        <v>21</v>
      </c>
      <c r="AB99" s="40" t="s">
        <v>25</v>
      </c>
      <c r="AC99" s="40" t="s">
        <v>25</v>
      </c>
      <c r="AD99" s="40" t="s">
        <v>23</v>
      </c>
      <c r="AE99" s="41" t="s">
        <v>25</v>
      </c>
      <c r="AF99" s="41"/>
      <c r="AG99" s="41" t="s">
        <v>23</v>
      </c>
      <c r="AH99" s="41"/>
      <c r="AI99" s="41" t="s">
        <v>23</v>
      </c>
      <c r="AJ99" s="41"/>
      <c r="AK99" s="46" t="s">
        <v>21</v>
      </c>
      <c r="AL99" s="46" t="s">
        <v>21</v>
      </c>
      <c r="AM99" s="46"/>
      <c r="AN99" s="46" t="str">
        <f>IFERROR(VLOOKUP($B99,Sheet1!$A$5:$B$300,2,FALSE),"")</f>
        <v/>
      </c>
      <c r="AO99" s="46"/>
      <c r="AP99" s="5" t="str" cm="1">
        <f t="array" ref="AP99">IFERROR(VLOOKUP($A99,集約用シート!$B$5:$U$300,15,TRUEFALSE),"")</f>
        <v/>
      </c>
      <c r="AQ99" s="8"/>
      <c r="AR99" s="46"/>
      <c r="AS99" s="5" t="str">
        <f>IFERROR(VLOOKUP($A99,集約用シート!$B$5:$U$300,19,FALSE),"")</f>
        <v/>
      </c>
      <c r="AT99" s="46"/>
      <c r="AU99" s="5" t="str">
        <f>IFERROR(VLOOKUP($A100,集約用シート!$B$5:$U$300,21,FALSE),"")</f>
        <v/>
      </c>
      <c r="AV99" s="9"/>
    </row>
    <row r="100" spans="1:48" ht="28.5" customHeight="1">
      <c r="A100" s="10">
        <v>1117</v>
      </c>
      <c r="B100" s="11" t="s">
        <v>120</v>
      </c>
      <c r="C100" s="40" t="s">
        <v>21</v>
      </c>
      <c r="D100" s="40" t="s">
        <v>21</v>
      </c>
      <c r="E100" s="40"/>
      <c r="F100" s="40"/>
      <c r="G100" s="40"/>
      <c r="H100" s="40"/>
      <c r="I100" s="40"/>
      <c r="J100" s="40"/>
      <c r="K100" s="40"/>
      <c r="L100" s="40"/>
      <c r="M100" s="40"/>
      <c r="N100" s="40" t="s">
        <v>22</v>
      </c>
      <c r="O100" s="40" t="s">
        <v>22</v>
      </c>
      <c r="P100" s="40"/>
      <c r="Q100" s="40"/>
      <c r="R100" s="40"/>
      <c r="S100" s="40"/>
      <c r="T100" s="40"/>
      <c r="U100" s="40"/>
      <c r="V100" s="40"/>
      <c r="W100" s="40"/>
      <c r="X100" s="40"/>
      <c r="Y100" s="40" t="s">
        <v>21</v>
      </c>
      <c r="Z100" s="40" t="s">
        <v>21</v>
      </c>
      <c r="AA100" s="40" t="s">
        <v>21</v>
      </c>
      <c r="AB100" s="40" t="s">
        <v>23</v>
      </c>
      <c r="AC100" s="40" t="s">
        <v>21</v>
      </c>
      <c r="AD100" s="40" t="s">
        <v>23</v>
      </c>
      <c r="AE100" s="41" t="s">
        <v>21</v>
      </c>
      <c r="AF100" s="41"/>
      <c r="AG100" s="41" t="s">
        <v>23</v>
      </c>
      <c r="AH100" s="41" t="s">
        <v>21</v>
      </c>
      <c r="AI100" s="41" t="s">
        <v>23</v>
      </c>
      <c r="AJ100" s="41"/>
      <c r="AK100" s="46" t="s">
        <v>21</v>
      </c>
      <c r="AL100" s="46" t="s">
        <v>21</v>
      </c>
      <c r="AM100" s="46"/>
      <c r="AN100" s="46" t="str">
        <f>IFERROR(VLOOKUP($B100,Sheet1!$A$5:$B$300,2,FALSE),"")</f>
        <v/>
      </c>
      <c r="AO100" s="46"/>
      <c r="AP100" s="5" t="str" cm="1">
        <f t="array" ref="AP100">IFERROR(VLOOKUP($A100,集約用シート!$B$5:$U$300,15,TRUEFALSE),"")</f>
        <v/>
      </c>
      <c r="AQ100" s="8"/>
      <c r="AR100" s="46"/>
      <c r="AS100" s="5" t="str">
        <f>IFERROR(VLOOKUP($A100,集約用シート!$B$5:$U$300,19,FALSE),"")</f>
        <v/>
      </c>
      <c r="AT100" s="46"/>
      <c r="AU100" s="5" t="str">
        <f>IFERROR(VLOOKUP($A101,集約用シート!$B$5:$U$300,21,FALSE),"")</f>
        <v/>
      </c>
      <c r="AV100" s="9"/>
    </row>
    <row r="101" spans="1:48" ht="28.5" customHeight="1">
      <c r="A101" s="6">
        <v>1118</v>
      </c>
      <c r="B101" s="7" t="s">
        <v>121</v>
      </c>
      <c r="C101" s="40" t="s">
        <v>21</v>
      </c>
      <c r="D101" s="40" t="s">
        <v>21</v>
      </c>
      <c r="E101" s="40"/>
      <c r="F101" s="35" t="s">
        <v>25</v>
      </c>
      <c r="G101" s="40" t="s">
        <v>25</v>
      </c>
      <c r="H101" s="35" t="s">
        <v>25</v>
      </c>
      <c r="I101" s="40" t="s">
        <v>25</v>
      </c>
      <c r="J101" s="40"/>
      <c r="K101" s="40"/>
      <c r="L101" s="40"/>
      <c r="M101" s="40"/>
      <c r="N101" s="40" t="s">
        <v>22</v>
      </c>
      <c r="O101" s="40" t="s">
        <v>22</v>
      </c>
      <c r="P101" s="40"/>
      <c r="Q101" s="40" t="s">
        <v>25</v>
      </c>
      <c r="R101" s="40"/>
      <c r="S101" s="40" t="s">
        <v>25</v>
      </c>
      <c r="T101" s="40"/>
      <c r="U101" s="40"/>
      <c r="V101" s="40"/>
      <c r="W101" s="40"/>
      <c r="X101" s="40"/>
      <c r="Y101" s="40" t="s">
        <v>21</v>
      </c>
      <c r="Z101" s="40" t="s">
        <v>21</v>
      </c>
      <c r="AA101" s="40" t="s">
        <v>21</v>
      </c>
      <c r="AB101" s="40" t="s">
        <v>25</v>
      </c>
      <c r="AC101" s="40" t="s">
        <v>25</v>
      </c>
      <c r="AD101" s="40" t="s">
        <v>23</v>
      </c>
      <c r="AE101" s="41" t="s">
        <v>21</v>
      </c>
      <c r="AF101" s="41"/>
      <c r="AG101" s="41" t="s">
        <v>23</v>
      </c>
      <c r="AH101" s="41" t="s">
        <v>23</v>
      </c>
      <c r="AI101" s="41" t="s">
        <v>23</v>
      </c>
      <c r="AJ101" s="41"/>
      <c r="AK101" s="46" t="s">
        <v>21</v>
      </c>
      <c r="AL101" s="46" t="s">
        <v>21</v>
      </c>
      <c r="AM101" s="46"/>
      <c r="AN101" s="46" t="str">
        <f>IFERROR(VLOOKUP($B101,Sheet1!$A$5:$B$300,2,FALSE),"")</f>
        <v/>
      </c>
      <c r="AO101" s="46"/>
      <c r="AP101" s="5" t="str" cm="1">
        <f t="array" ref="AP101">IFERROR(VLOOKUP($A101,集約用シート!$B$5:$U$300,15,TRUEFALSE),"")</f>
        <v/>
      </c>
      <c r="AQ101" s="8"/>
      <c r="AR101" s="46"/>
      <c r="AS101" s="5" t="str">
        <f>IFERROR(VLOOKUP($A101,集約用シート!$B$5:$U$300,19,FALSE),"")</f>
        <v/>
      </c>
      <c r="AT101" s="46"/>
      <c r="AU101" s="5" t="str">
        <f>IFERROR(VLOOKUP($A102,集約用シート!$B$5:$U$300,21,FALSE),"")</f>
        <v/>
      </c>
      <c r="AV101" s="9"/>
    </row>
    <row r="102" spans="1:48" ht="28.5" customHeight="1">
      <c r="A102" s="6">
        <v>1119</v>
      </c>
      <c r="B102" s="7" t="s">
        <v>122</v>
      </c>
      <c r="C102" s="40" t="s">
        <v>21</v>
      </c>
      <c r="D102" s="40" t="s">
        <v>21</v>
      </c>
      <c r="E102" s="40"/>
      <c r="F102" s="35" t="s">
        <v>25</v>
      </c>
      <c r="G102" s="40" t="s">
        <v>25</v>
      </c>
      <c r="H102" s="35" t="s">
        <v>25</v>
      </c>
      <c r="I102" s="40"/>
      <c r="J102" s="40"/>
      <c r="K102" s="40"/>
      <c r="L102" s="40"/>
      <c r="M102" s="40"/>
      <c r="N102" s="40" t="s">
        <v>22</v>
      </c>
      <c r="O102" s="40" t="s">
        <v>22</v>
      </c>
      <c r="P102" s="40"/>
      <c r="Q102" s="40" t="s">
        <v>25</v>
      </c>
      <c r="R102" s="40" t="s">
        <v>25</v>
      </c>
      <c r="S102" s="40" t="s">
        <v>25</v>
      </c>
      <c r="T102" s="40" t="s">
        <v>25</v>
      </c>
      <c r="U102" s="40"/>
      <c r="V102" s="40"/>
      <c r="W102" s="40"/>
      <c r="X102" s="40"/>
      <c r="Y102" s="40" t="s">
        <v>23</v>
      </c>
      <c r="Z102" s="40" t="s">
        <v>23</v>
      </c>
      <c r="AA102" s="40" t="e">
        <v>#N/A</v>
      </c>
      <c r="AB102" s="40" t="s">
        <v>23</v>
      </c>
      <c r="AC102" s="40" t="s">
        <v>25</v>
      </c>
      <c r="AD102" s="40" t="s">
        <v>23</v>
      </c>
      <c r="AE102" s="41" t="s">
        <v>25</v>
      </c>
      <c r="AF102" s="41"/>
      <c r="AG102" s="41" t="s">
        <v>23</v>
      </c>
      <c r="AH102" s="41" t="s">
        <v>21</v>
      </c>
      <c r="AI102" s="41" t="s">
        <v>23</v>
      </c>
      <c r="AJ102" s="41"/>
      <c r="AK102" s="46" t="s">
        <v>21</v>
      </c>
      <c r="AL102" s="46" t="s">
        <v>21</v>
      </c>
      <c r="AM102" s="46" t="s">
        <v>25</v>
      </c>
      <c r="AN102" s="46" t="str">
        <f>IFERROR(VLOOKUP($B102,Sheet1!$A$5:$B$300,2,FALSE),"")</f>
        <v/>
      </c>
      <c r="AO102" s="46"/>
      <c r="AP102" s="5" t="str" cm="1">
        <f t="array" ref="AP102">IFERROR(VLOOKUP($A102,集約用シート!$B$5:$U$300,15,TRUEFALSE),"")</f>
        <v/>
      </c>
      <c r="AQ102" s="8"/>
      <c r="AR102" s="46"/>
      <c r="AS102" s="5" t="str">
        <f>IFERROR(VLOOKUP($A102,集約用シート!$B$5:$U$300,19,FALSE),"")</f>
        <v/>
      </c>
      <c r="AT102" s="46"/>
      <c r="AU102" s="5" t="str">
        <f>IFERROR(VLOOKUP($A103,集約用シート!$B$5:$U$300,21,FALSE),"")</f>
        <v/>
      </c>
      <c r="AV102" s="9"/>
    </row>
    <row r="103" spans="1:48" ht="28.5" customHeight="1">
      <c r="A103" s="6">
        <v>1125</v>
      </c>
      <c r="B103" s="7" t="s">
        <v>123</v>
      </c>
      <c r="C103" s="40" t="s">
        <v>21</v>
      </c>
      <c r="D103" s="40" t="s">
        <v>21</v>
      </c>
      <c r="E103" s="40"/>
      <c r="F103" s="35" t="s">
        <v>25</v>
      </c>
      <c r="G103" s="40" t="s">
        <v>25</v>
      </c>
      <c r="H103" s="35" t="s">
        <v>25</v>
      </c>
      <c r="I103" s="40" t="s">
        <v>25</v>
      </c>
      <c r="J103" s="40"/>
      <c r="K103" s="40"/>
      <c r="L103" s="40"/>
      <c r="M103" s="40"/>
      <c r="N103" s="40" t="s">
        <v>22</v>
      </c>
      <c r="O103" s="40" t="s">
        <v>25</v>
      </c>
      <c r="P103" s="40">
        <v>1</v>
      </c>
      <c r="Q103" s="40" t="s">
        <v>25</v>
      </c>
      <c r="R103" s="40" t="s">
        <v>25</v>
      </c>
      <c r="S103" s="40" t="s">
        <v>25</v>
      </c>
      <c r="T103" s="40"/>
      <c r="U103" s="40"/>
      <c r="V103" s="40"/>
      <c r="W103" s="40"/>
      <c r="X103" s="40"/>
      <c r="Y103" s="40" t="s">
        <v>21</v>
      </c>
      <c r="Z103" s="40" t="s">
        <v>21</v>
      </c>
      <c r="AA103" s="40" t="s">
        <v>21</v>
      </c>
      <c r="AB103" s="40" t="s">
        <v>25</v>
      </c>
      <c r="AC103" s="40" t="s">
        <v>25</v>
      </c>
      <c r="AD103" s="40" t="s">
        <v>25</v>
      </c>
      <c r="AE103" s="41" t="s">
        <v>25</v>
      </c>
      <c r="AF103" s="41"/>
      <c r="AG103" s="41" t="s">
        <v>23</v>
      </c>
      <c r="AH103" s="41" t="s">
        <v>21</v>
      </c>
      <c r="AI103" s="41" t="s">
        <v>23</v>
      </c>
      <c r="AJ103" s="41"/>
      <c r="AK103" s="46" t="s">
        <v>21</v>
      </c>
      <c r="AL103" s="46" t="s">
        <v>21</v>
      </c>
      <c r="AM103" s="46"/>
      <c r="AN103" s="46" t="str">
        <f>IFERROR(VLOOKUP($B103,Sheet1!$A$5:$B$300,2,FALSE),"")</f>
        <v/>
      </c>
      <c r="AO103" s="46"/>
      <c r="AP103" s="5" t="str" cm="1">
        <f t="array" ref="AP103">IFERROR(VLOOKUP($A103,集約用シート!$B$5:$U$300,15,TRUEFALSE),"")</f>
        <v/>
      </c>
      <c r="AQ103" s="8"/>
      <c r="AR103" s="46"/>
      <c r="AS103" s="5" t="str">
        <f>IFERROR(VLOOKUP($A103,集約用シート!$B$5:$U$300,19,FALSE),"")</f>
        <v/>
      </c>
      <c r="AT103" s="46"/>
      <c r="AU103" s="5" t="str">
        <f>IFERROR(VLOOKUP($A104,集約用シート!$B$5:$U$300,21,FALSE),"")</f>
        <v/>
      </c>
      <c r="AV103" s="9"/>
    </row>
    <row r="104" spans="1:48" ht="28.5" customHeight="1">
      <c r="A104" s="6">
        <v>1126</v>
      </c>
      <c r="B104" s="7" t="s">
        <v>124</v>
      </c>
      <c r="C104" s="40" t="s">
        <v>21</v>
      </c>
      <c r="D104" s="40" t="s">
        <v>21</v>
      </c>
      <c r="E104" s="40"/>
      <c r="F104" s="40"/>
      <c r="G104" s="40" t="s">
        <v>25</v>
      </c>
      <c r="H104" s="40"/>
      <c r="I104" s="40" t="s">
        <v>25</v>
      </c>
      <c r="J104" s="40"/>
      <c r="K104" s="40"/>
      <c r="L104" s="40"/>
      <c r="M104" s="40"/>
      <c r="N104" s="40" t="s">
        <v>22</v>
      </c>
      <c r="O104" s="40" t="s">
        <v>22</v>
      </c>
      <c r="P104" s="40"/>
      <c r="Q104" s="40" t="s">
        <v>25</v>
      </c>
      <c r="R104" s="40" t="s">
        <v>26</v>
      </c>
      <c r="S104" s="40"/>
      <c r="T104" s="40" t="s">
        <v>26</v>
      </c>
      <c r="U104" s="40"/>
      <c r="V104" s="40"/>
      <c r="W104" s="40"/>
      <c r="X104" s="40"/>
      <c r="Y104" s="40" t="s">
        <v>21</v>
      </c>
      <c r="Z104" s="40" t="s">
        <v>21</v>
      </c>
      <c r="AA104" s="40" t="s">
        <v>21</v>
      </c>
      <c r="AB104" s="40" t="s">
        <v>23</v>
      </c>
      <c r="AC104" s="40" t="s">
        <v>25</v>
      </c>
      <c r="AD104" s="40" t="s">
        <v>23</v>
      </c>
      <c r="AE104" s="41" t="s">
        <v>21</v>
      </c>
      <c r="AF104" s="41"/>
      <c r="AG104" s="41" t="s">
        <v>23</v>
      </c>
      <c r="AH104" s="41" t="s">
        <v>21</v>
      </c>
      <c r="AI104" s="41" t="s">
        <v>23</v>
      </c>
      <c r="AJ104" s="41"/>
      <c r="AK104" s="46" t="s">
        <v>21</v>
      </c>
      <c r="AL104" s="46" t="s">
        <v>21</v>
      </c>
      <c r="AM104" s="46"/>
      <c r="AN104" s="46" t="str">
        <f>IFERROR(VLOOKUP($B104,Sheet1!$A$5:$B$300,2,FALSE),"")</f>
        <v/>
      </c>
      <c r="AO104" s="46"/>
      <c r="AP104" s="5" t="str" cm="1">
        <f t="array" ref="AP104">IFERROR(VLOOKUP($A104,集約用シート!$B$5:$U$300,15,TRUEFALSE),"")</f>
        <v/>
      </c>
      <c r="AQ104" s="8"/>
      <c r="AR104" s="46"/>
      <c r="AS104" s="5" t="str">
        <f>IFERROR(VLOOKUP($A104,集約用シート!$B$5:$U$300,19,FALSE),"")</f>
        <v/>
      </c>
      <c r="AT104" s="46"/>
      <c r="AU104" s="5" t="str">
        <f>IFERROR(VLOOKUP($A105,集約用シート!$B$5:$U$300,21,FALSE),"")</f>
        <v/>
      </c>
      <c r="AV104" s="9"/>
    </row>
    <row r="105" spans="1:48" ht="28.5" customHeight="1">
      <c r="A105" s="6">
        <v>1127</v>
      </c>
      <c r="B105" s="7" t="s">
        <v>125</v>
      </c>
      <c r="C105" s="40" t="s">
        <v>21</v>
      </c>
      <c r="D105" s="40" t="s">
        <v>21</v>
      </c>
      <c r="E105" s="40"/>
      <c r="F105" s="40"/>
      <c r="G105" s="40"/>
      <c r="H105" s="40"/>
      <c r="I105" s="40"/>
      <c r="J105" s="40"/>
      <c r="K105" s="40"/>
      <c r="L105" s="40"/>
      <c r="M105" s="40"/>
      <c r="N105" s="40" t="s">
        <v>22</v>
      </c>
      <c r="O105" s="40" t="s">
        <v>22</v>
      </c>
      <c r="P105" s="40"/>
      <c r="Q105" s="40"/>
      <c r="R105" s="40"/>
      <c r="S105" s="40"/>
      <c r="T105" s="40"/>
      <c r="U105" s="40"/>
      <c r="V105" s="40"/>
      <c r="W105" s="40"/>
      <c r="X105" s="40"/>
      <c r="Y105" s="40" t="s">
        <v>21</v>
      </c>
      <c r="Z105" s="40" t="s">
        <v>21</v>
      </c>
      <c r="AA105" s="40" t="s">
        <v>21</v>
      </c>
      <c r="AB105" s="40" t="s">
        <v>23</v>
      </c>
      <c r="AC105" s="40" t="s">
        <v>21</v>
      </c>
      <c r="AD105" s="40" t="s">
        <v>23</v>
      </c>
      <c r="AE105" s="41" t="s">
        <v>21</v>
      </c>
      <c r="AF105" s="41"/>
      <c r="AG105" s="41" t="s">
        <v>23</v>
      </c>
      <c r="AH105" s="41" t="s">
        <v>21</v>
      </c>
      <c r="AI105" s="41" t="s">
        <v>23</v>
      </c>
      <c r="AJ105" s="41"/>
      <c r="AK105" s="46" t="s">
        <v>21</v>
      </c>
      <c r="AL105" s="46" t="s">
        <v>21</v>
      </c>
      <c r="AM105" s="46"/>
      <c r="AN105" s="46" t="str">
        <f>IFERROR(VLOOKUP($B105,Sheet1!$A$5:$B$300,2,FALSE),"")</f>
        <v/>
      </c>
      <c r="AO105" s="46"/>
      <c r="AP105" s="5" t="str" cm="1">
        <f t="array" ref="AP105">IFERROR(VLOOKUP($A105,集約用シート!$B$5:$U$300,15,TRUEFALSE),"")</f>
        <v/>
      </c>
      <c r="AQ105" s="8"/>
      <c r="AR105" s="46"/>
      <c r="AS105" s="5" t="str">
        <f>IFERROR(VLOOKUP($A105,集約用シート!$B$5:$U$300,19,FALSE),"")</f>
        <v/>
      </c>
      <c r="AT105" s="46"/>
      <c r="AU105" s="5" t="str">
        <f>IFERROR(VLOOKUP($A106,集約用シート!$B$5:$U$300,21,FALSE),"")</f>
        <v/>
      </c>
      <c r="AV105" s="9"/>
    </row>
    <row r="106" spans="1:48" ht="28.5" customHeight="1">
      <c r="A106" s="6">
        <v>1128</v>
      </c>
      <c r="B106" s="7" t="s">
        <v>126</v>
      </c>
      <c r="C106" s="40" t="s">
        <v>21</v>
      </c>
      <c r="D106" s="40" t="s">
        <v>21</v>
      </c>
      <c r="E106" s="40"/>
      <c r="F106" s="40"/>
      <c r="G106" s="40" t="s">
        <v>25</v>
      </c>
      <c r="H106" s="40"/>
      <c r="I106" s="40" t="s">
        <v>25</v>
      </c>
      <c r="J106" s="40"/>
      <c r="K106" s="40"/>
      <c r="L106" s="40"/>
      <c r="M106" s="40"/>
      <c r="N106" s="40" t="s">
        <v>22</v>
      </c>
      <c r="O106" s="40" t="s">
        <v>22</v>
      </c>
      <c r="P106" s="40"/>
      <c r="Q106" s="40" t="s">
        <v>25</v>
      </c>
      <c r="R106" s="40"/>
      <c r="S106" s="40" t="s">
        <v>25</v>
      </c>
      <c r="T106" s="40"/>
      <c r="U106" s="40"/>
      <c r="V106" s="40"/>
      <c r="W106" s="40"/>
      <c r="X106" s="40"/>
      <c r="Y106" s="40" t="s">
        <v>23</v>
      </c>
      <c r="Z106" s="40" t="s">
        <v>23</v>
      </c>
      <c r="AA106" s="40" t="e">
        <v>#N/A</v>
      </c>
      <c r="AB106" s="40" t="s">
        <v>23</v>
      </c>
      <c r="AC106" s="40" t="s">
        <v>21</v>
      </c>
      <c r="AD106" s="40" t="s">
        <v>23</v>
      </c>
      <c r="AE106" s="41" t="s">
        <v>21</v>
      </c>
      <c r="AF106" s="41"/>
      <c r="AG106" s="41" t="s">
        <v>23</v>
      </c>
      <c r="AH106" s="41" t="s">
        <v>23</v>
      </c>
      <c r="AI106" s="41" t="s">
        <v>23</v>
      </c>
      <c r="AJ106" s="41"/>
      <c r="AK106" s="46" t="s">
        <v>21</v>
      </c>
      <c r="AL106" s="46" t="s">
        <v>21</v>
      </c>
      <c r="AM106" s="46" t="s">
        <v>25</v>
      </c>
      <c r="AN106" s="46" t="str">
        <f>IFERROR(VLOOKUP($B106,Sheet1!$A$5:$B$300,2,FALSE),"")</f>
        <v/>
      </c>
      <c r="AO106" s="46"/>
      <c r="AP106" s="5" t="str" cm="1">
        <f t="array" ref="AP106">IFERROR(VLOOKUP($A106,集約用シート!$B$5:$U$300,15,TRUEFALSE),"")</f>
        <v/>
      </c>
      <c r="AQ106" s="8"/>
      <c r="AR106" s="46"/>
      <c r="AS106" s="5" t="str">
        <f>IFERROR(VLOOKUP($A106,集約用シート!$B$5:$U$300,19,FALSE),"")</f>
        <v/>
      </c>
      <c r="AT106" s="46"/>
      <c r="AU106" s="5" t="str">
        <f>IFERROR(VLOOKUP($A107,集約用シート!$B$5:$U$300,21,FALSE),"")</f>
        <v/>
      </c>
      <c r="AV106" s="9"/>
    </row>
    <row r="107" spans="1:48" ht="28.5" customHeight="1">
      <c r="A107" s="6">
        <v>1129</v>
      </c>
      <c r="B107" s="7" t="s">
        <v>127</v>
      </c>
      <c r="C107" s="35" t="s">
        <v>25</v>
      </c>
      <c r="D107" s="40" t="s">
        <v>21</v>
      </c>
      <c r="E107" s="40">
        <v>1</v>
      </c>
      <c r="F107" s="35" t="s">
        <v>25</v>
      </c>
      <c r="G107" s="40" t="s">
        <v>25</v>
      </c>
      <c r="H107" s="35" t="s">
        <v>25</v>
      </c>
      <c r="I107" s="40" t="s">
        <v>25</v>
      </c>
      <c r="J107" s="35" t="s">
        <v>25</v>
      </c>
      <c r="K107" s="40"/>
      <c r="L107" s="40"/>
      <c r="M107" s="40"/>
      <c r="N107" s="40" t="s">
        <v>25</v>
      </c>
      <c r="O107" s="40" t="s">
        <v>25</v>
      </c>
      <c r="P107" s="40">
        <v>2</v>
      </c>
      <c r="Q107" s="40" t="s">
        <v>25</v>
      </c>
      <c r="R107" s="40" t="s">
        <v>25</v>
      </c>
      <c r="S107" s="40" t="s">
        <v>25</v>
      </c>
      <c r="T107" s="40" t="s">
        <v>25</v>
      </c>
      <c r="U107" s="40"/>
      <c r="V107" s="40"/>
      <c r="W107" s="40"/>
      <c r="X107" s="40"/>
      <c r="Y107" s="40" t="s">
        <v>25</v>
      </c>
      <c r="Z107" s="40" t="s">
        <v>25</v>
      </c>
      <c r="AA107" s="40" t="s">
        <v>25</v>
      </c>
      <c r="AB107" s="40" t="s">
        <v>25</v>
      </c>
      <c r="AC107" s="40" t="s">
        <v>25</v>
      </c>
      <c r="AD107" s="40" t="s">
        <v>25</v>
      </c>
      <c r="AE107" s="41" t="s">
        <v>25</v>
      </c>
      <c r="AF107" s="41"/>
      <c r="AG107" s="41" t="s">
        <v>23</v>
      </c>
      <c r="AH107" s="41" t="s">
        <v>25</v>
      </c>
      <c r="AI107" s="41" t="s">
        <v>23</v>
      </c>
      <c r="AJ107" s="41"/>
      <c r="AK107" s="46" t="s">
        <v>25</v>
      </c>
      <c r="AL107" s="46" t="s">
        <v>21</v>
      </c>
      <c r="AM107" s="46" t="s">
        <v>25</v>
      </c>
      <c r="AN107" s="46" t="str">
        <f>IFERROR(VLOOKUP($B107,Sheet1!$A$5:$B$300,2,FALSE),"")</f>
        <v/>
      </c>
      <c r="AO107" s="46" t="s">
        <v>25</v>
      </c>
      <c r="AP107" s="5" t="str" cm="1">
        <f t="array" ref="AP107">IFERROR(VLOOKUP($A107,集約用シート!$B$5:$U$300,15,TRUEFALSE),"")</f>
        <v/>
      </c>
      <c r="AQ107" s="8"/>
      <c r="AR107" s="46"/>
      <c r="AS107" s="5" t="str">
        <f>IFERROR(VLOOKUP($A107,集約用シート!$B$5:$U$300,19,FALSE),"")</f>
        <v/>
      </c>
      <c r="AT107" s="46"/>
      <c r="AU107" s="5" t="str">
        <f>IFERROR(VLOOKUP($A108,集約用シート!$B$5:$U$300,21,FALSE),"")</f>
        <v/>
      </c>
      <c r="AV107" s="9"/>
    </row>
    <row r="108" spans="1:48" ht="28.5" customHeight="1">
      <c r="A108" s="6">
        <v>113</v>
      </c>
      <c r="B108" s="7" t="s">
        <v>128</v>
      </c>
      <c r="C108" s="35" t="s">
        <v>25</v>
      </c>
      <c r="D108" s="35" t="s">
        <v>25</v>
      </c>
      <c r="E108" s="40">
        <v>2</v>
      </c>
      <c r="F108" s="35" t="s">
        <v>25</v>
      </c>
      <c r="G108" s="40" t="s">
        <v>25</v>
      </c>
      <c r="H108" s="35" t="s">
        <v>25</v>
      </c>
      <c r="I108" s="40" t="s">
        <v>25</v>
      </c>
      <c r="J108" s="40"/>
      <c r="K108" s="40"/>
      <c r="L108" s="40"/>
      <c r="M108" s="40"/>
      <c r="N108" s="40" t="s">
        <v>25</v>
      </c>
      <c r="O108" s="40" t="s">
        <v>25</v>
      </c>
      <c r="P108" s="40">
        <v>2</v>
      </c>
      <c r="Q108" s="40" t="s">
        <v>25</v>
      </c>
      <c r="R108" s="40" t="s">
        <v>26</v>
      </c>
      <c r="S108" s="40" t="s">
        <v>25</v>
      </c>
      <c r="T108" s="40" t="s">
        <v>26</v>
      </c>
      <c r="U108" s="40"/>
      <c r="V108" s="40"/>
      <c r="W108" s="40"/>
      <c r="X108" s="40"/>
      <c r="Y108" s="40" t="s">
        <v>25</v>
      </c>
      <c r="Z108" s="40" t="s">
        <v>25</v>
      </c>
      <c r="AA108" s="40" t="s">
        <v>25</v>
      </c>
      <c r="AB108" s="40" t="s">
        <v>25</v>
      </c>
      <c r="AC108" s="40" t="s">
        <v>25</v>
      </c>
      <c r="AD108" s="40" t="s">
        <v>23</v>
      </c>
      <c r="AE108" s="41" t="s">
        <v>21</v>
      </c>
      <c r="AF108" s="41"/>
      <c r="AG108" s="41" t="s">
        <v>23</v>
      </c>
      <c r="AH108" s="41" t="s">
        <v>21</v>
      </c>
      <c r="AI108" s="41" t="s">
        <v>23</v>
      </c>
      <c r="AJ108" s="41"/>
      <c r="AK108" s="46" t="s">
        <v>25</v>
      </c>
      <c r="AL108" s="46" t="s">
        <v>21</v>
      </c>
      <c r="AM108" s="46" t="s">
        <v>25</v>
      </c>
      <c r="AN108" s="46" t="str">
        <f>IFERROR(VLOOKUP($B108,Sheet1!$A$5:$B$300,2,FALSE),"")</f>
        <v/>
      </c>
      <c r="AO108" s="46" t="s">
        <v>25</v>
      </c>
      <c r="AP108" s="5" t="str" cm="1">
        <f t="array" ref="AP108">IFERROR(VLOOKUP($A108,集約用シート!$B$5:$U$300,15,TRUEFALSE),"")</f>
        <v/>
      </c>
      <c r="AQ108" s="8"/>
      <c r="AR108" s="46"/>
      <c r="AS108" s="5" t="str">
        <f>IFERROR(VLOOKUP($A108,集約用シート!$B$5:$U$300,19,FALSE),"")</f>
        <v/>
      </c>
      <c r="AT108" s="46"/>
      <c r="AU108" s="5" t="str">
        <f>IFERROR(VLOOKUP($A109,集約用シート!$B$5:$U$300,21,FALSE),"")</f>
        <v/>
      </c>
      <c r="AV108" s="9"/>
    </row>
    <row r="109" spans="1:48" ht="28.5" customHeight="1">
      <c r="A109" s="6">
        <v>1131</v>
      </c>
      <c r="B109" s="7" t="s">
        <v>129</v>
      </c>
      <c r="C109" s="40" t="s">
        <v>21</v>
      </c>
      <c r="D109" s="40" t="s">
        <v>21</v>
      </c>
      <c r="E109" s="40"/>
      <c r="F109" s="35" t="s">
        <v>25</v>
      </c>
      <c r="G109" s="40" t="s">
        <v>25</v>
      </c>
      <c r="H109" s="35" t="s">
        <v>25</v>
      </c>
      <c r="I109" s="40" t="s">
        <v>25</v>
      </c>
      <c r="J109" s="35" t="s">
        <v>25</v>
      </c>
      <c r="K109" s="40"/>
      <c r="L109" s="40"/>
      <c r="M109" s="40"/>
      <c r="N109" s="40" t="s">
        <v>22</v>
      </c>
      <c r="O109" s="40" t="s">
        <v>22</v>
      </c>
      <c r="P109" s="40"/>
      <c r="Q109" s="40" t="s">
        <v>25</v>
      </c>
      <c r="R109" s="40"/>
      <c r="S109" s="40" t="s">
        <v>25</v>
      </c>
      <c r="T109" s="40"/>
      <c r="U109" s="40"/>
      <c r="V109" s="40"/>
      <c r="W109" s="40"/>
      <c r="X109" s="40"/>
      <c r="Y109" s="40" t="s">
        <v>21</v>
      </c>
      <c r="Z109" s="40" t="s">
        <v>21</v>
      </c>
      <c r="AA109" s="40" t="s">
        <v>21</v>
      </c>
      <c r="AB109" s="40" t="s">
        <v>25</v>
      </c>
      <c r="AC109" s="40" t="s">
        <v>25</v>
      </c>
      <c r="AD109" s="40" t="s">
        <v>25</v>
      </c>
      <c r="AE109" s="41" t="s">
        <v>21</v>
      </c>
      <c r="AF109" s="41"/>
      <c r="AG109" s="41" t="s">
        <v>23</v>
      </c>
      <c r="AH109" s="41" t="s">
        <v>21</v>
      </c>
      <c r="AI109" s="41" t="s">
        <v>23</v>
      </c>
      <c r="AJ109" s="41"/>
      <c r="AK109" s="46" t="s">
        <v>21</v>
      </c>
      <c r="AL109" s="46" t="s">
        <v>21</v>
      </c>
      <c r="AM109" s="46"/>
      <c r="AN109" s="46" t="str">
        <f>IFERROR(VLOOKUP($B109,Sheet1!$A$5:$B$300,2,FALSE),"")</f>
        <v/>
      </c>
      <c r="AO109" s="46"/>
      <c r="AP109" s="5" t="str" cm="1">
        <f t="array" ref="AP109">IFERROR(VLOOKUP($A109,集約用シート!$B$5:$U$300,15,TRUEFALSE),"")</f>
        <v/>
      </c>
      <c r="AQ109" s="8"/>
      <c r="AR109" s="46"/>
      <c r="AS109" s="5" t="str">
        <f>IFERROR(VLOOKUP($A109,集約用シート!$B$5:$U$300,19,FALSE),"")</f>
        <v/>
      </c>
      <c r="AT109" s="46"/>
      <c r="AU109" s="5" t="str">
        <f>IFERROR(VLOOKUP($A110,集約用シート!$B$5:$U$300,21,FALSE),"")</f>
        <v/>
      </c>
      <c r="AV109" s="9"/>
    </row>
    <row r="110" spans="1:48" ht="28.5" customHeight="1">
      <c r="A110" s="6">
        <v>1132</v>
      </c>
      <c r="B110" s="7" t="s">
        <v>130</v>
      </c>
      <c r="C110" s="40" t="s">
        <v>21</v>
      </c>
      <c r="D110" s="40" t="s">
        <v>21</v>
      </c>
      <c r="E110" s="40"/>
      <c r="F110" s="40"/>
      <c r="G110" s="40"/>
      <c r="H110" s="40"/>
      <c r="I110" s="40"/>
      <c r="J110" s="40"/>
      <c r="K110" s="40"/>
      <c r="L110" s="40"/>
      <c r="M110" s="40"/>
      <c r="N110" s="40" t="s">
        <v>22</v>
      </c>
      <c r="O110" s="40" t="s">
        <v>22</v>
      </c>
      <c r="P110" s="40"/>
      <c r="Q110" s="40"/>
      <c r="R110" s="40"/>
      <c r="S110" s="40"/>
      <c r="T110" s="40"/>
      <c r="U110" s="40"/>
      <c r="V110" s="40"/>
      <c r="W110" s="40"/>
      <c r="X110" s="40"/>
      <c r="Y110" s="40" t="s">
        <v>21</v>
      </c>
      <c r="Z110" s="40" t="s">
        <v>21</v>
      </c>
      <c r="AA110" s="40" t="s">
        <v>21</v>
      </c>
      <c r="AB110" s="40" t="s">
        <v>23</v>
      </c>
      <c r="AC110" s="40" t="s">
        <v>21</v>
      </c>
      <c r="AD110" s="40" t="s">
        <v>23</v>
      </c>
      <c r="AE110" s="41" t="s">
        <v>21</v>
      </c>
      <c r="AF110" s="41"/>
      <c r="AG110" s="41" t="s">
        <v>23</v>
      </c>
      <c r="AH110" s="41"/>
      <c r="AI110" s="41" t="s">
        <v>23</v>
      </c>
      <c r="AJ110" s="41"/>
      <c r="AK110" s="46" t="s">
        <v>21</v>
      </c>
      <c r="AL110" s="46" t="s">
        <v>21</v>
      </c>
      <c r="AM110" s="46"/>
      <c r="AN110" s="46" t="str">
        <f>IFERROR(VLOOKUP($B110,Sheet1!$A$5:$B$300,2,FALSE),"")</f>
        <v/>
      </c>
      <c r="AO110" s="46"/>
      <c r="AP110" s="5" t="str" cm="1">
        <f t="array" ref="AP110">IFERROR(VLOOKUP($A110,集約用シート!$B$5:$U$300,15,TRUEFALSE),"")</f>
        <v/>
      </c>
      <c r="AQ110" s="8"/>
      <c r="AR110" s="46"/>
      <c r="AS110" s="5" t="str">
        <f>IFERROR(VLOOKUP($A110,集約用シート!$B$5:$U$300,19,FALSE),"")</f>
        <v/>
      </c>
      <c r="AT110" s="46"/>
      <c r="AU110" s="5" t="str">
        <f>IFERROR(VLOOKUP($A111,集約用シート!$B$5:$U$300,21,FALSE),"")</f>
        <v/>
      </c>
      <c r="AV110" s="9"/>
    </row>
    <row r="111" spans="1:48" ht="28.5" customHeight="1">
      <c r="A111" s="6">
        <v>1133</v>
      </c>
      <c r="B111" s="7" t="s">
        <v>131</v>
      </c>
      <c r="C111" s="40" t="s">
        <v>21</v>
      </c>
      <c r="D111" s="40" t="s">
        <v>21</v>
      </c>
      <c r="E111" s="40"/>
      <c r="F111" s="40" t="s">
        <v>26</v>
      </c>
      <c r="G111" s="40" t="s">
        <v>25</v>
      </c>
      <c r="H111" s="40" t="s">
        <v>26</v>
      </c>
      <c r="I111" s="40" t="s">
        <v>25</v>
      </c>
      <c r="J111" s="40"/>
      <c r="K111" s="40"/>
      <c r="L111" s="40"/>
      <c r="M111" s="40"/>
      <c r="N111" s="40" t="s">
        <v>22</v>
      </c>
      <c r="O111" s="40" t="s">
        <v>22</v>
      </c>
      <c r="P111" s="40"/>
      <c r="Q111" s="40" t="s">
        <v>25</v>
      </c>
      <c r="R111" s="40" t="s">
        <v>26</v>
      </c>
      <c r="S111" s="40" t="s">
        <v>25</v>
      </c>
      <c r="T111" s="40" t="s">
        <v>26</v>
      </c>
      <c r="U111" s="40"/>
      <c r="V111" s="40"/>
      <c r="W111" s="40"/>
      <c r="X111" s="40"/>
      <c r="Y111" s="40" t="s">
        <v>21</v>
      </c>
      <c r="Z111" s="40" t="s">
        <v>21</v>
      </c>
      <c r="AA111" s="40" t="s">
        <v>21</v>
      </c>
      <c r="AB111" s="40" t="s">
        <v>25</v>
      </c>
      <c r="AC111" s="40" t="s">
        <v>25</v>
      </c>
      <c r="AD111" s="40" t="s">
        <v>25</v>
      </c>
      <c r="AE111" s="41" t="s">
        <v>25</v>
      </c>
      <c r="AF111" s="41"/>
      <c r="AG111" s="41" t="s">
        <v>23</v>
      </c>
      <c r="AH111" s="41" t="s">
        <v>21</v>
      </c>
      <c r="AI111" s="41" t="s">
        <v>23</v>
      </c>
      <c r="AJ111" s="41"/>
      <c r="AK111" s="46" t="s">
        <v>21</v>
      </c>
      <c r="AL111" s="46" t="s">
        <v>21</v>
      </c>
      <c r="AM111" s="46" t="s">
        <v>25</v>
      </c>
      <c r="AN111" s="46" t="str">
        <f>IFERROR(VLOOKUP($B111,Sheet1!$A$5:$B$300,2,FALSE),"")</f>
        <v/>
      </c>
      <c r="AO111" s="46"/>
      <c r="AP111" s="5" t="str" cm="1">
        <f t="array" ref="AP111">IFERROR(VLOOKUP($A111,集約用シート!$B$5:$U$300,15,TRUEFALSE),"")</f>
        <v/>
      </c>
      <c r="AQ111" s="8"/>
      <c r="AR111" s="46"/>
      <c r="AS111" s="5" t="str">
        <f>IFERROR(VLOOKUP($A111,集約用シート!$B$5:$U$300,19,FALSE),"")</f>
        <v/>
      </c>
      <c r="AT111" s="46"/>
      <c r="AU111" s="5" t="str">
        <f>IFERROR(VLOOKUP($A112,集約用シート!$B$5:$U$300,21,FALSE),"")</f>
        <v/>
      </c>
      <c r="AV111" s="9"/>
    </row>
    <row r="112" spans="1:48" ht="28.5" customHeight="1">
      <c r="A112" s="6">
        <v>1134</v>
      </c>
      <c r="B112" s="7" t="s">
        <v>132</v>
      </c>
      <c r="C112" s="40" t="s">
        <v>21</v>
      </c>
      <c r="D112" s="40" t="s">
        <v>21</v>
      </c>
      <c r="E112" s="40"/>
      <c r="F112" s="35" t="s">
        <v>25</v>
      </c>
      <c r="G112" s="40" t="s">
        <v>25</v>
      </c>
      <c r="H112" s="40"/>
      <c r="I112" s="40" t="s">
        <v>25</v>
      </c>
      <c r="J112" s="40"/>
      <c r="K112" s="40"/>
      <c r="L112" s="40"/>
      <c r="M112" s="40"/>
      <c r="N112" s="40" t="s">
        <v>22</v>
      </c>
      <c r="O112" s="40" t="s">
        <v>22</v>
      </c>
      <c r="P112" s="40"/>
      <c r="Q112" s="40"/>
      <c r="R112" s="40"/>
      <c r="S112" s="40"/>
      <c r="T112" s="40"/>
      <c r="U112" s="40"/>
      <c r="V112" s="40"/>
      <c r="W112" s="40"/>
      <c r="X112" s="40"/>
      <c r="Y112" s="40" t="s">
        <v>21</v>
      </c>
      <c r="Z112" s="40" t="s">
        <v>21</v>
      </c>
      <c r="AA112" s="40" t="s">
        <v>21</v>
      </c>
      <c r="AB112" s="40" t="s">
        <v>25</v>
      </c>
      <c r="AC112" s="40" t="s">
        <v>25</v>
      </c>
      <c r="AD112" s="40" t="s">
        <v>23</v>
      </c>
      <c r="AE112" s="41" t="s">
        <v>21</v>
      </c>
      <c r="AF112" s="41"/>
      <c r="AG112" s="41" t="s">
        <v>23</v>
      </c>
      <c r="AH112" s="41" t="s">
        <v>23</v>
      </c>
      <c r="AI112" s="41" t="s">
        <v>23</v>
      </c>
      <c r="AJ112" s="41"/>
      <c r="AK112" s="46" t="s">
        <v>25</v>
      </c>
      <c r="AL112" s="46" t="s">
        <v>21</v>
      </c>
      <c r="AM112" s="46"/>
      <c r="AN112" s="46" t="str">
        <f>IFERROR(VLOOKUP($B112,Sheet1!$A$5:$B$300,2,FALSE),"")</f>
        <v/>
      </c>
      <c r="AO112" s="46"/>
      <c r="AP112" s="5" t="str" cm="1">
        <f t="array" ref="AP112">IFERROR(VLOOKUP($A112,集約用シート!$B$5:$U$300,15,TRUEFALSE),"")</f>
        <v/>
      </c>
      <c r="AQ112" s="8"/>
      <c r="AR112" s="46"/>
      <c r="AS112" s="5" t="str">
        <f>IFERROR(VLOOKUP($A112,集約用シート!$B$5:$U$300,19,FALSE),"")</f>
        <v/>
      </c>
      <c r="AT112" s="46"/>
      <c r="AU112" s="5" t="str">
        <f>IFERROR(VLOOKUP($A113,集約用シート!$B$5:$U$300,21,FALSE),"")</f>
        <v/>
      </c>
      <c r="AV112" s="9"/>
    </row>
    <row r="113" spans="1:48" ht="28.5" customHeight="1">
      <c r="A113" s="6">
        <v>1135</v>
      </c>
      <c r="B113" s="7" t="s">
        <v>133</v>
      </c>
      <c r="C113" s="35" t="s">
        <v>25</v>
      </c>
      <c r="D113" s="35" t="s">
        <v>25</v>
      </c>
      <c r="E113" s="40">
        <v>2</v>
      </c>
      <c r="F113" s="35" t="s">
        <v>25</v>
      </c>
      <c r="G113" s="40" t="s">
        <v>25</v>
      </c>
      <c r="H113" s="35" t="s">
        <v>25</v>
      </c>
      <c r="I113" s="40" t="s">
        <v>25</v>
      </c>
      <c r="J113" s="40"/>
      <c r="K113" s="40"/>
      <c r="L113" s="40"/>
      <c r="M113" s="40"/>
      <c r="N113" s="40" t="s">
        <v>25</v>
      </c>
      <c r="O113" s="40" t="s">
        <v>25</v>
      </c>
      <c r="P113" s="40">
        <v>2</v>
      </c>
      <c r="Q113" s="40" t="s">
        <v>25</v>
      </c>
      <c r="R113" s="40" t="s">
        <v>25</v>
      </c>
      <c r="S113" s="40" t="s">
        <v>25</v>
      </c>
      <c r="T113" s="40" t="s">
        <v>25</v>
      </c>
      <c r="U113" s="40"/>
      <c r="V113" s="40"/>
      <c r="W113" s="40"/>
      <c r="X113" s="40"/>
      <c r="Y113" s="40" t="s">
        <v>25</v>
      </c>
      <c r="Z113" s="40" t="s">
        <v>25</v>
      </c>
      <c r="AA113" s="40" t="s">
        <v>25</v>
      </c>
      <c r="AB113" s="40" t="s">
        <v>25</v>
      </c>
      <c r="AC113" s="40" t="s">
        <v>25</v>
      </c>
      <c r="AD113" s="40" t="s">
        <v>25</v>
      </c>
      <c r="AE113" s="41" t="s">
        <v>21</v>
      </c>
      <c r="AF113" s="41"/>
      <c r="AG113" s="41" t="s">
        <v>23</v>
      </c>
      <c r="AH113" s="41" t="s">
        <v>21</v>
      </c>
      <c r="AI113" s="41" t="s">
        <v>23</v>
      </c>
      <c r="AJ113" s="41"/>
      <c r="AK113" s="46" t="s">
        <v>25</v>
      </c>
      <c r="AL113" s="46" t="s">
        <v>25</v>
      </c>
      <c r="AM113" s="46"/>
      <c r="AN113" s="46" t="str">
        <f>IFERROR(VLOOKUP($B113,Sheet1!$A$5:$B$300,2,FALSE),"")</f>
        <v/>
      </c>
      <c r="AO113" s="46" t="s">
        <v>25</v>
      </c>
      <c r="AP113" s="5" t="str" cm="1">
        <f t="array" ref="AP113">IFERROR(VLOOKUP($A113,集約用シート!$B$5:$U$300,15,TRUEFALSE),"")</f>
        <v/>
      </c>
      <c r="AQ113" s="8"/>
      <c r="AR113" s="46"/>
      <c r="AS113" s="5" t="str">
        <f>IFERROR(VLOOKUP($A113,集約用シート!$B$5:$U$300,19,FALSE),"")</f>
        <v/>
      </c>
      <c r="AT113" s="46"/>
      <c r="AU113" s="5" t="str">
        <f>IFERROR(VLOOKUP($A114,集約用シート!$B$5:$U$300,21,FALSE),"")</f>
        <v/>
      </c>
      <c r="AV113" s="9"/>
    </row>
    <row r="114" spans="1:48" ht="28.5" customHeight="1">
      <c r="A114" s="6">
        <v>1136</v>
      </c>
      <c r="B114" s="7" t="s">
        <v>134</v>
      </c>
      <c r="C114" s="40" t="s">
        <v>21</v>
      </c>
      <c r="D114" s="40" t="s">
        <v>21</v>
      </c>
      <c r="E114" s="40"/>
      <c r="F114" s="35" t="s">
        <v>25</v>
      </c>
      <c r="G114" s="40" t="s">
        <v>25</v>
      </c>
      <c r="H114" s="35" t="s">
        <v>25</v>
      </c>
      <c r="I114" s="40" t="s">
        <v>25</v>
      </c>
      <c r="J114" s="35" t="s">
        <v>25</v>
      </c>
      <c r="K114" s="40"/>
      <c r="L114" s="40"/>
      <c r="M114" s="40"/>
      <c r="N114" s="40" t="s">
        <v>22</v>
      </c>
      <c r="O114" s="40" t="s">
        <v>22</v>
      </c>
      <c r="P114" s="40"/>
      <c r="Q114" s="40" t="s">
        <v>25</v>
      </c>
      <c r="R114" s="40"/>
      <c r="S114" s="40" t="s">
        <v>25</v>
      </c>
      <c r="T114" s="40"/>
      <c r="U114" s="40"/>
      <c r="V114" s="40"/>
      <c r="W114" s="40"/>
      <c r="X114" s="40"/>
      <c r="Y114" s="40" t="s">
        <v>21</v>
      </c>
      <c r="Z114" s="40" t="s">
        <v>21</v>
      </c>
      <c r="AA114" s="40" t="s">
        <v>21</v>
      </c>
      <c r="AB114" s="40" t="s">
        <v>25</v>
      </c>
      <c r="AC114" s="40" t="s">
        <v>25</v>
      </c>
      <c r="AD114" s="40" t="s">
        <v>25</v>
      </c>
      <c r="AE114" s="41" t="s">
        <v>21</v>
      </c>
      <c r="AF114" s="41"/>
      <c r="AG114" s="41" t="s">
        <v>23</v>
      </c>
      <c r="AH114" s="41" t="s">
        <v>23</v>
      </c>
      <c r="AI114" s="41" t="s">
        <v>23</v>
      </c>
      <c r="AJ114" s="41"/>
      <c r="AK114" s="46" t="s">
        <v>21</v>
      </c>
      <c r="AL114" s="46" t="s">
        <v>21</v>
      </c>
      <c r="AM114" s="46" t="s">
        <v>25</v>
      </c>
      <c r="AN114" s="46" t="str">
        <f>IFERROR(VLOOKUP($B114,Sheet1!$A$5:$B$300,2,FALSE),"")</f>
        <v/>
      </c>
      <c r="AO114" s="46"/>
      <c r="AP114" s="5" t="str" cm="1">
        <f t="array" ref="AP114">IFERROR(VLOOKUP($A114,集約用シート!$B$5:$U$300,15,TRUEFALSE),"")</f>
        <v/>
      </c>
      <c r="AQ114" s="8"/>
      <c r="AR114" s="46"/>
      <c r="AS114" s="5" t="str">
        <f>IFERROR(VLOOKUP($A114,集約用シート!$B$5:$U$300,19,FALSE),"")</f>
        <v/>
      </c>
      <c r="AT114" s="46"/>
      <c r="AU114" s="5" t="str">
        <f>IFERROR(VLOOKUP($A115,集約用シート!$B$5:$U$300,21,FALSE),"")</f>
        <v/>
      </c>
      <c r="AV114" s="9"/>
    </row>
    <row r="115" spans="1:48" ht="28.5" customHeight="1">
      <c r="A115" s="6">
        <v>1138</v>
      </c>
      <c r="B115" s="7" t="s">
        <v>135</v>
      </c>
      <c r="C115" s="40" t="s">
        <v>21</v>
      </c>
      <c r="D115" s="40" t="s">
        <v>21</v>
      </c>
      <c r="E115" s="40"/>
      <c r="F115" s="40"/>
      <c r="G115" s="40"/>
      <c r="H115" s="40"/>
      <c r="I115" s="40"/>
      <c r="J115" s="40"/>
      <c r="K115" s="40"/>
      <c r="L115" s="40"/>
      <c r="M115" s="40"/>
      <c r="N115" s="40" t="s">
        <v>22</v>
      </c>
      <c r="O115" s="40" t="s">
        <v>22</v>
      </c>
      <c r="P115" s="40"/>
      <c r="Q115" s="40"/>
      <c r="R115" s="40" t="s">
        <v>25</v>
      </c>
      <c r="S115" s="40"/>
      <c r="T115" s="40" t="s">
        <v>25</v>
      </c>
      <c r="U115" s="40"/>
      <c r="V115" s="40"/>
      <c r="W115" s="40"/>
      <c r="X115" s="40"/>
      <c r="Y115" s="40" t="s">
        <v>21</v>
      </c>
      <c r="Z115" s="40" t="s">
        <v>21</v>
      </c>
      <c r="AA115" s="40" t="s">
        <v>21</v>
      </c>
      <c r="AB115" s="40" t="s">
        <v>23</v>
      </c>
      <c r="AC115" s="40" t="s">
        <v>21</v>
      </c>
      <c r="AD115" s="40" t="s">
        <v>23</v>
      </c>
      <c r="AE115" s="41" t="s">
        <v>21</v>
      </c>
      <c r="AF115" s="41"/>
      <c r="AG115" s="41" t="s">
        <v>23</v>
      </c>
      <c r="AH115" s="41"/>
      <c r="AI115" s="41" t="s">
        <v>23</v>
      </c>
      <c r="AJ115" s="41"/>
      <c r="AK115" s="46" t="s">
        <v>21</v>
      </c>
      <c r="AL115" s="46" t="s">
        <v>21</v>
      </c>
      <c r="AM115" s="46"/>
      <c r="AN115" s="46" t="str">
        <f>IFERROR(VLOOKUP($B115,Sheet1!$A$5:$B$300,2,FALSE),"")</f>
        <v/>
      </c>
      <c r="AO115" s="46"/>
      <c r="AP115" s="5" t="str" cm="1">
        <f t="array" ref="AP115">IFERROR(VLOOKUP($A115,集約用シート!$B$5:$U$300,15,TRUEFALSE),"")</f>
        <v/>
      </c>
      <c r="AQ115" s="8"/>
      <c r="AR115" s="46"/>
      <c r="AS115" s="5" t="str">
        <f>IFERROR(VLOOKUP($A115,集約用シート!$B$5:$U$300,19,FALSE),"")</f>
        <v/>
      </c>
      <c r="AT115" s="46"/>
      <c r="AU115" s="5" t="str">
        <f>IFERROR(VLOOKUP($A116,集約用シート!$B$5:$U$300,21,FALSE),"")</f>
        <v/>
      </c>
      <c r="AV115" s="9"/>
    </row>
    <row r="116" spans="1:48" ht="28.5" customHeight="1">
      <c r="A116" s="10">
        <v>1139</v>
      </c>
      <c r="B116" s="11" t="s">
        <v>136</v>
      </c>
      <c r="C116" s="40" t="s">
        <v>21</v>
      </c>
      <c r="D116" s="40" t="s">
        <v>21</v>
      </c>
      <c r="E116" s="40"/>
      <c r="F116" s="40"/>
      <c r="G116" s="40" t="s">
        <v>25</v>
      </c>
      <c r="H116" s="40"/>
      <c r="I116" s="40"/>
      <c r="J116" s="40"/>
      <c r="K116" s="40"/>
      <c r="L116" s="40"/>
      <c r="M116" s="40"/>
      <c r="N116" s="40" t="s">
        <v>22</v>
      </c>
      <c r="O116" s="40" t="s">
        <v>25</v>
      </c>
      <c r="P116" s="40">
        <v>1</v>
      </c>
      <c r="Q116" s="40"/>
      <c r="R116" s="40"/>
      <c r="S116" s="40"/>
      <c r="T116" s="40"/>
      <c r="U116" s="40"/>
      <c r="V116" s="40"/>
      <c r="W116" s="40"/>
      <c r="X116" s="40"/>
      <c r="Y116" s="40" t="s">
        <v>21</v>
      </c>
      <c r="Z116" s="40" t="s">
        <v>21</v>
      </c>
      <c r="AA116" s="40" t="s">
        <v>21</v>
      </c>
      <c r="AB116" s="40" t="s">
        <v>25</v>
      </c>
      <c r="AC116" s="40" t="s">
        <v>25</v>
      </c>
      <c r="AD116" s="40" t="s">
        <v>23</v>
      </c>
      <c r="AE116" s="41" t="s">
        <v>25</v>
      </c>
      <c r="AF116" s="41"/>
      <c r="AG116" s="41" t="s">
        <v>23</v>
      </c>
      <c r="AH116" s="41" t="s">
        <v>23</v>
      </c>
      <c r="AI116" s="41" t="s">
        <v>23</v>
      </c>
      <c r="AJ116" s="41"/>
      <c r="AK116" s="46" t="s">
        <v>21</v>
      </c>
      <c r="AL116" s="46" t="s">
        <v>21</v>
      </c>
      <c r="AM116" s="46"/>
      <c r="AN116" s="46" t="str">
        <f>IFERROR(VLOOKUP($B116,Sheet1!$A$5:$B$300,2,FALSE),"")</f>
        <v/>
      </c>
      <c r="AO116" s="46"/>
      <c r="AP116" s="5" t="str" cm="1">
        <f t="array" ref="AP116">IFERROR(VLOOKUP($A116,集約用シート!$B$5:$U$300,15,TRUEFALSE),"")</f>
        <v/>
      </c>
      <c r="AQ116" s="8"/>
      <c r="AR116" s="46"/>
      <c r="AS116" s="5" t="str">
        <f>IFERROR(VLOOKUP($A116,集約用シート!$B$5:$U$300,19,FALSE),"")</f>
        <v/>
      </c>
      <c r="AT116" s="46"/>
      <c r="AU116" s="5" t="str">
        <f>IFERROR(VLOOKUP($A117,集約用シート!$B$5:$U$300,21,FALSE),"")</f>
        <v/>
      </c>
      <c r="AV116" s="9"/>
    </row>
    <row r="117" spans="1:48" ht="28.5" customHeight="1">
      <c r="A117" s="10">
        <v>114</v>
      </c>
      <c r="B117" s="11" t="s">
        <v>137</v>
      </c>
      <c r="C117" s="40"/>
      <c r="D117" s="40"/>
      <c r="E117" s="40"/>
      <c r="F117" s="40"/>
      <c r="G117" s="40"/>
      <c r="H117" s="40"/>
      <c r="I117" s="40"/>
      <c r="J117" s="40"/>
      <c r="K117" s="40"/>
      <c r="L117" s="40"/>
      <c r="M117" s="40"/>
      <c r="N117" s="40" t="s">
        <v>22</v>
      </c>
      <c r="O117" s="40" t="s">
        <v>22</v>
      </c>
      <c r="P117" s="40"/>
      <c r="Q117" s="40"/>
      <c r="R117" s="40"/>
      <c r="S117" s="40"/>
      <c r="T117" s="40"/>
      <c r="U117" s="40"/>
      <c r="V117" s="40"/>
      <c r="W117" s="40"/>
      <c r="X117" s="40"/>
      <c r="Y117" s="40" t="s">
        <v>23</v>
      </c>
      <c r="Z117" s="40" t="s">
        <v>23</v>
      </c>
      <c r="AA117" s="40" t="s">
        <v>23</v>
      </c>
      <c r="AB117" s="40" t="s">
        <v>23</v>
      </c>
      <c r="AC117" s="40" t="s">
        <v>23</v>
      </c>
      <c r="AD117" s="40" t="s">
        <v>23</v>
      </c>
      <c r="AE117" s="41" t="s">
        <v>23</v>
      </c>
      <c r="AF117" s="41"/>
      <c r="AG117" s="41" t="s">
        <v>23</v>
      </c>
      <c r="AH117" s="41" t="s">
        <v>23</v>
      </c>
      <c r="AI117" s="41" t="s">
        <v>23</v>
      </c>
      <c r="AJ117" s="41" t="s">
        <v>23</v>
      </c>
      <c r="AK117" s="46" t="s">
        <v>21</v>
      </c>
      <c r="AL117" s="46" t="s">
        <v>21</v>
      </c>
      <c r="AM117" s="46"/>
      <c r="AN117" s="46" t="str">
        <f>IFERROR(VLOOKUP($B117,Sheet1!$A$5:$B$300,2,FALSE),"")</f>
        <v/>
      </c>
      <c r="AO117" s="46"/>
      <c r="AP117" s="5" t="str" cm="1">
        <f t="array" ref="AP117">IFERROR(VLOOKUP($A117,集約用シート!$B$5:$U$300,15,TRUEFALSE),"")</f>
        <v/>
      </c>
      <c r="AQ117" s="8"/>
      <c r="AR117" s="46"/>
      <c r="AS117" s="5" t="str">
        <f>IFERROR(VLOOKUP($A117,集約用シート!$B$5:$U$300,19,FALSE),"")</f>
        <v/>
      </c>
      <c r="AT117" s="46"/>
      <c r="AU117" s="5" t="str">
        <f>IFERROR(VLOOKUP($A118,集約用シート!$B$5:$U$300,21,FALSE),"")</f>
        <v/>
      </c>
      <c r="AV117" s="9"/>
    </row>
    <row r="118" spans="1:48" ht="28.5" customHeight="1">
      <c r="A118" s="6">
        <v>1142</v>
      </c>
      <c r="B118" s="7" t="s">
        <v>138</v>
      </c>
      <c r="C118" s="40" t="s">
        <v>21</v>
      </c>
      <c r="D118" s="40" t="s">
        <v>21</v>
      </c>
      <c r="E118" s="40"/>
      <c r="F118" s="35" t="s">
        <v>25</v>
      </c>
      <c r="G118" s="40" t="s">
        <v>25</v>
      </c>
      <c r="H118" s="40"/>
      <c r="I118" s="40"/>
      <c r="J118" s="40"/>
      <c r="K118" s="40"/>
      <c r="L118" s="40"/>
      <c r="M118" s="40"/>
      <c r="N118" s="40" t="s">
        <v>22</v>
      </c>
      <c r="O118" s="40" t="s">
        <v>22</v>
      </c>
      <c r="P118" s="40"/>
      <c r="Q118" s="40" t="s">
        <v>25</v>
      </c>
      <c r="R118" s="40" t="s">
        <v>25</v>
      </c>
      <c r="S118" s="40" t="s">
        <v>25</v>
      </c>
      <c r="T118" s="40"/>
      <c r="U118" s="40"/>
      <c r="V118" s="40"/>
      <c r="W118" s="40"/>
      <c r="X118" s="40"/>
      <c r="Y118" s="40" t="s">
        <v>21</v>
      </c>
      <c r="Z118" s="40" t="s">
        <v>21</v>
      </c>
      <c r="AA118" s="40" t="s">
        <v>21</v>
      </c>
      <c r="AB118" s="40" t="s">
        <v>25</v>
      </c>
      <c r="AC118" s="40" t="s">
        <v>25</v>
      </c>
      <c r="AD118" s="40" t="s">
        <v>23</v>
      </c>
      <c r="AE118" s="41" t="s">
        <v>21</v>
      </c>
      <c r="AF118" s="41"/>
      <c r="AG118" s="41" t="s">
        <v>23</v>
      </c>
      <c r="AH118" s="41" t="s">
        <v>21</v>
      </c>
      <c r="AI118" s="41" t="s">
        <v>23</v>
      </c>
      <c r="AJ118" s="41"/>
      <c r="AK118" s="46" t="s">
        <v>21</v>
      </c>
      <c r="AL118" s="46" t="s">
        <v>21</v>
      </c>
      <c r="AM118" s="46" t="s">
        <v>25</v>
      </c>
      <c r="AN118" s="46" t="str">
        <f>IFERROR(VLOOKUP($B118,Sheet1!$A$5:$B$300,2,FALSE),"")</f>
        <v/>
      </c>
      <c r="AO118" s="46"/>
      <c r="AP118" s="5" t="str" cm="1">
        <f t="array" ref="AP118">IFERROR(VLOOKUP($A118,集約用シート!$B$5:$U$300,15,TRUEFALSE),"")</f>
        <v/>
      </c>
      <c r="AQ118" s="8"/>
      <c r="AR118" s="46"/>
      <c r="AS118" s="5" t="str">
        <f>IFERROR(VLOOKUP($A118,集約用シート!$B$5:$U$300,19,FALSE),"")</f>
        <v/>
      </c>
      <c r="AT118" s="46"/>
      <c r="AU118" s="5" t="str">
        <f>IFERROR(VLOOKUP($A119,集約用シート!$B$5:$U$300,21,FALSE),"")</f>
        <v/>
      </c>
      <c r="AV118" s="9"/>
    </row>
    <row r="119" spans="1:48" ht="28.5" customHeight="1">
      <c r="A119" s="6">
        <v>1143</v>
      </c>
      <c r="B119" s="7" t="s">
        <v>139</v>
      </c>
      <c r="C119" s="40"/>
      <c r="D119" s="40"/>
      <c r="E119" s="40"/>
      <c r="F119" s="40"/>
      <c r="G119" s="40"/>
      <c r="H119" s="40"/>
      <c r="I119" s="40"/>
      <c r="J119" s="40"/>
      <c r="K119" s="40"/>
      <c r="L119" s="40"/>
      <c r="M119" s="40"/>
      <c r="N119" s="40" t="s">
        <v>22</v>
      </c>
      <c r="O119" s="40" t="s">
        <v>22</v>
      </c>
      <c r="P119" s="40"/>
      <c r="Q119" s="40"/>
      <c r="R119" s="40"/>
      <c r="S119" s="40"/>
      <c r="T119" s="40"/>
      <c r="U119" s="40"/>
      <c r="V119" s="40"/>
      <c r="W119" s="40"/>
      <c r="X119" s="40"/>
      <c r="Y119" s="40" t="s">
        <v>23</v>
      </c>
      <c r="Z119" s="40" t="s">
        <v>23</v>
      </c>
      <c r="AA119" s="40" t="s">
        <v>23</v>
      </c>
      <c r="AB119" s="40" t="s">
        <v>23</v>
      </c>
      <c r="AC119" s="40" t="s">
        <v>23</v>
      </c>
      <c r="AD119" s="40" t="s">
        <v>23</v>
      </c>
      <c r="AE119" s="41" t="s">
        <v>23</v>
      </c>
      <c r="AF119" s="41"/>
      <c r="AG119" s="41" t="s">
        <v>23</v>
      </c>
      <c r="AH119" s="41" t="s">
        <v>23</v>
      </c>
      <c r="AI119" s="41" t="s">
        <v>23</v>
      </c>
      <c r="AJ119" s="41" t="s">
        <v>23</v>
      </c>
      <c r="AK119" s="46" t="s">
        <v>21</v>
      </c>
      <c r="AL119" s="46" t="s">
        <v>21</v>
      </c>
      <c r="AM119" s="46"/>
      <c r="AN119" s="46" t="str">
        <f>IFERROR(VLOOKUP($B119,Sheet1!$A$5:$B$300,2,FALSE),"")</f>
        <v/>
      </c>
      <c r="AO119" s="46"/>
      <c r="AP119" s="5" t="str" cm="1">
        <f t="array" ref="AP119">IFERROR(VLOOKUP($A119,集約用シート!$B$5:$U$300,15,TRUEFALSE),"")</f>
        <v/>
      </c>
      <c r="AQ119" s="8"/>
      <c r="AR119" s="46"/>
      <c r="AS119" s="5" t="str">
        <f>IFERROR(VLOOKUP($A119,集約用シート!$B$5:$U$300,19,FALSE),"")</f>
        <v/>
      </c>
      <c r="AT119" s="46"/>
      <c r="AU119" s="5" t="str">
        <f>IFERROR(VLOOKUP($A120,集約用シート!$B$5:$U$300,21,FALSE),"")</f>
        <v/>
      </c>
      <c r="AV119" s="9"/>
    </row>
    <row r="120" spans="1:48" ht="28.5" customHeight="1">
      <c r="A120" s="10">
        <v>1144</v>
      </c>
      <c r="B120" s="11" t="s">
        <v>140</v>
      </c>
      <c r="C120" s="40" t="s">
        <v>21</v>
      </c>
      <c r="D120" s="40" t="s">
        <v>21</v>
      </c>
      <c r="E120" s="40"/>
      <c r="F120" s="35" t="s">
        <v>25</v>
      </c>
      <c r="G120" s="40"/>
      <c r="H120" s="35" t="s">
        <v>25</v>
      </c>
      <c r="I120" s="40"/>
      <c r="J120" s="40"/>
      <c r="K120" s="40"/>
      <c r="L120" s="40"/>
      <c r="M120" s="40"/>
      <c r="N120" s="40" t="s">
        <v>22</v>
      </c>
      <c r="O120" s="40" t="s">
        <v>22</v>
      </c>
      <c r="P120" s="40"/>
      <c r="Q120" s="40" t="s">
        <v>25</v>
      </c>
      <c r="R120" s="40" t="s">
        <v>26</v>
      </c>
      <c r="S120" s="40" t="s">
        <v>25</v>
      </c>
      <c r="T120" s="40" t="s">
        <v>26</v>
      </c>
      <c r="U120" s="40"/>
      <c r="V120" s="40"/>
      <c r="W120" s="40"/>
      <c r="X120" s="40"/>
      <c r="Y120" s="40" t="s">
        <v>21</v>
      </c>
      <c r="Z120" s="40" t="s">
        <v>21</v>
      </c>
      <c r="AA120" s="40" t="s">
        <v>21</v>
      </c>
      <c r="AB120" s="40" t="s">
        <v>23</v>
      </c>
      <c r="AC120" s="40" t="s">
        <v>25</v>
      </c>
      <c r="AD120" s="40" t="s">
        <v>23</v>
      </c>
      <c r="AE120" s="41" t="s">
        <v>25</v>
      </c>
      <c r="AF120" s="41"/>
      <c r="AG120" s="41" t="s">
        <v>23</v>
      </c>
      <c r="AH120" s="41" t="s">
        <v>25</v>
      </c>
      <c r="AI120" s="41" t="s">
        <v>23</v>
      </c>
      <c r="AJ120" s="41"/>
      <c r="AK120" s="46" t="s">
        <v>21</v>
      </c>
      <c r="AL120" s="46" t="s">
        <v>21</v>
      </c>
      <c r="AM120" s="46"/>
      <c r="AN120" s="46" t="str">
        <f>IFERROR(VLOOKUP($B120,Sheet1!$A$5:$B$300,2,FALSE),"")</f>
        <v/>
      </c>
      <c r="AO120" s="46"/>
      <c r="AP120" s="5" t="str" cm="1">
        <f t="array" ref="AP120">IFERROR(VLOOKUP($A120,集約用シート!$B$5:$U$300,15,TRUEFALSE),"")</f>
        <v/>
      </c>
      <c r="AQ120" s="8"/>
      <c r="AR120" s="46"/>
      <c r="AS120" s="5" t="str">
        <f>IFERROR(VLOOKUP($A120,集約用シート!$B$5:$U$300,19,FALSE),"")</f>
        <v/>
      </c>
      <c r="AT120" s="46"/>
      <c r="AU120" s="5" t="str">
        <f>IFERROR(VLOOKUP($A121,集約用シート!$B$5:$U$300,21,FALSE),"")</f>
        <v/>
      </c>
      <c r="AV120" s="9"/>
    </row>
    <row r="121" spans="1:48" ht="28.5" customHeight="1">
      <c r="A121" s="10">
        <v>1145</v>
      </c>
      <c r="B121" s="11" t="s">
        <v>141</v>
      </c>
      <c r="C121" s="40" t="s">
        <v>21</v>
      </c>
      <c r="D121" s="40" t="s">
        <v>21</v>
      </c>
      <c r="E121" s="40"/>
      <c r="F121" s="40"/>
      <c r="G121" s="40"/>
      <c r="H121" s="40"/>
      <c r="I121" s="40"/>
      <c r="J121" s="40"/>
      <c r="K121" s="40"/>
      <c r="L121" s="40"/>
      <c r="M121" s="40"/>
      <c r="N121" s="40" t="s">
        <v>22</v>
      </c>
      <c r="O121" s="40" t="s">
        <v>22</v>
      </c>
      <c r="P121" s="40"/>
      <c r="Q121" s="40"/>
      <c r="R121" s="40"/>
      <c r="S121" s="40"/>
      <c r="T121" s="40"/>
      <c r="U121" s="40"/>
      <c r="V121" s="40"/>
      <c r="W121" s="40"/>
      <c r="X121" s="40"/>
      <c r="Y121" s="40" t="s">
        <v>21</v>
      </c>
      <c r="Z121" s="40" t="s">
        <v>21</v>
      </c>
      <c r="AA121" s="40" t="s">
        <v>21</v>
      </c>
      <c r="AB121" s="40" t="s">
        <v>23</v>
      </c>
      <c r="AC121" s="40" t="s">
        <v>21</v>
      </c>
      <c r="AD121" s="40" t="s">
        <v>23</v>
      </c>
      <c r="AE121" s="41" t="s">
        <v>21</v>
      </c>
      <c r="AF121" s="41"/>
      <c r="AG121" s="41" t="s">
        <v>23</v>
      </c>
      <c r="AH121" s="41"/>
      <c r="AI121" s="41" t="s">
        <v>23</v>
      </c>
      <c r="AJ121" s="41"/>
      <c r="AK121" s="46" t="s">
        <v>21</v>
      </c>
      <c r="AL121" s="46" t="s">
        <v>21</v>
      </c>
      <c r="AM121" s="46"/>
      <c r="AN121" s="46" t="str">
        <f>IFERROR(VLOOKUP($B121,Sheet1!$A$5:$B$300,2,FALSE),"")</f>
        <v/>
      </c>
      <c r="AO121" s="46"/>
      <c r="AP121" s="5" t="str" cm="1">
        <f t="array" ref="AP121">IFERROR(VLOOKUP($A121,集約用シート!$B$5:$U$300,15,TRUEFALSE),"")</f>
        <v/>
      </c>
      <c r="AQ121" s="8"/>
      <c r="AR121" s="46"/>
      <c r="AS121" s="5" t="str">
        <f>IFERROR(VLOOKUP($A121,集約用シート!$B$5:$U$300,19,FALSE),"")</f>
        <v/>
      </c>
      <c r="AT121" s="46"/>
      <c r="AU121" s="5" t="str">
        <f>IFERROR(VLOOKUP($A122,集約用シート!$B$5:$U$300,21,FALSE),"")</f>
        <v/>
      </c>
      <c r="AV121" s="9"/>
    </row>
    <row r="122" spans="1:48" ht="28.5" customHeight="1">
      <c r="A122" s="6">
        <v>1146</v>
      </c>
      <c r="B122" s="7" t="s">
        <v>142</v>
      </c>
      <c r="C122" s="40" t="s">
        <v>21</v>
      </c>
      <c r="D122" s="40" t="s">
        <v>21</v>
      </c>
      <c r="E122" s="40"/>
      <c r="F122" s="35" t="s">
        <v>25</v>
      </c>
      <c r="G122" s="40" t="s">
        <v>25</v>
      </c>
      <c r="H122" s="40"/>
      <c r="I122" s="40" t="s">
        <v>25</v>
      </c>
      <c r="J122" s="40"/>
      <c r="K122" s="40"/>
      <c r="L122" s="40"/>
      <c r="M122" s="40"/>
      <c r="N122" s="40" t="s">
        <v>22</v>
      </c>
      <c r="O122" s="40" t="s">
        <v>22</v>
      </c>
      <c r="P122" s="40"/>
      <c r="Q122" s="40" t="s">
        <v>25</v>
      </c>
      <c r="R122" s="40"/>
      <c r="S122" s="40" t="s">
        <v>25</v>
      </c>
      <c r="T122" s="40"/>
      <c r="U122" s="40"/>
      <c r="V122" s="40"/>
      <c r="W122" s="40"/>
      <c r="X122" s="40"/>
      <c r="Y122" s="40" t="s">
        <v>21</v>
      </c>
      <c r="Z122" s="40" t="s">
        <v>21</v>
      </c>
      <c r="AA122" s="40" t="s">
        <v>21</v>
      </c>
      <c r="AB122" s="40" t="s">
        <v>25</v>
      </c>
      <c r="AC122" s="40" t="s">
        <v>25</v>
      </c>
      <c r="AD122" s="40" t="s">
        <v>23</v>
      </c>
      <c r="AE122" s="41" t="s">
        <v>21</v>
      </c>
      <c r="AF122" s="41"/>
      <c r="AG122" s="41" t="s">
        <v>23</v>
      </c>
      <c r="AH122" s="41" t="s">
        <v>21</v>
      </c>
      <c r="AI122" s="41" t="s">
        <v>23</v>
      </c>
      <c r="AJ122" s="41"/>
      <c r="AK122" s="46" t="s">
        <v>21</v>
      </c>
      <c r="AL122" s="46" t="s">
        <v>21</v>
      </c>
      <c r="AM122" s="46"/>
      <c r="AN122" s="46" t="str">
        <f>IFERROR(VLOOKUP($B122,Sheet1!$A$5:$B$300,2,FALSE),"")</f>
        <v/>
      </c>
      <c r="AO122" s="46"/>
      <c r="AP122" s="5" t="str" cm="1">
        <f t="array" ref="AP122">IFERROR(VLOOKUP($A122,集約用シート!$B$5:$U$300,15,TRUEFALSE),"")</f>
        <v/>
      </c>
      <c r="AQ122" s="8"/>
      <c r="AR122" s="46"/>
      <c r="AS122" s="5" t="str">
        <f>IFERROR(VLOOKUP($A122,集約用シート!$B$5:$U$300,19,FALSE),"")</f>
        <v/>
      </c>
      <c r="AT122" s="46"/>
      <c r="AU122" s="5" t="str">
        <f>IFERROR(VLOOKUP($A123,集約用シート!$B$5:$U$300,21,FALSE),"")</f>
        <v/>
      </c>
      <c r="AV122" s="9"/>
    </row>
    <row r="123" spans="1:48" ht="28.5" customHeight="1">
      <c r="A123" s="6">
        <v>1147</v>
      </c>
      <c r="B123" s="7" t="s">
        <v>143</v>
      </c>
      <c r="C123" s="40" t="s">
        <v>21</v>
      </c>
      <c r="D123" s="40" t="s">
        <v>21</v>
      </c>
      <c r="E123" s="40"/>
      <c r="F123" s="40"/>
      <c r="G123" s="40"/>
      <c r="H123" s="40"/>
      <c r="I123" s="40"/>
      <c r="J123" s="40"/>
      <c r="K123" s="40"/>
      <c r="L123" s="40"/>
      <c r="M123" s="40"/>
      <c r="N123" s="40" t="s">
        <v>22</v>
      </c>
      <c r="O123" s="40" t="s">
        <v>22</v>
      </c>
      <c r="P123" s="40"/>
      <c r="Q123" s="40"/>
      <c r="R123" s="40"/>
      <c r="S123" s="40"/>
      <c r="T123" s="40"/>
      <c r="U123" s="40"/>
      <c r="V123" s="40"/>
      <c r="W123" s="40"/>
      <c r="X123" s="40"/>
      <c r="Y123" s="40" t="s">
        <v>21</v>
      </c>
      <c r="Z123" s="40" t="s">
        <v>21</v>
      </c>
      <c r="AA123" s="40" t="s">
        <v>21</v>
      </c>
      <c r="AB123" s="40" t="s">
        <v>23</v>
      </c>
      <c r="AC123" s="40" t="s">
        <v>21</v>
      </c>
      <c r="AD123" s="40" t="s">
        <v>23</v>
      </c>
      <c r="AE123" s="41" t="s">
        <v>25</v>
      </c>
      <c r="AF123" s="41"/>
      <c r="AG123" s="41" t="s">
        <v>23</v>
      </c>
      <c r="AH123" s="41" t="s">
        <v>21</v>
      </c>
      <c r="AI123" s="41" t="s">
        <v>23</v>
      </c>
      <c r="AJ123" s="41"/>
      <c r="AK123" s="46" t="s">
        <v>21</v>
      </c>
      <c r="AL123" s="46" t="s">
        <v>21</v>
      </c>
      <c r="AM123" s="46"/>
      <c r="AN123" s="46" t="str">
        <f>IFERROR(VLOOKUP($B123,Sheet1!$A$5:$B$300,2,FALSE),"")</f>
        <v/>
      </c>
      <c r="AO123" s="46"/>
      <c r="AP123" s="5" t="str" cm="1">
        <f t="array" ref="AP123">IFERROR(VLOOKUP($A123,集約用シート!$B$5:$U$300,15,TRUEFALSE),"")</f>
        <v/>
      </c>
      <c r="AQ123" s="8"/>
      <c r="AR123" s="46"/>
      <c r="AS123" s="5" t="str">
        <f>IFERROR(VLOOKUP($A123,集約用シート!$B$5:$U$300,19,FALSE),"")</f>
        <v/>
      </c>
      <c r="AT123" s="46"/>
      <c r="AU123" s="5" t="str">
        <f>IFERROR(VLOOKUP($A124,集約用シート!$B$5:$U$300,21,FALSE),"")</f>
        <v/>
      </c>
      <c r="AV123" s="9"/>
    </row>
    <row r="124" spans="1:48" ht="28.5" customHeight="1">
      <c r="A124" s="10">
        <v>1148</v>
      </c>
      <c r="B124" s="11" t="s">
        <v>144</v>
      </c>
      <c r="C124" s="40" t="s">
        <v>21</v>
      </c>
      <c r="D124" s="40" t="s">
        <v>21</v>
      </c>
      <c r="E124" s="40"/>
      <c r="F124" s="35" t="s">
        <v>25</v>
      </c>
      <c r="G124" s="40" t="s">
        <v>25</v>
      </c>
      <c r="H124" s="35" t="s">
        <v>25</v>
      </c>
      <c r="I124" s="40" t="s">
        <v>25</v>
      </c>
      <c r="J124" s="40"/>
      <c r="K124" s="40"/>
      <c r="L124" s="40"/>
      <c r="M124" s="40"/>
      <c r="N124" s="40" t="s">
        <v>22</v>
      </c>
      <c r="O124" s="40" t="s">
        <v>22</v>
      </c>
      <c r="P124" s="40"/>
      <c r="Q124" s="40" t="s">
        <v>25</v>
      </c>
      <c r="R124" s="40" t="s">
        <v>26</v>
      </c>
      <c r="S124" s="40" t="s">
        <v>25</v>
      </c>
      <c r="T124" s="40"/>
      <c r="U124" s="40"/>
      <c r="V124" s="40"/>
      <c r="W124" s="40"/>
      <c r="X124" s="40"/>
      <c r="Y124" s="40" t="s">
        <v>21</v>
      </c>
      <c r="Z124" s="40" t="s">
        <v>21</v>
      </c>
      <c r="AA124" s="40" t="s">
        <v>21</v>
      </c>
      <c r="AB124" s="40" t="s">
        <v>25</v>
      </c>
      <c r="AC124" s="40" t="s">
        <v>25</v>
      </c>
      <c r="AD124" s="40" t="s">
        <v>23</v>
      </c>
      <c r="AE124" s="41" t="s">
        <v>21</v>
      </c>
      <c r="AF124" s="41"/>
      <c r="AG124" s="41" t="s">
        <v>23</v>
      </c>
      <c r="AH124" s="41" t="s">
        <v>21</v>
      </c>
      <c r="AI124" s="41" t="s">
        <v>23</v>
      </c>
      <c r="AJ124" s="41"/>
      <c r="AK124" s="46" t="s">
        <v>21</v>
      </c>
      <c r="AL124" s="46" t="s">
        <v>21</v>
      </c>
      <c r="AM124" s="46" t="s">
        <v>25</v>
      </c>
      <c r="AN124" s="46" t="str">
        <f>IFERROR(VLOOKUP($B124,Sheet1!$A$5:$B$300,2,FALSE),"")</f>
        <v/>
      </c>
      <c r="AO124" s="46"/>
      <c r="AP124" s="5" t="str" cm="1">
        <f t="array" ref="AP124">IFERROR(VLOOKUP($A124,集約用シート!$B$5:$U$300,15,TRUEFALSE),"")</f>
        <v/>
      </c>
      <c r="AQ124" s="8"/>
      <c r="AR124" s="46"/>
      <c r="AS124" s="5" t="str">
        <f>IFERROR(VLOOKUP($A124,集約用シート!$B$5:$U$300,19,FALSE),"")</f>
        <v/>
      </c>
      <c r="AT124" s="46"/>
      <c r="AU124" s="5" t="str">
        <f>IFERROR(VLOOKUP($A125,集約用シート!$B$5:$U$300,21,FALSE),"")</f>
        <v/>
      </c>
      <c r="AV124" s="9"/>
    </row>
    <row r="125" spans="1:48" ht="28.5" customHeight="1">
      <c r="A125" s="10">
        <v>1149</v>
      </c>
      <c r="B125" s="11" t="s">
        <v>145</v>
      </c>
      <c r="C125" s="40" t="s">
        <v>21</v>
      </c>
      <c r="D125" s="40" t="s">
        <v>21</v>
      </c>
      <c r="E125" s="40"/>
      <c r="F125" s="35" t="s">
        <v>25</v>
      </c>
      <c r="G125" s="40" t="s">
        <v>25</v>
      </c>
      <c r="H125" s="40"/>
      <c r="I125" s="40" t="s">
        <v>25</v>
      </c>
      <c r="J125" s="40"/>
      <c r="K125" s="40"/>
      <c r="L125" s="40"/>
      <c r="M125" s="40"/>
      <c r="N125" s="40" t="s">
        <v>25</v>
      </c>
      <c r="O125" s="40" t="s">
        <v>22</v>
      </c>
      <c r="P125" s="40">
        <v>1</v>
      </c>
      <c r="Q125" s="40" t="s">
        <v>25</v>
      </c>
      <c r="R125" s="40" t="s">
        <v>25</v>
      </c>
      <c r="S125" s="40" t="s">
        <v>25</v>
      </c>
      <c r="T125" s="40" t="s">
        <v>25</v>
      </c>
      <c r="U125" s="40"/>
      <c r="V125" s="40"/>
      <c r="W125" s="40"/>
      <c r="X125" s="40"/>
      <c r="Y125" s="40" t="s">
        <v>21</v>
      </c>
      <c r="Z125" s="40" t="s">
        <v>21</v>
      </c>
      <c r="AA125" s="40" t="s">
        <v>21</v>
      </c>
      <c r="AB125" s="40" t="s">
        <v>25</v>
      </c>
      <c r="AC125" s="40" t="s">
        <v>25</v>
      </c>
      <c r="AD125" s="40" t="s">
        <v>23</v>
      </c>
      <c r="AE125" s="41" t="s">
        <v>21</v>
      </c>
      <c r="AF125" s="41"/>
      <c r="AG125" s="41" t="s">
        <v>23</v>
      </c>
      <c r="AH125" s="41" t="s">
        <v>21</v>
      </c>
      <c r="AI125" s="41" t="s">
        <v>23</v>
      </c>
      <c r="AJ125" s="41"/>
      <c r="AK125" s="46" t="s">
        <v>21</v>
      </c>
      <c r="AL125" s="46" t="s">
        <v>21</v>
      </c>
      <c r="AM125" s="46"/>
      <c r="AN125" s="46" t="str">
        <f>IFERROR(VLOOKUP($B125,Sheet1!$A$5:$B$300,2,FALSE),"")</f>
        <v/>
      </c>
      <c r="AO125" s="46"/>
      <c r="AP125" s="5" t="str" cm="1">
        <f t="array" ref="AP125">IFERROR(VLOOKUP($A125,集約用シート!$B$5:$U$300,15,TRUEFALSE),"")</f>
        <v/>
      </c>
      <c r="AQ125" s="8"/>
      <c r="AR125" s="46"/>
      <c r="AS125" s="5" t="str">
        <f>IFERROR(VLOOKUP($A125,集約用シート!$B$5:$U$300,19,FALSE),"")</f>
        <v/>
      </c>
      <c r="AT125" s="46"/>
      <c r="AU125" s="5" t="str">
        <f>IFERROR(VLOOKUP($A126,集約用シート!$B$5:$U$300,21,FALSE),"")</f>
        <v/>
      </c>
      <c r="AV125" s="9"/>
    </row>
    <row r="126" spans="1:48" ht="28.5" customHeight="1">
      <c r="A126" s="6">
        <v>115</v>
      </c>
      <c r="B126" s="7" t="s">
        <v>146</v>
      </c>
      <c r="C126" s="40" t="s">
        <v>21</v>
      </c>
      <c r="D126" s="40" t="s">
        <v>21</v>
      </c>
      <c r="E126" s="40"/>
      <c r="F126" s="40"/>
      <c r="G126" s="40" t="s">
        <v>25</v>
      </c>
      <c r="H126" s="40"/>
      <c r="I126" s="40" t="s">
        <v>25</v>
      </c>
      <c r="J126" s="40"/>
      <c r="K126" s="40"/>
      <c r="L126" s="40"/>
      <c r="M126" s="40"/>
      <c r="N126" s="40" t="s">
        <v>22</v>
      </c>
      <c r="O126" s="40" t="s">
        <v>22</v>
      </c>
      <c r="P126" s="40"/>
      <c r="Q126" s="40"/>
      <c r="R126" s="40"/>
      <c r="S126" s="40"/>
      <c r="T126" s="40"/>
      <c r="U126" s="40"/>
      <c r="V126" s="40"/>
      <c r="W126" s="40"/>
      <c r="X126" s="40"/>
      <c r="Y126" s="40" t="s">
        <v>21</v>
      </c>
      <c r="Z126" s="40" t="s">
        <v>21</v>
      </c>
      <c r="AA126" s="40" t="s">
        <v>21</v>
      </c>
      <c r="AB126" s="40" t="s">
        <v>23</v>
      </c>
      <c r="AC126" s="40" t="s">
        <v>21</v>
      </c>
      <c r="AD126" s="40" t="s">
        <v>23</v>
      </c>
      <c r="AE126" s="41" t="s">
        <v>21</v>
      </c>
      <c r="AF126" s="41"/>
      <c r="AG126" s="41" t="s">
        <v>23</v>
      </c>
      <c r="AH126" s="41" t="s">
        <v>23</v>
      </c>
      <c r="AI126" s="41" t="s">
        <v>23</v>
      </c>
      <c r="AJ126" s="41"/>
      <c r="AK126" s="46" t="s">
        <v>21</v>
      </c>
      <c r="AL126" s="46" t="s">
        <v>21</v>
      </c>
      <c r="AM126" s="46"/>
      <c r="AN126" s="46" t="str">
        <f>IFERROR(VLOOKUP($B126,Sheet1!$A$5:$B$300,2,FALSE),"")</f>
        <v/>
      </c>
      <c r="AO126" s="46"/>
      <c r="AP126" s="5" t="str" cm="1">
        <f t="array" ref="AP126">IFERROR(VLOOKUP($A126,集約用シート!$B$5:$U$300,15,TRUEFALSE),"")</f>
        <v/>
      </c>
      <c r="AQ126" s="8"/>
      <c r="AR126" s="46"/>
      <c r="AS126" s="5" t="str">
        <f>IFERROR(VLOOKUP($A126,集約用シート!$B$5:$U$300,19,FALSE),"")</f>
        <v/>
      </c>
      <c r="AT126" s="46"/>
      <c r="AU126" s="5" t="str">
        <f>IFERROR(VLOOKUP($A127,集約用シート!$B$5:$U$300,21,FALSE),"")</f>
        <v/>
      </c>
      <c r="AV126" s="9"/>
    </row>
    <row r="127" spans="1:48" ht="28.5" customHeight="1">
      <c r="A127" s="6">
        <v>1152</v>
      </c>
      <c r="B127" s="7" t="s">
        <v>147</v>
      </c>
      <c r="C127" s="40" t="s">
        <v>21</v>
      </c>
      <c r="D127" s="40" t="s">
        <v>21</v>
      </c>
      <c r="E127" s="40"/>
      <c r="F127" s="40"/>
      <c r="G127" s="40"/>
      <c r="H127" s="40"/>
      <c r="I127" s="40"/>
      <c r="J127" s="40"/>
      <c r="K127" s="40"/>
      <c r="L127" s="40"/>
      <c r="M127" s="40"/>
      <c r="N127" s="40" t="s">
        <v>22</v>
      </c>
      <c r="O127" s="40" t="s">
        <v>22</v>
      </c>
      <c r="P127" s="40"/>
      <c r="Q127" s="40" t="s">
        <v>25</v>
      </c>
      <c r="R127" s="40"/>
      <c r="S127" s="40" t="s">
        <v>25</v>
      </c>
      <c r="T127" s="40"/>
      <c r="U127" s="40"/>
      <c r="V127" s="40"/>
      <c r="W127" s="40"/>
      <c r="X127" s="40"/>
      <c r="Y127" s="40" t="s">
        <v>21</v>
      </c>
      <c r="Z127" s="40" t="s">
        <v>21</v>
      </c>
      <c r="AA127" s="40" t="s">
        <v>21</v>
      </c>
      <c r="AB127" s="40" t="s">
        <v>23</v>
      </c>
      <c r="AC127" s="40" t="s">
        <v>21</v>
      </c>
      <c r="AD127" s="40" t="s">
        <v>23</v>
      </c>
      <c r="AE127" s="41" t="s">
        <v>21</v>
      </c>
      <c r="AF127" s="41"/>
      <c r="AG127" s="41" t="s">
        <v>23</v>
      </c>
      <c r="AH127" s="41"/>
      <c r="AI127" s="41" t="s">
        <v>23</v>
      </c>
      <c r="AJ127" s="41"/>
      <c r="AK127" s="46" t="s">
        <v>21</v>
      </c>
      <c r="AL127" s="46" t="s">
        <v>21</v>
      </c>
      <c r="AM127" s="46" t="s">
        <v>25</v>
      </c>
      <c r="AN127" s="46" t="str">
        <f>IFERROR(VLOOKUP($B127,Sheet1!$A$5:$B$300,2,FALSE),"")</f>
        <v/>
      </c>
      <c r="AO127" s="46"/>
      <c r="AP127" s="5" t="str" cm="1">
        <f t="array" ref="AP127">IFERROR(VLOOKUP($A127,集約用シート!$B$5:$U$300,15,TRUEFALSE),"")</f>
        <v/>
      </c>
      <c r="AQ127" s="8"/>
      <c r="AR127" s="46"/>
      <c r="AS127" s="5" t="str">
        <f>IFERROR(VLOOKUP($A127,集約用シート!$B$5:$U$300,19,FALSE),"")</f>
        <v/>
      </c>
      <c r="AT127" s="46"/>
      <c r="AU127" s="5" t="str">
        <f>IFERROR(VLOOKUP($A128,集約用シート!$B$5:$U$300,21,FALSE),"")</f>
        <v/>
      </c>
      <c r="AV127" s="9"/>
    </row>
    <row r="128" spans="1:48" ht="28.5" customHeight="1">
      <c r="A128" s="10">
        <v>1153</v>
      </c>
      <c r="B128" s="11" t="s">
        <v>148</v>
      </c>
      <c r="C128" s="40" t="s">
        <v>21</v>
      </c>
      <c r="D128" s="40" t="s">
        <v>21</v>
      </c>
      <c r="E128" s="40"/>
      <c r="F128" s="40"/>
      <c r="G128" s="40"/>
      <c r="H128" s="40"/>
      <c r="I128" s="40"/>
      <c r="J128" s="40" t="s">
        <v>25</v>
      </c>
      <c r="K128" s="40"/>
      <c r="L128" s="40"/>
      <c r="M128" s="40"/>
      <c r="N128" s="40" t="s">
        <v>22</v>
      </c>
      <c r="O128" s="40" t="s">
        <v>22</v>
      </c>
      <c r="P128" s="40"/>
      <c r="Q128" s="40"/>
      <c r="R128" s="40"/>
      <c r="S128" s="40"/>
      <c r="T128" s="40"/>
      <c r="U128" s="40"/>
      <c r="V128" s="40"/>
      <c r="W128" s="40"/>
      <c r="X128" s="40"/>
      <c r="Y128" s="40" t="s">
        <v>21</v>
      </c>
      <c r="Z128" s="40" t="s">
        <v>21</v>
      </c>
      <c r="AA128" s="40" t="s">
        <v>21</v>
      </c>
      <c r="AB128" s="40" t="s">
        <v>23</v>
      </c>
      <c r="AC128" s="40" t="s">
        <v>21</v>
      </c>
      <c r="AD128" s="40" t="s">
        <v>23</v>
      </c>
      <c r="AE128" s="41" t="s">
        <v>21</v>
      </c>
      <c r="AF128" s="41"/>
      <c r="AG128" s="41" t="s">
        <v>23</v>
      </c>
      <c r="AH128" s="41" t="s">
        <v>21</v>
      </c>
      <c r="AI128" s="41" t="s">
        <v>23</v>
      </c>
      <c r="AJ128" s="41"/>
      <c r="AK128" s="46" t="s">
        <v>21</v>
      </c>
      <c r="AL128" s="46" t="s">
        <v>21</v>
      </c>
      <c r="AM128" s="46"/>
      <c r="AN128" s="46" t="str">
        <f>IFERROR(VLOOKUP($B128,Sheet1!$A$5:$B$300,2,FALSE),"")</f>
        <v/>
      </c>
      <c r="AO128" s="46"/>
      <c r="AP128" s="5" t="str" cm="1">
        <f t="array" ref="AP128">IFERROR(VLOOKUP($A128,集約用シート!$B$5:$U$300,15,TRUEFALSE),"")</f>
        <v/>
      </c>
      <c r="AQ128" s="8"/>
      <c r="AR128" s="46"/>
      <c r="AS128" s="5" t="str">
        <f>IFERROR(VLOOKUP($A128,集約用シート!$B$5:$U$300,19,FALSE),"")</f>
        <v/>
      </c>
      <c r="AT128" s="46"/>
      <c r="AU128" s="5" t="str">
        <f>IFERROR(VLOOKUP($A129,集約用シート!$B$5:$U$300,21,FALSE),"")</f>
        <v/>
      </c>
      <c r="AV128" s="9"/>
    </row>
    <row r="129" spans="1:48" ht="28.5" customHeight="1">
      <c r="A129" s="10">
        <v>1154</v>
      </c>
      <c r="B129" s="11" t="s">
        <v>149</v>
      </c>
      <c r="C129" s="40" t="s">
        <v>21</v>
      </c>
      <c r="D129" s="40" t="s">
        <v>21</v>
      </c>
      <c r="E129" s="40"/>
      <c r="F129" s="35" t="s">
        <v>25</v>
      </c>
      <c r="G129" s="40" t="s">
        <v>25</v>
      </c>
      <c r="H129" s="40"/>
      <c r="I129" s="40"/>
      <c r="J129" s="40"/>
      <c r="K129" s="40"/>
      <c r="L129" s="40"/>
      <c r="M129" s="40"/>
      <c r="N129" s="40" t="s">
        <v>22</v>
      </c>
      <c r="O129" s="40" t="s">
        <v>22</v>
      </c>
      <c r="P129" s="40"/>
      <c r="Q129" s="40" t="s">
        <v>25</v>
      </c>
      <c r="R129" s="40"/>
      <c r="S129" s="40" t="s">
        <v>25</v>
      </c>
      <c r="T129" s="40"/>
      <c r="U129" s="40"/>
      <c r="V129" s="40"/>
      <c r="W129" s="40"/>
      <c r="X129" s="40"/>
      <c r="Y129" s="40" t="s">
        <v>21</v>
      </c>
      <c r="Z129" s="40" t="s">
        <v>21</v>
      </c>
      <c r="AA129" s="40" t="s">
        <v>21</v>
      </c>
      <c r="AB129" s="40" t="s">
        <v>23</v>
      </c>
      <c r="AC129" s="40" t="s">
        <v>21</v>
      </c>
      <c r="AD129" s="40" t="s">
        <v>23</v>
      </c>
      <c r="AE129" s="41" t="s">
        <v>21</v>
      </c>
      <c r="AF129" s="41"/>
      <c r="AG129" s="41" t="s">
        <v>23</v>
      </c>
      <c r="AH129" s="41"/>
      <c r="AI129" s="41" t="s">
        <v>23</v>
      </c>
      <c r="AJ129" s="41"/>
      <c r="AK129" s="46" t="s">
        <v>21</v>
      </c>
      <c r="AL129" s="46" t="s">
        <v>21</v>
      </c>
      <c r="AM129" s="46" t="s">
        <v>25</v>
      </c>
      <c r="AN129" s="46" t="str">
        <f>IFERROR(VLOOKUP($B129,Sheet1!$A$5:$B$300,2,FALSE),"")</f>
        <v/>
      </c>
      <c r="AO129" s="46"/>
      <c r="AP129" s="5" t="str" cm="1">
        <f t="array" ref="AP129">IFERROR(VLOOKUP($A129,集約用シート!$B$5:$U$300,15,TRUEFALSE),"")</f>
        <v/>
      </c>
      <c r="AQ129" s="8"/>
      <c r="AR129" s="46"/>
      <c r="AS129" s="5" t="str">
        <f>IFERROR(VLOOKUP($A129,集約用シート!$B$5:$U$300,19,FALSE),"")</f>
        <v/>
      </c>
      <c r="AT129" s="46"/>
      <c r="AU129" s="5" t="str">
        <f>IFERROR(VLOOKUP($A130,集約用シート!$B$5:$U$300,21,FALSE),"")</f>
        <v/>
      </c>
      <c r="AV129" s="9"/>
    </row>
    <row r="130" spans="1:48" ht="28.5" customHeight="1">
      <c r="A130" s="6">
        <v>1155</v>
      </c>
      <c r="B130" s="7" t="s">
        <v>150</v>
      </c>
      <c r="C130" s="40" t="s">
        <v>21</v>
      </c>
      <c r="D130" s="40" t="s">
        <v>21</v>
      </c>
      <c r="E130" s="40"/>
      <c r="F130" s="40"/>
      <c r="G130" s="40"/>
      <c r="H130" s="40"/>
      <c r="I130" s="40"/>
      <c r="J130" s="40"/>
      <c r="K130" s="40"/>
      <c r="L130" s="40"/>
      <c r="M130" s="40"/>
      <c r="N130" s="40" t="s">
        <v>22</v>
      </c>
      <c r="O130" s="40" t="s">
        <v>22</v>
      </c>
      <c r="P130" s="40"/>
      <c r="Q130" s="40"/>
      <c r="R130" s="40"/>
      <c r="S130" s="40"/>
      <c r="T130" s="40"/>
      <c r="U130" s="40"/>
      <c r="V130" s="40"/>
      <c r="W130" s="40"/>
      <c r="X130" s="40"/>
      <c r="Y130" s="40" t="s">
        <v>21</v>
      </c>
      <c r="Z130" s="40" t="s">
        <v>21</v>
      </c>
      <c r="AA130" s="40" t="s">
        <v>21</v>
      </c>
      <c r="AB130" s="40" t="s">
        <v>23</v>
      </c>
      <c r="AC130" s="40" t="s">
        <v>21</v>
      </c>
      <c r="AD130" s="40" t="s">
        <v>25</v>
      </c>
      <c r="AE130" s="41" t="s">
        <v>25</v>
      </c>
      <c r="AF130" s="41"/>
      <c r="AG130" s="41" t="s">
        <v>23</v>
      </c>
      <c r="AH130" s="41"/>
      <c r="AI130" s="41" t="s">
        <v>23</v>
      </c>
      <c r="AJ130" s="41"/>
      <c r="AK130" s="46" t="s">
        <v>21</v>
      </c>
      <c r="AL130" s="46" t="s">
        <v>21</v>
      </c>
      <c r="AM130" s="46"/>
      <c r="AN130" s="46" t="str">
        <f>IFERROR(VLOOKUP($B130,Sheet1!$A$5:$B$300,2,FALSE),"")</f>
        <v/>
      </c>
      <c r="AO130" s="46"/>
      <c r="AP130" s="5" t="str" cm="1">
        <f t="array" ref="AP130">IFERROR(VLOOKUP($A130,集約用シート!$B$5:$U$300,15,TRUEFALSE),"")</f>
        <v/>
      </c>
      <c r="AQ130" s="8"/>
      <c r="AR130" s="46"/>
      <c r="AS130" s="5" t="str">
        <f>IFERROR(VLOOKUP($A130,集約用シート!$B$5:$U$300,19,FALSE),"")</f>
        <v/>
      </c>
      <c r="AT130" s="46"/>
      <c r="AU130" s="5" t="str">
        <f>IFERROR(VLOOKUP($A131,集約用シート!$B$5:$U$300,21,FALSE),"")</f>
        <v/>
      </c>
      <c r="AV130" s="9"/>
    </row>
    <row r="131" spans="1:48" ht="28.5" customHeight="1">
      <c r="A131" s="6">
        <v>1157</v>
      </c>
      <c r="B131" s="7" t="s">
        <v>151</v>
      </c>
      <c r="C131" s="35" t="s">
        <v>25</v>
      </c>
      <c r="D131" s="40" t="s">
        <v>21</v>
      </c>
      <c r="E131" s="40">
        <v>1</v>
      </c>
      <c r="F131" s="35" t="s">
        <v>25</v>
      </c>
      <c r="G131" s="40" t="s">
        <v>25</v>
      </c>
      <c r="H131" s="35" t="s">
        <v>25</v>
      </c>
      <c r="I131" s="40" t="s">
        <v>25</v>
      </c>
      <c r="J131" s="40"/>
      <c r="K131" s="40"/>
      <c r="L131" s="40"/>
      <c r="M131" s="40"/>
      <c r="N131" s="40" t="s">
        <v>25</v>
      </c>
      <c r="O131" s="40" t="s">
        <v>22</v>
      </c>
      <c r="P131" s="40">
        <v>1</v>
      </c>
      <c r="Q131" s="40" t="s">
        <v>25</v>
      </c>
      <c r="R131" s="40" t="s">
        <v>26</v>
      </c>
      <c r="S131" s="40" t="s">
        <v>25</v>
      </c>
      <c r="T131" s="40" t="s">
        <v>26</v>
      </c>
      <c r="U131" s="40"/>
      <c r="V131" s="40"/>
      <c r="W131" s="40"/>
      <c r="X131" s="40"/>
      <c r="Y131" s="40" t="s">
        <v>25</v>
      </c>
      <c r="Z131" s="40" t="s">
        <v>21</v>
      </c>
      <c r="AA131" s="40" t="s">
        <v>21</v>
      </c>
      <c r="AB131" s="40" t="s">
        <v>25</v>
      </c>
      <c r="AC131" s="40" t="s">
        <v>25</v>
      </c>
      <c r="AD131" s="40" t="s">
        <v>23</v>
      </c>
      <c r="AE131" s="41" t="s">
        <v>21</v>
      </c>
      <c r="AF131" s="41"/>
      <c r="AG131" s="41" t="s">
        <v>23</v>
      </c>
      <c r="AH131" s="41" t="s">
        <v>21</v>
      </c>
      <c r="AI131" s="41" t="s">
        <v>23</v>
      </c>
      <c r="AJ131" s="41"/>
      <c r="AK131" s="46" t="s">
        <v>25</v>
      </c>
      <c r="AL131" s="46" t="s">
        <v>21</v>
      </c>
      <c r="AM131" s="46" t="s">
        <v>25</v>
      </c>
      <c r="AN131" s="46" t="str">
        <f>IFERROR(VLOOKUP($B131,Sheet1!$A$5:$B$300,2,FALSE),"")</f>
        <v/>
      </c>
      <c r="AO131" s="46"/>
      <c r="AP131" s="5" t="str" cm="1">
        <f t="array" ref="AP131">IFERROR(VLOOKUP($A131,集約用シート!$B$5:$U$300,15,TRUEFALSE),"")</f>
        <v/>
      </c>
      <c r="AQ131" s="8"/>
      <c r="AR131" s="46"/>
      <c r="AS131" s="5" t="str">
        <f>IFERROR(VLOOKUP($A131,集約用シート!$B$5:$U$300,19,FALSE),"")</f>
        <v/>
      </c>
      <c r="AT131" s="46"/>
      <c r="AU131" s="5" t="str">
        <f>IFERROR(VLOOKUP($A132,集約用シート!$B$5:$U$300,21,FALSE),"")</f>
        <v/>
      </c>
      <c r="AV131" s="9"/>
    </row>
    <row r="132" spans="1:48" ht="28.5" customHeight="1">
      <c r="A132" s="10">
        <v>1158</v>
      </c>
      <c r="B132" s="11" t="s">
        <v>152</v>
      </c>
      <c r="C132" s="40" t="s">
        <v>21</v>
      </c>
      <c r="D132" s="40" t="s">
        <v>21</v>
      </c>
      <c r="E132" s="40"/>
      <c r="F132" s="35" t="s">
        <v>25</v>
      </c>
      <c r="G132" s="40" t="s">
        <v>25</v>
      </c>
      <c r="H132" s="40"/>
      <c r="I132" s="40" t="s">
        <v>25</v>
      </c>
      <c r="J132" s="40"/>
      <c r="K132" s="40"/>
      <c r="L132" s="40"/>
      <c r="M132" s="40"/>
      <c r="N132" s="40" t="s">
        <v>22</v>
      </c>
      <c r="O132" s="40" t="s">
        <v>22</v>
      </c>
      <c r="P132" s="40"/>
      <c r="Q132" s="40" t="s">
        <v>25</v>
      </c>
      <c r="R132" s="40" t="s">
        <v>26</v>
      </c>
      <c r="S132" s="40" t="s">
        <v>25</v>
      </c>
      <c r="T132" s="40" t="s">
        <v>26</v>
      </c>
      <c r="U132" s="40"/>
      <c r="V132" s="40"/>
      <c r="W132" s="40"/>
      <c r="X132" s="40"/>
      <c r="Y132" s="40" t="s">
        <v>21</v>
      </c>
      <c r="Z132" s="40" t="s">
        <v>21</v>
      </c>
      <c r="AA132" s="40" t="s">
        <v>21</v>
      </c>
      <c r="AB132" s="40" t="s">
        <v>25</v>
      </c>
      <c r="AC132" s="40" t="s">
        <v>25</v>
      </c>
      <c r="AD132" s="40" t="s">
        <v>23</v>
      </c>
      <c r="AE132" s="41" t="s">
        <v>25</v>
      </c>
      <c r="AF132" s="41"/>
      <c r="AG132" s="41" t="s">
        <v>23</v>
      </c>
      <c r="AH132" s="41" t="s">
        <v>25</v>
      </c>
      <c r="AI132" s="41" t="s">
        <v>23</v>
      </c>
      <c r="AJ132" s="41"/>
      <c r="AK132" s="46" t="s">
        <v>21</v>
      </c>
      <c r="AL132" s="46" t="s">
        <v>21</v>
      </c>
      <c r="AM132" s="46" t="s">
        <v>25</v>
      </c>
      <c r="AN132" s="46" t="str">
        <f>IFERROR(VLOOKUP($B132,Sheet1!$A$5:$B$300,2,FALSE),"")</f>
        <v/>
      </c>
      <c r="AO132" s="46"/>
      <c r="AP132" s="5" t="str" cm="1">
        <f t="array" ref="AP132">IFERROR(VLOOKUP($A132,集約用シート!$B$5:$U$300,15,TRUEFALSE),"")</f>
        <v/>
      </c>
      <c r="AQ132" s="8"/>
      <c r="AR132" s="46"/>
      <c r="AS132" s="5" t="str">
        <f>IFERROR(VLOOKUP($A132,集約用シート!$B$5:$U$300,19,FALSE),"")</f>
        <v/>
      </c>
      <c r="AT132" s="46"/>
      <c r="AU132" s="5" t="str">
        <f>IFERROR(VLOOKUP($A133,集約用シート!$B$5:$U$300,21,FALSE),"")</f>
        <v/>
      </c>
      <c r="AV132" s="9"/>
    </row>
    <row r="133" spans="1:48" ht="28.5" customHeight="1">
      <c r="A133" s="10">
        <v>1159</v>
      </c>
      <c r="B133" s="11" t="s">
        <v>153</v>
      </c>
      <c r="C133" s="40" t="s">
        <v>21</v>
      </c>
      <c r="D133" s="40" t="s">
        <v>21</v>
      </c>
      <c r="E133" s="40"/>
      <c r="F133" s="35" t="s">
        <v>25</v>
      </c>
      <c r="G133" s="40"/>
      <c r="H133" s="40"/>
      <c r="I133" s="40"/>
      <c r="J133" s="40"/>
      <c r="K133" s="40"/>
      <c r="L133" s="40"/>
      <c r="M133" s="40"/>
      <c r="N133" s="40" t="s">
        <v>22</v>
      </c>
      <c r="O133" s="40" t="s">
        <v>22</v>
      </c>
      <c r="P133" s="40"/>
      <c r="Q133" s="40" t="s">
        <v>25</v>
      </c>
      <c r="R133" s="40"/>
      <c r="S133" s="40" t="s">
        <v>25</v>
      </c>
      <c r="T133" s="40"/>
      <c r="U133" s="40"/>
      <c r="V133" s="40"/>
      <c r="W133" s="40"/>
      <c r="X133" s="40"/>
      <c r="Y133" s="40" t="s">
        <v>21</v>
      </c>
      <c r="Z133" s="40" t="s">
        <v>21</v>
      </c>
      <c r="AA133" s="40" t="s">
        <v>21</v>
      </c>
      <c r="AB133" s="40" t="s">
        <v>25</v>
      </c>
      <c r="AC133" s="40" t="s">
        <v>25</v>
      </c>
      <c r="AD133" s="40" t="s">
        <v>25</v>
      </c>
      <c r="AE133" s="41" t="s">
        <v>25</v>
      </c>
      <c r="AF133" s="41"/>
      <c r="AG133" s="41" t="s">
        <v>23</v>
      </c>
      <c r="AH133" s="41"/>
      <c r="AI133" s="41" t="s">
        <v>23</v>
      </c>
      <c r="AJ133" s="41"/>
      <c r="AK133" s="46" t="s">
        <v>21</v>
      </c>
      <c r="AL133" s="46" t="s">
        <v>21</v>
      </c>
      <c r="AM133" s="46"/>
      <c r="AN133" s="46" t="str">
        <f>IFERROR(VLOOKUP($B133,Sheet1!$A$5:$B$300,2,FALSE),"")</f>
        <v/>
      </c>
      <c r="AO133" s="46"/>
      <c r="AP133" s="5" t="str" cm="1">
        <f t="array" ref="AP133">IFERROR(VLOOKUP($A133,集約用シート!$B$5:$U$300,15,TRUEFALSE),"")</f>
        <v/>
      </c>
      <c r="AQ133" s="8"/>
      <c r="AR133" s="46"/>
      <c r="AS133" s="5" t="str">
        <f>IFERROR(VLOOKUP($A133,集約用シート!$B$5:$U$300,19,FALSE),"")</f>
        <v/>
      </c>
      <c r="AT133" s="46"/>
      <c r="AU133" s="5" t="str">
        <f>IFERROR(VLOOKUP($A134,集約用シート!$B$5:$U$300,21,FALSE),"")</f>
        <v/>
      </c>
      <c r="AV133" s="9"/>
    </row>
    <row r="134" spans="1:48" ht="28.5" customHeight="1">
      <c r="A134" s="6">
        <v>116</v>
      </c>
      <c r="B134" s="7" t="s">
        <v>154</v>
      </c>
      <c r="C134" s="40" t="s">
        <v>25</v>
      </c>
      <c r="D134" s="40" t="s">
        <v>25</v>
      </c>
      <c r="E134" s="40">
        <v>2</v>
      </c>
      <c r="F134" s="40" t="s">
        <v>25</v>
      </c>
      <c r="G134" s="40" t="s">
        <v>25</v>
      </c>
      <c r="H134" s="40" t="s">
        <v>25</v>
      </c>
      <c r="I134" s="40" t="s">
        <v>25</v>
      </c>
      <c r="J134" s="40"/>
      <c r="K134" s="40"/>
      <c r="L134" s="40"/>
      <c r="M134" s="40"/>
      <c r="N134" s="40" t="s">
        <v>25</v>
      </c>
      <c r="O134" s="40" t="s">
        <v>25</v>
      </c>
      <c r="P134" s="40">
        <v>2</v>
      </c>
      <c r="Q134" s="40"/>
      <c r="R134" s="40"/>
      <c r="S134" s="40"/>
      <c r="T134" s="40"/>
      <c r="U134" s="40"/>
      <c r="V134" s="40"/>
      <c r="W134" s="40"/>
      <c r="X134" s="40"/>
      <c r="Y134" s="40" t="s">
        <v>21</v>
      </c>
      <c r="Z134" s="40" t="s">
        <v>25</v>
      </c>
      <c r="AA134" s="40" t="s">
        <v>25</v>
      </c>
      <c r="AB134" s="40" t="s">
        <v>23</v>
      </c>
      <c r="AC134" s="40" t="s">
        <v>25</v>
      </c>
      <c r="AD134" s="40" t="s">
        <v>23</v>
      </c>
      <c r="AE134" s="41" t="s">
        <v>25</v>
      </c>
      <c r="AF134" s="41"/>
      <c r="AG134" s="41" t="s">
        <v>23</v>
      </c>
      <c r="AH134" s="41" t="s">
        <v>21</v>
      </c>
      <c r="AI134" s="41" t="s">
        <v>23</v>
      </c>
      <c r="AJ134" s="41"/>
      <c r="AK134" s="46" t="s">
        <v>25</v>
      </c>
      <c r="AL134" s="46" t="s">
        <v>21</v>
      </c>
      <c r="AM134" s="46" t="s">
        <v>25</v>
      </c>
      <c r="AN134" s="46" t="str">
        <f>IFERROR(VLOOKUP($B134,Sheet1!$A$5:$B$300,2,FALSE),"")</f>
        <v/>
      </c>
      <c r="AO134" s="46"/>
      <c r="AP134" s="5" t="str" cm="1">
        <f t="array" ref="AP134">IFERROR(VLOOKUP($A134,集約用シート!$B$5:$U$300,15,TRUEFALSE),"")</f>
        <v/>
      </c>
      <c r="AQ134" s="8"/>
      <c r="AR134" s="46"/>
      <c r="AS134" s="5" t="str">
        <f>IFERROR(VLOOKUP($A134,集約用シート!$B$5:$U$300,19,FALSE),"")</f>
        <v/>
      </c>
      <c r="AT134" s="46"/>
      <c r="AU134" s="5" t="str">
        <f>IFERROR(VLOOKUP($A135,集約用シート!$B$5:$U$300,21,FALSE),"")</f>
        <v/>
      </c>
      <c r="AV134" s="9"/>
    </row>
    <row r="135" spans="1:48" ht="28.5" customHeight="1">
      <c r="A135" s="6">
        <v>1161</v>
      </c>
      <c r="B135" s="7" t="s">
        <v>155</v>
      </c>
      <c r="C135" s="35" t="s">
        <v>25</v>
      </c>
      <c r="D135" s="40" t="s">
        <v>21</v>
      </c>
      <c r="E135" s="40">
        <v>1</v>
      </c>
      <c r="F135" s="35" t="s">
        <v>25</v>
      </c>
      <c r="G135" s="40"/>
      <c r="H135" s="40"/>
      <c r="I135" s="40"/>
      <c r="J135" s="35" t="s">
        <v>25</v>
      </c>
      <c r="K135" s="40"/>
      <c r="L135" s="40"/>
      <c r="M135" s="40"/>
      <c r="N135" s="40" t="s">
        <v>25</v>
      </c>
      <c r="O135" s="40" t="s">
        <v>22</v>
      </c>
      <c r="P135" s="40">
        <v>1</v>
      </c>
      <c r="Q135" s="40" t="s">
        <v>25</v>
      </c>
      <c r="R135" s="40"/>
      <c r="S135" s="40" t="s">
        <v>25</v>
      </c>
      <c r="T135" s="40"/>
      <c r="U135" s="40"/>
      <c r="V135" s="40"/>
      <c r="W135" s="40"/>
      <c r="X135" s="40"/>
      <c r="Y135" s="40" t="s">
        <v>21</v>
      </c>
      <c r="Z135" s="40" t="s">
        <v>21</v>
      </c>
      <c r="AA135" s="40" t="s">
        <v>21</v>
      </c>
      <c r="AB135" s="40" t="s">
        <v>23</v>
      </c>
      <c r="AC135" s="40" t="s">
        <v>21</v>
      </c>
      <c r="AD135" s="40" t="s">
        <v>23</v>
      </c>
      <c r="AE135" s="41" t="s">
        <v>21</v>
      </c>
      <c r="AF135" s="41"/>
      <c r="AG135" s="41" t="s">
        <v>23</v>
      </c>
      <c r="AH135" s="41" t="s">
        <v>21</v>
      </c>
      <c r="AI135" s="41" t="s">
        <v>23</v>
      </c>
      <c r="AJ135" s="41"/>
      <c r="AK135" s="46" t="s">
        <v>21</v>
      </c>
      <c r="AL135" s="46" t="s">
        <v>21</v>
      </c>
      <c r="AM135" s="46"/>
      <c r="AN135" s="46" t="str">
        <f>IFERROR(VLOOKUP($B135,Sheet1!$A$5:$B$300,2,FALSE),"")</f>
        <v/>
      </c>
      <c r="AO135" s="46"/>
      <c r="AP135" s="5" t="str" cm="1">
        <f t="array" ref="AP135">IFERROR(VLOOKUP($A135,集約用シート!$B$5:$U$300,15,TRUEFALSE),"")</f>
        <v/>
      </c>
      <c r="AQ135" s="8"/>
      <c r="AR135" s="46"/>
      <c r="AS135" s="5" t="str">
        <f>IFERROR(VLOOKUP($A135,集約用シート!$B$5:$U$300,19,FALSE),"")</f>
        <v/>
      </c>
      <c r="AT135" s="46"/>
      <c r="AU135" s="5" t="str">
        <f>IFERROR(VLOOKUP($A136,集約用シート!$B$5:$U$300,21,FALSE),"")</f>
        <v/>
      </c>
      <c r="AV135" s="9"/>
    </row>
    <row r="136" spans="1:48" ht="28.5" customHeight="1">
      <c r="A136" s="10">
        <v>1162</v>
      </c>
      <c r="B136" s="11" t="s">
        <v>156</v>
      </c>
      <c r="C136" s="40" t="s">
        <v>21</v>
      </c>
      <c r="D136" s="40" t="s">
        <v>21</v>
      </c>
      <c r="E136" s="40"/>
      <c r="F136" s="35" t="s">
        <v>25</v>
      </c>
      <c r="G136" s="40"/>
      <c r="H136" s="40"/>
      <c r="I136" s="40"/>
      <c r="J136" s="40"/>
      <c r="K136" s="40"/>
      <c r="L136" s="40"/>
      <c r="M136" s="40"/>
      <c r="N136" s="40" t="s">
        <v>22</v>
      </c>
      <c r="O136" s="40" t="s">
        <v>22</v>
      </c>
      <c r="P136" s="40"/>
      <c r="Q136" s="40"/>
      <c r="R136" s="40"/>
      <c r="S136" s="40"/>
      <c r="T136" s="40"/>
      <c r="U136" s="40"/>
      <c r="V136" s="40"/>
      <c r="W136" s="40"/>
      <c r="X136" s="40"/>
      <c r="Y136" s="40" t="s">
        <v>21</v>
      </c>
      <c r="Z136" s="40" t="s">
        <v>21</v>
      </c>
      <c r="AA136" s="40" t="s">
        <v>21</v>
      </c>
      <c r="AB136" s="40" t="s">
        <v>25</v>
      </c>
      <c r="AC136" s="40" t="s">
        <v>25</v>
      </c>
      <c r="AD136" s="40" t="s">
        <v>23</v>
      </c>
      <c r="AE136" s="41" t="s">
        <v>25</v>
      </c>
      <c r="AF136" s="41"/>
      <c r="AG136" s="41" t="s">
        <v>23</v>
      </c>
      <c r="AH136" s="41"/>
      <c r="AI136" s="41" t="s">
        <v>23</v>
      </c>
      <c r="AJ136" s="41"/>
      <c r="AK136" s="46" t="s">
        <v>21</v>
      </c>
      <c r="AL136" s="46" t="s">
        <v>21</v>
      </c>
      <c r="AM136" s="46"/>
      <c r="AN136" s="46" t="str">
        <f>IFERROR(VLOOKUP($B136,Sheet1!$A$5:$B$300,2,FALSE),"")</f>
        <v/>
      </c>
      <c r="AO136" s="46"/>
      <c r="AP136" s="5" t="str" cm="1">
        <f t="array" ref="AP136">IFERROR(VLOOKUP($A136,集約用シート!$B$5:$U$300,15,TRUEFALSE),"")</f>
        <v/>
      </c>
      <c r="AQ136" s="8"/>
      <c r="AR136" s="46"/>
      <c r="AS136" s="5" t="str">
        <f>IFERROR(VLOOKUP($A136,集約用シート!$B$5:$U$300,19,FALSE),"")</f>
        <v/>
      </c>
      <c r="AT136" s="46"/>
      <c r="AU136" s="5" t="str">
        <f>IFERROR(VLOOKUP($A137,集約用シート!$B$5:$U$300,21,FALSE),"")</f>
        <v/>
      </c>
      <c r="AV136" s="9"/>
    </row>
    <row r="137" spans="1:48" ht="28.5" customHeight="1">
      <c r="A137" s="10">
        <v>1163</v>
      </c>
      <c r="B137" s="11" t="s">
        <v>157</v>
      </c>
      <c r="C137" s="40" t="s">
        <v>21</v>
      </c>
      <c r="D137" s="40" t="s">
        <v>21</v>
      </c>
      <c r="E137" s="40"/>
      <c r="F137" s="35" t="s">
        <v>25</v>
      </c>
      <c r="G137" s="40" t="s">
        <v>25</v>
      </c>
      <c r="H137" s="40"/>
      <c r="I137" s="40"/>
      <c r="J137" s="40"/>
      <c r="K137" s="40"/>
      <c r="L137" s="40"/>
      <c r="M137" s="40"/>
      <c r="N137" s="40" t="s">
        <v>22</v>
      </c>
      <c r="O137" s="40" t="s">
        <v>22</v>
      </c>
      <c r="P137" s="40"/>
      <c r="Q137" s="40" t="s">
        <v>25</v>
      </c>
      <c r="R137" s="40" t="s">
        <v>26</v>
      </c>
      <c r="S137" s="40" t="s">
        <v>25</v>
      </c>
      <c r="T137" s="40" t="s">
        <v>26</v>
      </c>
      <c r="U137" s="40"/>
      <c r="V137" s="40"/>
      <c r="W137" s="40"/>
      <c r="X137" s="40"/>
      <c r="Y137" s="40" t="s">
        <v>21</v>
      </c>
      <c r="Z137" s="40" t="s">
        <v>21</v>
      </c>
      <c r="AA137" s="40" t="s">
        <v>21</v>
      </c>
      <c r="AB137" s="40" t="s">
        <v>23</v>
      </c>
      <c r="AC137" s="40" t="s">
        <v>25</v>
      </c>
      <c r="AD137" s="40" t="s">
        <v>23</v>
      </c>
      <c r="AE137" s="41" t="s">
        <v>25</v>
      </c>
      <c r="AF137" s="41"/>
      <c r="AG137" s="41" t="s">
        <v>23</v>
      </c>
      <c r="AH137" s="41" t="s">
        <v>25</v>
      </c>
      <c r="AI137" s="41" t="s">
        <v>23</v>
      </c>
      <c r="AJ137" s="41"/>
      <c r="AK137" s="46" t="s">
        <v>21</v>
      </c>
      <c r="AL137" s="46" t="s">
        <v>21</v>
      </c>
      <c r="AM137" s="46"/>
      <c r="AN137" s="46" t="str">
        <f>IFERROR(VLOOKUP($B137,Sheet1!$A$5:$B$300,2,FALSE),"")</f>
        <v/>
      </c>
      <c r="AO137" s="46"/>
      <c r="AP137" s="5" t="str" cm="1">
        <f t="array" ref="AP137">IFERROR(VLOOKUP($A137,集約用シート!$B$5:$U$300,15,TRUEFALSE),"")</f>
        <v/>
      </c>
      <c r="AQ137" s="8"/>
      <c r="AR137" s="46"/>
      <c r="AS137" s="5" t="str">
        <f>IFERROR(VLOOKUP($A137,集約用シート!$B$5:$U$300,19,FALSE),"")</f>
        <v/>
      </c>
      <c r="AT137" s="46"/>
      <c r="AU137" s="5" t="str">
        <f>IFERROR(VLOOKUP($A138,集約用シート!$B$5:$U$300,21,FALSE),"")</f>
        <v/>
      </c>
      <c r="AV137" s="9"/>
    </row>
    <row r="138" spans="1:48" ht="28.5" customHeight="1">
      <c r="A138" s="6">
        <v>1165</v>
      </c>
      <c r="B138" s="7" t="s">
        <v>158</v>
      </c>
      <c r="C138" s="40" t="s">
        <v>21</v>
      </c>
      <c r="D138" s="40" t="s">
        <v>21</v>
      </c>
      <c r="E138" s="40"/>
      <c r="F138" s="35" t="s">
        <v>25</v>
      </c>
      <c r="G138" s="40" t="s">
        <v>25</v>
      </c>
      <c r="H138" s="40"/>
      <c r="I138" s="40" t="s">
        <v>25</v>
      </c>
      <c r="J138" s="40"/>
      <c r="K138" s="40"/>
      <c r="L138" s="40"/>
      <c r="M138" s="40"/>
      <c r="N138" s="40" t="s">
        <v>22</v>
      </c>
      <c r="O138" s="40" t="s">
        <v>22</v>
      </c>
      <c r="P138" s="40"/>
      <c r="Q138" s="40"/>
      <c r="R138" s="40" t="s">
        <v>26</v>
      </c>
      <c r="S138" s="40"/>
      <c r="T138" s="40" t="s">
        <v>26</v>
      </c>
      <c r="U138" s="40"/>
      <c r="V138" s="40"/>
      <c r="W138" s="40"/>
      <c r="X138" s="40"/>
      <c r="Y138" s="40" t="s">
        <v>25</v>
      </c>
      <c r="Z138" s="40" t="s">
        <v>21</v>
      </c>
      <c r="AA138" s="40" t="s">
        <v>21</v>
      </c>
      <c r="AB138" s="40" t="s">
        <v>25</v>
      </c>
      <c r="AC138" s="40" t="s">
        <v>25</v>
      </c>
      <c r="AD138" s="40" t="s">
        <v>25</v>
      </c>
      <c r="AE138" s="41" t="s">
        <v>25</v>
      </c>
      <c r="AF138" s="41"/>
      <c r="AG138" s="41" t="s">
        <v>23</v>
      </c>
      <c r="AH138" s="41"/>
      <c r="AI138" s="41" t="s">
        <v>23</v>
      </c>
      <c r="AJ138" s="41"/>
      <c r="AK138" s="46" t="s">
        <v>25</v>
      </c>
      <c r="AL138" s="46" t="s">
        <v>21</v>
      </c>
      <c r="AM138" s="46" t="s">
        <v>25</v>
      </c>
      <c r="AN138" s="46" t="str">
        <f>IFERROR(VLOOKUP($B138,Sheet1!$A$5:$B$300,2,FALSE),"")</f>
        <v/>
      </c>
      <c r="AO138" s="46"/>
      <c r="AP138" s="5" t="str" cm="1">
        <f t="array" ref="AP138">IFERROR(VLOOKUP($A138,集約用シート!$B$5:$U$300,15,TRUEFALSE),"")</f>
        <v/>
      </c>
      <c r="AQ138" s="8"/>
      <c r="AR138" s="46"/>
      <c r="AS138" s="5" t="str">
        <f>IFERROR(VLOOKUP($A138,集約用シート!$B$5:$U$300,19,FALSE),"")</f>
        <v/>
      </c>
      <c r="AT138" s="46"/>
      <c r="AU138" s="5" t="str">
        <f>IFERROR(VLOOKUP($A139,集約用シート!$B$5:$U$300,21,FALSE),"")</f>
        <v/>
      </c>
      <c r="AV138" s="9"/>
    </row>
    <row r="139" spans="1:48" ht="28.5" customHeight="1">
      <c r="A139" s="6">
        <v>1166</v>
      </c>
      <c r="B139" s="7" t="s">
        <v>159</v>
      </c>
      <c r="C139" s="40" t="s">
        <v>21</v>
      </c>
      <c r="D139" s="40" t="s">
        <v>21</v>
      </c>
      <c r="E139" s="40"/>
      <c r="F139" s="35" t="s">
        <v>25</v>
      </c>
      <c r="G139" s="40" t="s">
        <v>25</v>
      </c>
      <c r="H139" s="35" t="s">
        <v>25</v>
      </c>
      <c r="I139" s="40"/>
      <c r="J139" s="40"/>
      <c r="K139" s="40"/>
      <c r="L139" s="40"/>
      <c r="M139" s="40"/>
      <c r="N139" s="40" t="s">
        <v>22</v>
      </c>
      <c r="O139" s="40" t="s">
        <v>22</v>
      </c>
      <c r="P139" s="40"/>
      <c r="Q139" s="40" t="s">
        <v>25</v>
      </c>
      <c r="R139" s="40" t="s">
        <v>26</v>
      </c>
      <c r="S139" s="40" t="s">
        <v>25</v>
      </c>
      <c r="T139" s="40" t="s">
        <v>26</v>
      </c>
      <c r="U139" s="40"/>
      <c r="V139" s="40"/>
      <c r="W139" s="40"/>
      <c r="X139" s="40"/>
      <c r="Y139" s="40" t="s">
        <v>21</v>
      </c>
      <c r="Z139" s="40" t="s">
        <v>21</v>
      </c>
      <c r="AA139" s="40" t="s">
        <v>21</v>
      </c>
      <c r="AB139" s="40" t="s">
        <v>25</v>
      </c>
      <c r="AC139" s="40" t="s">
        <v>25</v>
      </c>
      <c r="AD139" s="40" t="s">
        <v>25</v>
      </c>
      <c r="AE139" s="41" t="s">
        <v>25</v>
      </c>
      <c r="AF139" s="41"/>
      <c r="AG139" s="41" t="s">
        <v>23</v>
      </c>
      <c r="AH139" s="41" t="s">
        <v>25</v>
      </c>
      <c r="AI139" s="41" t="s">
        <v>23</v>
      </c>
      <c r="AJ139" s="41"/>
      <c r="AK139" s="46" t="s">
        <v>21</v>
      </c>
      <c r="AL139" s="46" t="s">
        <v>21</v>
      </c>
      <c r="AM139" s="46" t="s">
        <v>25</v>
      </c>
      <c r="AN139" s="46" t="str">
        <f>IFERROR(VLOOKUP($B139,Sheet1!$A$5:$B$300,2,FALSE),"")</f>
        <v/>
      </c>
      <c r="AO139" s="46"/>
      <c r="AP139" s="5" t="str" cm="1">
        <f t="array" ref="AP139">IFERROR(VLOOKUP($A139,集約用シート!$B$5:$U$300,15,TRUEFALSE),"")</f>
        <v/>
      </c>
      <c r="AQ139" s="8"/>
      <c r="AR139" s="46"/>
      <c r="AS139" s="5" t="str">
        <f>IFERROR(VLOOKUP($A139,集約用シート!$B$5:$U$300,19,FALSE),"")</f>
        <v/>
      </c>
      <c r="AT139" s="46"/>
      <c r="AU139" s="5" t="str">
        <f>IFERROR(VLOOKUP($A140,集約用シート!$B$5:$U$300,21,FALSE),"")</f>
        <v/>
      </c>
      <c r="AV139" s="9"/>
    </row>
    <row r="140" spans="1:48" ht="28.5" customHeight="1">
      <c r="A140" s="10">
        <v>1167</v>
      </c>
      <c r="B140" s="11" t="s">
        <v>160</v>
      </c>
      <c r="C140" s="40" t="s">
        <v>21</v>
      </c>
      <c r="D140" s="40" t="s">
        <v>21</v>
      </c>
      <c r="E140" s="40"/>
      <c r="F140" s="35" t="s">
        <v>25</v>
      </c>
      <c r="G140" s="40" t="s">
        <v>25</v>
      </c>
      <c r="H140" s="40"/>
      <c r="I140" s="40" t="s">
        <v>25</v>
      </c>
      <c r="J140" s="40"/>
      <c r="K140" s="40"/>
      <c r="L140" s="40"/>
      <c r="M140" s="40"/>
      <c r="N140" s="40" t="s">
        <v>22</v>
      </c>
      <c r="O140" s="40" t="s">
        <v>22</v>
      </c>
      <c r="P140" s="40"/>
      <c r="Q140" s="40" t="s">
        <v>25</v>
      </c>
      <c r="R140" s="40" t="s">
        <v>26</v>
      </c>
      <c r="S140" s="40" t="s">
        <v>25</v>
      </c>
      <c r="T140" s="40" t="s">
        <v>26</v>
      </c>
      <c r="U140" s="40"/>
      <c r="V140" s="40"/>
      <c r="W140" s="40"/>
      <c r="X140" s="40"/>
      <c r="Y140" s="40" t="s">
        <v>21</v>
      </c>
      <c r="Z140" s="40" t="s">
        <v>21</v>
      </c>
      <c r="AA140" s="40" t="s">
        <v>21</v>
      </c>
      <c r="AB140" s="40" t="s">
        <v>25</v>
      </c>
      <c r="AC140" s="40" t="s">
        <v>25</v>
      </c>
      <c r="AD140" s="40" t="s">
        <v>25</v>
      </c>
      <c r="AE140" s="41" t="s">
        <v>25</v>
      </c>
      <c r="AF140" s="41"/>
      <c r="AG140" s="41" t="s">
        <v>23</v>
      </c>
      <c r="AH140" s="41" t="s">
        <v>21</v>
      </c>
      <c r="AI140" s="41" t="s">
        <v>23</v>
      </c>
      <c r="AJ140" s="41"/>
      <c r="AK140" s="46" t="s">
        <v>21</v>
      </c>
      <c r="AL140" s="46" t="s">
        <v>21</v>
      </c>
      <c r="AM140" s="46" t="s">
        <v>25</v>
      </c>
      <c r="AN140" s="46" t="str">
        <f>IFERROR(VLOOKUP($B140,Sheet1!$A$5:$B$300,2,FALSE),"")</f>
        <v/>
      </c>
      <c r="AO140" s="46"/>
      <c r="AP140" s="5" t="str" cm="1">
        <f t="array" ref="AP140">IFERROR(VLOOKUP($A140,集約用シート!$B$5:$U$300,15,TRUEFALSE),"")</f>
        <v/>
      </c>
      <c r="AQ140" s="8"/>
      <c r="AR140" s="46"/>
      <c r="AS140" s="5" t="str">
        <f>IFERROR(VLOOKUP($A140,集約用シート!$B$5:$U$300,19,FALSE),"")</f>
        <v/>
      </c>
      <c r="AT140" s="46"/>
      <c r="AU140" s="5" t="str">
        <f>IFERROR(VLOOKUP($A141,集約用シート!$B$5:$U$300,21,FALSE),"")</f>
        <v/>
      </c>
      <c r="AV140" s="9"/>
    </row>
    <row r="141" spans="1:48" ht="28.5" customHeight="1">
      <c r="A141" s="10">
        <v>1169</v>
      </c>
      <c r="B141" s="11" t="s">
        <v>161</v>
      </c>
      <c r="C141" s="40" t="s">
        <v>21</v>
      </c>
      <c r="D141" s="40" t="s">
        <v>21</v>
      </c>
      <c r="E141" s="40"/>
      <c r="F141" s="40" t="s">
        <v>25</v>
      </c>
      <c r="G141" s="40" t="s">
        <v>25</v>
      </c>
      <c r="H141" s="40"/>
      <c r="I141" s="40" t="s">
        <v>25</v>
      </c>
      <c r="J141" s="40"/>
      <c r="K141" s="40"/>
      <c r="L141" s="40"/>
      <c r="M141" s="40"/>
      <c r="N141" s="40" t="s">
        <v>22</v>
      </c>
      <c r="O141" s="40" t="s">
        <v>22</v>
      </c>
      <c r="P141" s="40"/>
      <c r="Q141" s="40" t="s">
        <v>25</v>
      </c>
      <c r="R141" s="40"/>
      <c r="S141" s="40" t="s">
        <v>25</v>
      </c>
      <c r="T141" s="40"/>
      <c r="U141" s="40"/>
      <c r="V141" s="40"/>
      <c r="W141" s="40"/>
      <c r="X141" s="40"/>
      <c r="Y141" s="40" t="s">
        <v>23</v>
      </c>
      <c r="Z141" s="40" t="s">
        <v>23</v>
      </c>
      <c r="AA141" s="40" t="s">
        <v>23</v>
      </c>
      <c r="AB141" s="40" t="s">
        <v>25</v>
      </c>
      <c r="AC141" s="40" t="s">
        <v>25</v>
      </c>
      <c r="AD141" s="40" t="s">
        <v>25</v>
      </c>
      <c r="AE141" s="41" t="s">
        <v>21</v>
      </c>
      <c r="AF141" s="41"/>
      <c r="AG141" s="41" t="s">
        <v>23</v>
      </c>
      <c r="AH141" s="41" t="s">
        <v>21</v>
      </c>
      <c r="AI141" s="41" t="s">
        <v>23</v>
      </c>
      <c r="AJ141" s="41"/>
      <c r="AK141" s="46" t="s">
        <v>21</v>
      </c>
      <c r="AL141" s="46" t="s">
        <v>21</v>
      </c>
      <c r="AM141" s="46"/>
      <c r="AN141" s="46" t="str">
        <f>IFERROR(VLOOKUP($B141,Sheet1!$A$5:$B$300,2,FALSE),"")</f>
        <v/>
      </c>
      <c r="AO141" s="46"/>
      <c r="AP141" s="5" t="str" cm="1">
        <f t="array" ref="AP141">IFERROR(VLOOKUP($A141,集約用シート!$B$5:$U$300,15,TRUEFALSE),"")</f>
        <v/>
      </c>
      <c r="AQ141" s="8"/>
      <c r="AR141" s="46"/>
      <c r="AS141" s="5" t="str">
        <f>IFERROR(VLOOKUP($A141,集約用シート!$B$5:$U$300,19,FALSE),"")</f>
        <v/>
      </c>
      <c r="AT141" s="46"/>
      <c r="AU141" s="5" t="str">
        <f>IFERROR(VLOOKUP($A142,集約用シート!$B$5:$U$300,21,FALSE),"")</f>
        <v/>
      </c>
      <c r="AV141" s="9"/>
    </row>
    <row r="142" spans="1:48" ht="28.5" customHeight="1">
      <c r="A142" s="6">
        <v>117</v>
      </c>
      <c r="B142" s="7" t="s">
        <v>162</v>
      </c>
      <c r="C142" s="40" t="s">
        <v>21</v>
      </c>
      <c r="D142" s="40" t="s">
        <v>21</v>
      </c>
      <c r="E142" s="40"/>
      <c r="F142" s="35" t="s">
        <v>25</v>
      </c>
      <c r="G142" s="40" t="s">
        <v>25</v>
      </c>
      <c r="H142" s="40"/>
      <c r="I142" s="40" t="s">
        <v>25</v>
      </c>
      <c r="J142" s="35" t="s">
        <v>25</v>
      </c>
      <c r="K142" s="40"/>
      <c r="L142" s="40"/>
      <c r="M142" s="40"/>
      <c r="N142" s="40" t="s">
        <v>22</v>
      </c>
      <c r="O142" s="40" t="s">
        <v>22</v>
      </c>
      <c r="P142" s="40"/>
      <c r="Q142" s="40" t="s">
        <v>25</v>
      </c>
      <c r="R142" s="40"/>
      <c r="S142" s="40" t="s">
        <v>25</v>
      </c>
      <c r="T142" s="40"/>
      <c r="U142" s="40"/>
      <c r="V142" s="40"/>
      <c r="W142" s="40"/>
      <c r="X142" s="40"/>
      <c r="Y142" s="40" t="s">
        <v>21</v>
      </c>
      <c r="Z142" s="40" t="s">
        <v>21</v>
      </c>
      <c r="AA142" s="40" t="s">
        <v>21</v>
      </c>
      <c r="AB142" s="40" t="s">
        <v>25</v>
      </c>
      <c r="AC142" s="40" t="s">
        <v>25</v>
      </c>
      <c r="AD142" s="40" t="s">
        <v>25</v>
      </c>
      <c r="AE142" s="41" t="s">
        <v>21</v>
      </c>
      <c r="AF142" s="41"/>
      <c r="AG142" s="41" t="s">
        <v>23</v>
      </c>
      <c r="AH142" s="41" t="s">
        <v>23</v>
      </c>
      <c r="AI142" s="41" t="s">
        <v>23</v>
      </c>
      <c r="AJ142" s="41"/>
      <c r="AK142" s="46" t="s">
        <v>21</v>
      </c>
      <c r="AL142" s="46" t="s">
        <v>21</v>
      </c>
      <c r="AM142" s="46" t="s">
        <v>25</v>
      </c>
      <c r="AN142" s="46" t="str">
        <f>IFERROR(VLOOKUP($B142,Sheet1!$A$5:$B$300,2,FALSE),"")</f>
        <v/>
      </c>
      <c r="AO142" s="46"/>
      <c r="AP142" s="5" t="str" cm="1">
        <f t="array" ref="AP142">IFERROR(VLOOKUP($A142,集約用シート!$B$5:$U$300,15,TRUEFALSE),"")</f>
        <v/>
      </c>
      <c r="AQ142" s="8"/>
      <c r="AR142" s="46"/>
      <c r="AS142" s="5" t="str">
        <f>IFERROR(VLOOKUP($A142,集約用シート!$B$5:$U$300,19,FALSE),"")</f>
        <v/>
      </c>
      <c r="AT142" s="46"/>
      <c r="AU142" s="5" t="str">
        <f>IFERROR(VLOOKUP($A143,集約用シート!$B$5:$U$300,21,FALSE),"")</f>
        <v/>
      </c>
      <c r="AV142" s="9"/>
    </row>
    <row r="143" spans="1:48" ht="28.5" customHeight="1">
      <c r="A143" s="6">
        <v>1171</v>
      </c>
      <c r="B143" s="7" t="s">
        <v>163</v>
      </c>
      <c r="C143" s="40" t="s">
        <v>21</v>
      </c>
      <c r="D143" s="40" t="s">
        <v>21</v>
      </c>
      <c r="E143" s="40"/>
      <c r="F143" s="35" t="s">
        <v>25</v>
      </c>
      <c r="G143" s="40" t="s">
        <v>25</v>
      </c>
      <c r="H143" s="35" t="s">
        <v>25</v>
      </c>
      <c r="I143" s="40" t="s">
        <v>25</v>
      </c>
      <c r="J143" s="40"/>
      <c r="K143" s="40"/>
      <c r="L143" s="40"/>
      <c r="M143" s="40"/>
      <c r="N143" s="40" t="s">
        <v>22</v>
      </c>
      <c r="O143" s="40" t="s">
        <v>22</v>
      </c>
      <c r="P143" s="40"/>
      <c r="Q143" s="40" t="s">
        <v>25</v>
      </c>
      <c r="R143" s="40"/>
      <c r="S143" s="40" t="s">
        <v>25</v>
      </c>
      <c r="T143" s="40"/>
      <c r="U143" s="40"/>
      <c r="V143" s="40"/>
      <c r="W143" s="40"/>
      <c r="X143" s="40"/>
      <c r="Y143" s="40" t="s">
        <v>21</v>
      </c>
      <c r="Z143" s="40" t="s">
        <v>21</v>
      </c>
      <c r="AA143" s="40" t="s">
        <v>21</v>
      </c>
      <c r="AB143" s="40" t="s">
        <v>25</v>
      </c>
      <c r="AC143" s="40" t="s">
        <v>25</v>
      </c>
      <c r="AD143" s="40" t="s">
        <v>25</v>
      </c>
      <c r="AE143" s="41" t="s">
        <v>25</v>
      </c>
      <c r="AF143" s="41"/>
      <c r="AG143" s="41" t="s">
        <v>23</v>
      </c>
      <c r="AH143" s="41" t="s">
        <v>21</v>
      </c>
      <c r="AI143" s="41" t="s">
        <v>23</v>
      </c>
      <c r="AJ143" s="41"/>
      <c r="AK143" s="46" t="s">
        <v>21</v>
      </c>
      <c r="AL143" s="46" t="s">
        <v>21</v>
      </c>
      <c r="AM143" s="46" t="s">
        <v>25</v>
      </c>
      <c r="AN143" s="46" t="str">
        <f>IFERROR(VLOOKUP($B143,Sheet1!$A$5:$B$300,2,FALSE),"")</f>
        <v/>
      </c>
      <c r="AO143" s="46"/>
      <c r="AP143" s="5" t="str" cm="1">
        <f t="array" ref="AP143">IFERROR(VLOOKUP($A143,集約用シート!$B$5:$U$300,15,TRUEFALSE),"")</f>
        <v/>
      </c>
      <c r="AQ143" s="8"/>
      <c r="AR143" s="46"/>
      <c r="AS143" s="5" t="str">
        <f>IFERROR(VLOOKUP($A143,集約用シート!$B$5:$U$300,19,FALSE),"")</f>
        <v/>
      </c>
      <c r="AT143" s="46"/>
      <c r="AU143" s="5" t="str">
        <f>IFERROR(VLOOKUP($A144,集約用シート!$B$5:$U$300,21,FALSE),"")</f>
        <v/>
      </c>
      <c r="AV143" s="9"/>
    </row>
    <row r="144" spans="1:48" ht="28.5" customHeight="1">
      <c r="A144" s="10">
        <v>1172</v>
      </c>
      <c r="B144" s="11" t="s">
        <v>164</v>
      </c>
      <c r="C144" s="40" t="s">
        <v>21</v>
      </c>
      <c r="D144" s="40" t="s">
        <v>21</v>
      </c>
      <c r="E144" s="40"/>
      <c r="F144" s="40"/>
      <c r="G144" s="40"/>
      <c r="H144" s="40"/>
      <c r="I144" s="40"/>
      <c r="J144" s="40"/>
      <c r="K144" s="40"/>
      <c r="L144" s="40"/>
      <c r="M144" s="40"/>
      <c r="N144" s="40" t="s">
        <v>22</v>
      </c>
      <c r="O144" s="40" t="s">
        <v>22</v>
      </c>
      <c r="P144" s="40"/>
      <c r="Q144" s="40"/>
      <c r="R144" s="40" t="s">
        <v>25</v>
      </c>
      <c r="S144" s="40"/>
      <c r="T144" s="40" t="s">
        <v>25</v>
      </c>
      <c r="U144" s="40"/>
      <c r="V144" s="40"/>
      <c r="W144" s="40"/>
      <c r="X144" s="40"/>
      <c r="Y144" s="40" t="s">
        <v>21</v>
      </c>
      <c r="Z144" s="40" t="s">
        <v>21</v>
      </c>
      <c r="AA144" s="40" t="s">
        <v>21</v>
      </c>
      <c r="AB144" s="40" t="s">
        <v>23</v>
      </c>
      <c r="AC144" s="40" t="s">
        <v>21</v>
      </c>
      <c r="AD144" s="40" t="s">
        <v>23</v>
      </c>
      <c r="AE144" s="41" t="s">
        <v>25</v>
      </c>
      <c r="AF144" s="41"/>
      <c r="AG144" s="41" t="s">
        <v>23</v>
      </c>
      <c r="AH144" s="41"/>
      <c r="AI144" s="41" t="s">
        <v>23</v>
      </c>
      <c r="AJ144" s="41"/>
      <c r="AK144" s="46" t="s">
        <v>21</v>
      </c>
      <c r="AL144" s="46" t="s">
        <v>21</v>
      </c>
      <c r="AM144" s="46"/>
      <c r="AN144" s="46" t="str">
        <f>IFERROR(VLOOKUP($B144,Sheet1!$A$5:$B$300,2,FALSE),"")</f>
        <v/>
      </c>
      <c r="AO144" s="46"/>
      <c r="AP144" s="5" t="str" cm="1">
        <f t="array" ref="AP144">IFERROR(VLOOKUP($A144,集約用シート!$B$5:$U$300,15,TRUEFALSE),"")</f>
        <v/>
      </c>
      <c r="AQ144" s="8"/>
      <c r="AR144" s="46"/>
      <c r="AS144" s="5" t="str">
        <f>IFERROR(VLOOKUP($A144,集約用シート!$B$5:$U$300,19,FALSE),"")</f>
        <v/>
      </c>
      <c r="AT144" s="46"/>
      <c r="AU144" s="5" t="str">
        <f>IFERROR(VLOOKUP($A145,集約用シート!$B$5:$U$300,21,FALSE),"")</f>
        <v/>
      </c>
      <c r="AV144" s="9"/>
    </row>
    <row r="145" spans="1:48" ht="28.5" customHeight="1">
      <c r="A145" s="10">
        <v>1173</v>
      </c>
      <c r="B145" s="11" t="s">
        <v>165</v>
      </c>
      <c r="C145" s="40" t="s">
        <v>21</v>
      </c>
      <c r="D145" s="40" t="s">
        <v>21</v>
      </c>
      <c r="E145" s="40"/>
      <c r="F145" s="40"/>
      <c r="G145" s="40" t="s">
        <v>25</v>
      </c>
      <c r="H145" s="40"/>
      <c r="I145" s="40" t="s">
        <v>25</v>
      </c>
      <c r="J145" s="40"/>
      <c r="K145" s="40"/>
      <c r="L145" s="40"/>
      <c r="M145" s="40"/>
      <c r="N145" s="40" t="s">
        <v>22</v>
      </c>
      <c r="O145" s="40" t="s">
        <v>22</v>
      </c>
      <c r="P145" s="40"/>
      <c r="Q145" s="40"/>
      <c r="R145" s="40"/>
      <c r="S145" s="40"/>
      <c r="T145" s="40"/>
      <c r="U145" s="40"/>
      <c r="V145" s="40"/>
      <c r="W145" s="40"/>
      <c r="X145" s="40"/>
      <c r="Y145" s="40" t="s">
        <v>21</v>
      </c>
      <c r="Z145" s="40" t="s">
        <v>21</v>
      </c>
      <c r="AA145" s="40" t="s">
        <v>21</v>
      </c>
      <c r="AB145" s="40" t="s">
        <v>23</v>
      </c>
      <c r="AC145" s="40" t="s">
        <v>25</v>
      </c>
      <c r="AD145" s="40" t="s">
        <v>23</v>
      </c>
      <c r="AE145" s="41" t="s">
        <v>25</v>
      </c>
      <c r="AF145" s="41"/>
      <c r="AG145" s="41" t="s">
        <v>23</v>
      </c>
      <c r="AH145" s="41" t="s">
        <v>21</v>
      </c>
      <c r="AI145" s="41" t="s">
        <v>23</v>
      </c>
      <c r="AJ145" s="41"/>
      <c r="AK145" s="46" t="s">
        <v>21</v>
      </c>
      <c r="AL145" s="46" t="s">
        <v>21</v>
      </c>
      <c r="AM145" s="46"/>
      <c r="AN145" s="46" t="str">
        <f>IFERROR(VLOOKUP($B145,Sheet1!$A$5:$B$300,2,FALSE),"")</f>
        <v/>
      </c>
      <c r="AO145" s="46"/>
      <c r="AP145" s="5" t="str" cm="1">
        <f t="array" ref="AP145">IFERROR(VLOOKUP($A145,集約用シート!$B$5:$U$300,15,TRUEFALSE),"")</f>
        <v/>
      </c>
      <c r="AQ145" s="8"/>
      <c r="AR145" s="46"/>
      <c r="AS145" s="5" t="str">
        <f>IFERROR(VLOOKUP($A145,集約用シート!$B$5:$U$300,19,FALSE),"")</f>
        <v/>
      </c>
      <c r="AT145" s="46"/>
      <c r="AU145" s="5" t="str">
        <f>IFERROR(VLOOKUP($A146,集約用シート!$B$5:$U$300,21,FALSE),"")</f>
        <v/>
      </c>
      <c r="AV145" s="9"/>
    </row>
    <row r="146" spans="1:48" ht="28.5" customHeight="1">
      <c r="A146" s="6">
        <v>1175</v>
      </c>
      <c r="B146" s="7" t="s">
        <v>166</v>
      </c>
      <c r="C146" s="40" t="s">
        <v>21</v>
      </c>
      <c r="D146" s="40" t="s">
        <v>21</v>
      </c>
      <c r="E146" s="40"/>
      <c r="F146" s="35" t="s">
        <v>25</v>
      </c>
      <c r="G146" s="40" t="s">
        <v>25</v>
      </c>
      <c r="H146" s="35" t="s">
        <v>25</v>
      </c>
      <c r="I146" s="40" t="s">
        <v>25</v>
      </c>
      <c r="J146" s="40"/>
      <c r="K146" s="40"/>
      <c r="L146" s="40"/>
      <c r="M146" s="40"/>
      <c r="N146" s="40" t="s">
        <v>22</v>
      </c>
      <c r="O146" s="40" t="s">
        <v>22</v>
      </c>
      <c r="P146" s="40"/>
      <c r="Q146" s="40" t="s">
        <v>25</v>
      </c>
      <c r="R146" s="40"/>
      <c r="S146" s="40" t="s">
        <v>25</v>
      </c>
      <c r="T146" s="40"/>
      <c r="U146" s="40"/>
      <c r="V146" s="40"/>
      <c r="W146" s="40"/>
      <c r="X146" s="40"/>
      <c r="Y146" s="40" t="s">
        <v>21</v>
      </c>
      <c r="Z146" s="40" t="s">
        <v>21</v>
      </c>
      <c r="AA146" s="40" t="s">
        <v>21</v>
      </c>
      <c r="AB146" s="40" t="s">
        <v>23</v>
      </c>
      <c r="AC146" s="40" t="s">
        <v>21</v>
      </c>
      <c r="AD146" s="40" t="s">
        <v>23</v>
      </c>
      <c r="AE146" s="41" t="s">
        <v>21</v>
      </c>
      <c r="AF146" s="41"/>
      <c r="AG146" s="41" t="s">
        <v>23</v>
      </c>
      <c r="AH146" s="41" t="s">
        <v>21</v>
      </c>
      <c r="AI146" s="41" t="s">
        <v>23</v>
      </c>
      <c r="AJ146" s="41"/>
      <c r="AK146" s="46" t="s">
        <v>21</v>
      </c>
      <c r="AL146" s="46" t="s">
        <v>21</v>
      </c>
      <c r="AM146" s="46"/>
      <c r="AN146" s="46" t="str">
        <f>IFERROR(VLOOKUP($B146,Sheet1!$A$5:$B$300,2,FALSE),"")</f>
        <v/>
      </c>
      <c r="AO146" s="46"/>
      <c r="AP146" s="5" t="str" cm="1">
        <f t="array" ref="AP146">IFERROR(VLOOKUP($A146,集約用シート!$B$5:$U$300,15,TRUEFALSE),"")</f>
        <v/>
      </c>
      <c r="AQ146" s="8"/>
      <c r="AR146" s="46"/>
      <c r="AS146" s="5" t="str">
        <f>IFERROR(VLOOKUP($A146,集約用シート!$B$5:$U$300,19,FALSE),"")</f>
        <v/>
      </c>
      <c r="AT146" s="46"/>
      <c r="AU146" s="5" t="str">
        <f>IFERROR(VLOOKUP($A147,集約用シート!$B$5:$U$300,21,FALSE),"")</f>
        <v/>
      </c>
      <c r="AV146" s="9"/>
    </row>
    <row r="147" spans="1:48" ht="28.5" customHeight="1">
      <c r="A147" s="6">
        <v>1177</v>
      </c>
      <c r="B147" s="7" t="s">
        <v>167</v>
      </c>
      <c r="C147" s="40" t="s">
        <v>21</v>
      </c>
      <c r="D147" s="40" t="s">
        <v>21</v>
      </c>
      <c r="E147" s="40"/>
      <c r="F147" s="40"/>
      <c r="G147" s="40"/>
      <c r="H147" s="40"/>
      <c r="I147" s="40"/>
      <c r="J147" s="40"/>
      <c r="K147" s="40"/>
      <c r="L147" s="40"/>
      <c r="M147" s="40"/>
      <c r="N147" s="40" t="s">
        <v>22</v>
      </c>
      <c r="O147" s="40" t="s">
        <v>22</v>
      </c>
      <c r="P147" s="40"/>
      <c r="Q147" s="40"/>
      <c r="R147" s="40"/>
      <c r="S147" s="40"/>
      <c r="T147" s="40"/>
      <c r="U147" s="40"/>
      <c r="V147" s="40"/>
      <c r="W147" s="40"/>
      <c r="X147" s="40"/>
      <c r="Y147" s="40" t="s">
        <v>21</v>
      </c>
      <c r="Z147" s="40" t="s">
        <v>21</v>
      </c>
      <c r="AA147" s="40" t="s">
        <v>21</v>
      </c>
      <c r="AB147" s="40" t="s">
        <v>23</v>
      </c>
      <c r="AC147" s="40" t="s">
        <v>21</v>
      </c>
      <c r="AD147" s="40" t="s">
        <v>23</v>
      </c>
      <c r="AE147" s="41" t="s">
        <v>21</v>
      </c>
      <c r="AF147" s="41"/>
      <c r="AG147" s="41" t="s">
        <v>23</v>
      </c>
      <c r="AH147" s="41"/>
      <c r="AI147" s="41" t="s">
        <v>23</v>
      </c>
      <c r="AJ147" s="41"/>
      <c r="AK147" s="46" t="s">
        <v>21</v>
      </c>
      <c r="AL147" s="46" t="s">
        <v>21</v>
      </c>
      <c r="AM147" s="46"/>
      <c r="AN147" s="46" t="str">
        <f>IFERROR(VLOOKUP($B147,Sheet1!$A$5:$B$300,2,FALSE),"")</f>
        <v/>
      </c>
      <c r="AO147" s="46"/>
      <c r="AP147" s="5" t="str" cm="1">
        <f t="array" ref="AP147">IFERROR(VLOOKUP($A147,集約用シート!$B$5:$U$300,15,TRUEFALSE),"")</f>
        <v/>
      </c>
      <c r="AQ147" s="8"/>
      <c r="AR147" s="46"/>
      <c r="AS147" s="5" t="str">
        <f>IFERROR(VLOOKUP($A147,集約用シート!$B$5:$U$300,19,FALSE),"")</f>
        <v/>
      </c>
      <c r="AT147" s="46"/>
      <c r="AU147" s="5" t="str">
        <f>IFERROR(VLOOKUP($A148,集約用シート!$B$5:$U$300,21,FALSE),"")</f>
        <v/>
      </c>
      <c r="AV147" s="9"/>
    </row>
    <row r="148" spans="1:48" ht="28.5" customHeight="1">
      <c r="A148" s="10">
        <v>1182</v>
      </c>
      <c r="B148" s="11" t="s">
        <v>168</v>
      </c>
      <c r="C148" s="40" t="s">
        <v>21</v>
      </c>
      <c r="D148" s="40" t="s">
        <v>21</v>
      </c>
      <c r="E148" s="40"/>
      <c r="F148" s="35" t="s">
        <v>25</v>
      </c>
      <c r="G148" s="40" t="s">
        <v>25</v>
      </c>
      <c r="H148" s="35" t="s">
        <v>25</v>
      </c>
      <c r="I148" s="40" t="s">
        <v>25</v>
      </c>
      <c r="J148" s="35" t="s">
        <v>25</v>
      </c>
      <c r="K148" s="40"/>
      <c r="L148" s="40"/>
      <c r="M148" s="40"/>
      <c r="N148" s="40" t="s">
        <v>22</v>
      </c>
      <c r="O148" s="40" t="s">
        <v>22</v>
      </c>
      <c r="P148" s="40"/>
      <c r="Q148" s="40" t="s">
        <v>25</v>
      </c>
      <c r="R148" s="40" t="s">
        <v>25</v>
      </c>
      <c r="S148" s="40" t="s">
        <v>25</v>
      </c>
      <c r="T148" s="40"/>
      <c r="U148" s="40"/>
      <c r="V148" s="40"/>
      <c r="W148" s="40"/>
      <c r="X148" s="40"/>
      <c r="Y148" s="40" t="s">
        <v>25</v>
      </c>
      <c r="Z148" s="40" t="s">
        <v>21</v>
      </c>
      <c r="AA148" s="40" t="s">
        <v>21</v>
      </c>
      <c r="AB148" s="40" t="s">
        <v>25</v>
      </c>
      <c r="AC148" s="40" t="s">
        <v>25</v>
      </c>
      <c r="AD148" s="40" t="s">
        <v>25</v>
      </c>
      <c r="AE148" s="41" t="s">
        <v>21</v>
      </c>
      <c r="AF148" s="41"/>
      <c r="AG148" s="41" t="s">
        <v>23</v>
      </c>
      <c r="AH148" s="41" t="s">
        <v>25</v>
      </c>
      <c r="AI148" s="41" t="s">
        <v>23</v>
      </c>
      <c r="AJ148" s="41"/>
      <c r="AK148" s="46" t="s">
        <v>21</v>
      </c>
      <c r="AL148" s="46" t="s">
        <v>21</v>
      </c>
      <c r="AM148" s="46" t="s">
        <v>25</v>
      </c>
      <c r="AN148" s="46" t="str">
        <f>IFERROR(VLOOKUP($B148,Sheet1!$A$5:$B$300,2,FALSE),"")</f>
        <v/>
      </c>
      <c r="AO148" s="46"/>
      <c r="AP148" s="5" t="str" cm="1">
        <f t="array" ref="AP148">IFERROR(VLOOKUP($A148,集約用シート!$B$5:$U$300,15,TRUEFALSE),"")</f>
        <v/>
      </c>
      <c r="AQ148" s="8"/>
      <c r="AR148" s="46"/>
      <c r="AS148" s="5" t="str">
        <f>IFERROR(VLOOKUP($A148,集約用シート!$B$5:$U$300,19,FALSE),"")</f>
        <v/>
      </c>
      <c r="AT148" s="46"/>
      <c r="AU148" s="5" t="str">
        <f>IFERROR(VLOOKUP($A149,集約用シート!$B$5:$U$300,21,FALSE),"")</f>
        <v/>
      </c>
      <c r="AV148" s="9"/>
    </row>
    <row r="149" spans="1:48" ht="28.5" customHeight="1">
      <c r="A149" s="10">
        <v>1183</v>
      </c>
      <c r="B149" s="11" t="s">
        <v>169</v>
      </c>
      <c r="C149" s="40" t="s">
        <v>21</v>
      </c>
      <c r="D149" s="40" t="s">
        <v>21</v>
      </c>
      <c r="E149" s="40"/>
      <c r="F149" s="35" t="s">
        <v>25</v>
      </c>
      <c r="G149" s="40" t="s">
        <v>25</v>
      </c>
      <c r="H149" s="35" t="s">
        <v>25</v>
      </c>
      <c r="I149" s="40" t="s">
        <v>25</v>
      </c>
      <c r="J149" s="35" t="s">
        <v>25</v>
      </c>
      <c r="K149" s="40"/>
      <c r="L149" s="40"/>
      <c r="M149" s="40"/>
      <c r="N149" s="40" t="s">
        <v>22</v>
      </c>
      <c r="O149" s="40" t="s">
        <v>22</v>
      </c>
      <c r="P149" s="40"/>
      <c r="Q149" s="40" t="s">
        <v>25</v>
      </c>
      <c r="R149" s="40"/>
      <c r="S149" s="40" t="s">
        <v>25</v>
      </c>
      <c r="T149" s="40"/>
      <c r="U149" s="40"/>
      <c r="V149" s="40"/>
      <c r="W149" s="40"/>
      <c r="X149" s="40"/>
      <c r="Y149" s="40" t="s">
        <v>21</v>
      </c>
      <c r="Z149" s="40" t="s">
        <v>21</v>
      </c>
      <c r="AA149" s="40" t="s">
        <v>21</v>
      </c>
      <c r="AB149" s="40" t="s">
        <v>25</v>
      </c>
      <c r="AC149" s="40" t="s">
        <v>25</v>
      </c>
      <c r="AD149" s="40" t="s">
        <v>23</v>
      </c>
      <c r="AE149" s="41" t="s">
        <v>25</v>
      </c>
      <c r="AF149" s="41"/>
      <c r="AG149" s="41" t="s">
        <v>23</v>
      </c>
      <c r="AH149" s="41" t="s">
        <v>21</v>
      </c>
      <c r="AI149" s="41" t="s">
        <v>23</v>
      </c>
      <c r="AJ149" s="41"/>
      <c r="AK149" s="46" t="s">
        <v>21</v>
      </c>
      <c r="AL149" s="46" t="s">
        <v>21</v>
      </c>
      <c r="AM149" s="46" t="s">
        <v>25</v>
      </c>
      <c r="AN149" s="46" t="str">
        <f>IFERROR(VLOOKUP($B149,Sheet1!$A$5:$B$300,2,FALSE),"")</f>
        <v/>
      </c>
      <c r="AO149" s="46"/>
      <c r="AP149" s="5" t="str" cm="1">
        <f t="array" ref="AP149">IFERROR(VLOOKUP($A149,集約用シート!$B$5:$U$300,15,TRUEFALSE),"")</f>
        <v/>
      </c>
      <c r="AQ149" s="8"/>
      <c r="AR149" s="46"/>
      <c r="AS149" s="5" t="str">
        <f>IFERROR(VLOOKUP($A149,集約用シート!$B$5:$U$300,19,FALSE),"")</f>
        <v/>
      </c>
      <c r="AT149" s="46"/>
      <c r="AU149" s="5" t="str">
        <f>IFERROR(VLOOKUP($A150,集約用シート!$B$5:$U$300,21,FALSE),"")</f>
        <v/>
      </c>
      <c r="AV149" s="9"/>
    </row>
    <row r="150" spans="1:48" ht="28.5" customHeight="1">
      <c r="A150" s="6">
        <v>1185</v>
      </c>
      <c r="B150" s="7" t="s">
        <v>170</v>
      </c>
      <c r="C150" s="40" t="s">
        <v>21</v>
      </c>
      <c r="D150" s="40" t="s">
        <v>21</v>
      </c>
      <c r="E150" s="40"/>
      <c r="F150" s="35" t="s">
        <v>25</v>
      </c>
      <c r="G150" s="40"/>
      <c r="H150" s="40"/>
      <c r="I150" s="40"/>
      <c r="J150" s="40"/>
      <c r="K150" s="40"/>
      <c r="L150" s="40"/>
      <c r="M150" s="40"/>
      <c r="N150" s="40" t="s">
        <v>22</v>
      </c>
      <c r="O150" s="40" t="s">
        <v>22</v>
      </c>
      <c r="P150" s="40"/>
      <c r="Q150" s="40"/>
      <c r="R150" s="40"/>
      <c r="S150" s="40"/>
      <c r="T150" s="40"/>
      <c r="U150" s="40"/>
      <c r="V150" s="40"/>
      <c r="W150" s="40"/>
      <c r="X150" s="40"/>
      <c r="Y150" s="40" t="s">
        <v>21</v>
      </c>
      <c r="Z150" s="40" t="s">
        <v>21</v>
      </c>
      <c r="AA150" s="40" t="s">
        <v>21</v>
      </c>
      <c r="AB150" s="40" t="s">
        <v>23</v>
      </c>
      <c r="AC150" s="40" t="s">
        <v>21</v>
      </c>
      <c r="AD150" s="40" t="s">
        <v>23</v>
      </c>
      <c r="AE150" s="41" t="s">
        <v>25</v>
      </c>
      <c r="AF150" s="41"/>
      <c r="AG150" s="41" t="s">
        <v>23</v>
      </c>
      <c r="AH150" s="41"/>
      <c r="AI150" s="41" t="s">
        <v>23</v>
      </c>
      <c r="AJ150" s="41"/>
      <c r="AK150" s="46" t="s">
        <v>21</v>
      </c>
      <c r="AL150" s="46" t="s">
        <v>21</v>
      </c>
      <c r="AM150" s="46"/>
      <c r="AN150" s="46" t="str">
        <f>IFERROR(VLOOKUP($B150,Sheet1!$A$5:$B$300,2,FALSE),"")</f>
        <v/>
      </c>
      <c r="AO150" s="46"/>
      <c r="AP150" s="5" t="str" cm="1">
        <f t="array" ref="AP150">IFERROR(VLOOKUP($A150,集約用シート!$B$5:$U$300,15,TRUEFALSE),"")</f>
        <v/>
      </c>
      <c r="AQ150" s="8"/>
      <c r="AR150" s="46"/>
      <c r="AS150" s="5" t="str">
        <f>IFERROR(VLOOKUP($A150,集約用シート!$B$5:$U$300,19,FALSE),"")</f>
        <v/>
      </c>
      <c r="AT150" s="46"/>
      <c r="AU150" s="5" t="str">
        <f>IFERROR(VLOOKUP($A151,集約用シート!$B$5:$U$300,21,FALSE),"")</f>
        <v/>
      </c>
      <c r="AV150" s="9"/>
    </row>
    <row r="151" spans="1:48" ht="28.5" customHeight="1">
      <c r="A151" s="6">
        <v>1187</v>
      </c>
      <c r="B151" s="7" t="s">
        <v>171</v>
      </c>
      <c r="C151" s="40" t="s">
        <v>21</v>
      </c>
      <c r="D151" s="40" t="s">
        <v>21</v>
      </c>
      <c r="E151" s="40"/>
      <c r="F151" s="35" t="s">
        <v>25</v>
      </c>
      <c r="G151" s="40" t="s">
        <v>25</v>
      </c>
      <c r="H151" s="35" t="s">
        <v>25</v>
      </c>
      <c r="I151" s="40" t="s">
        <v>25</v>
      </c>
      <c r="J151" s="40"/>
      <c r="K151" s="40"/>
      <c r="L151" s="40"/>
      <c r="M151" s="40"/>
      <c r="N151" s="40" t="s">
        <v>22</v>
      </c>
      <c r="O151" s="40" t="s">
        <v>22</v>
      </c>
      <c r="P151" s="40"/>
      <c r="Q151" s="40" t="s">
        <v>25</v>
      </c>
      <c r="R151" s="40" t="s">
        <v>26</v>
      </c>
      <c r="S151" s="40" t="s">
        <v>25</v>
      </c>
      <c r="T151" s="40" t="s">
        <v>26</v>
      </c>
      <c r="U151" s="40"/>
      <c r="V151" s="40"/>
      <c r="W151" s="40"/>
      <c r="X151" s="40"/>
      <c r="Y151" s="40" t="s">
        <v>21</v>
      </c>
      <c r="Z151" s="40" t="s">
        <v>21</v>
      </c>
      <c r="AA151" s="40" t="s">
        <v>21</v>
      </c>
      <c r="AB151" s="40" t="s">
        <v>25</v>
      </c>
      <c r="AC151" s="40" t="s">
        <v>25</v>
      </c>
      <c r="AD151" s="40" t="s">
        <v>25</v>
      </c>
      <c r="AE151" s="41" t="s">
        <v>25</v>
      </c>
      <c r="AF151" s="41"/>
      <c r="AG151" s="41" t="s">
        <v>23</v>
      </c>
      <c r="AH151" s="41" t="s">
        <v>21</v>
      </c>
      <c r="AI151" s="41" t="s">
        <v>23</v>
      </c>
      <c r="AJ151" s="41"/>
      <c r="AK151" s="46" t="s">
        <v>21</v>
      </c>
      <c r="AL151" s="46" t="s">
        <v>21</v>
      </c>
      <c r="AM151" s="46" t="s">
        <v>25</v>
      </c>
      <c r="AN151" s="46" t="str">
        <f>IFERROR(VLOOKUP($B151,Sheet1!$A$5:$B$300,2,FALSE),"")</f>
        <v/>
      </c>
      <c r="AO151" s="46"/>
      <c r="AP151" s="5" t="str" cm="1">
        <f t="array" ref="AP151">IFERROR(VLOOKUP($A151,集約用シート!$B$5:$U$300,15,TRUEFALSE),"")</f>
        <v/>
      </c>
      <c r="AQ151" s="8"/>
      <c r="AR151" s="46"/>
      <c r="AS151" s="5" t="str">
        <f>IFERROR(VLOOKUP($A151,集約用シート!$B$5:$U$300,19,FALSE),"")</f>
        <v/>
      </c>
      <c r="AT151" s="46"/>
      <c r="AU151" s="5" t="str">
        <f>IFERROR(VLOOKUP($A152,集約用シート!$B$5:$U$300,21,FALSE),"")</f>
        <v/>
      </c>
      <c r="AV151" s="9"/>
    </row>
    <row r="152" spans="1:48" ht="28.5" customHeight="1">
      <c r="A152" s="10">
        <v>1188</v>
      </c>
      <c r="B152" s="11" t="s">
        <v>172</v>
      </c>
      <c r="C152" s="40" t="s">
        <v>21</v>
      </c>
      <c r="D152" s="40" t="s">
        <v>21</v>
      </c>
      <c r="E152" s="40"/>
      <c r="F152" s="35" t="s">
        <v>25</v>
      </c>
      <c r="G152" s="40" t="s">
        <v>25</v>
      </c>
      <c r="H152" s="35" t="s">
        <v>25</v>
      </c>
      <c r="I152" s="40" t="s">
        <v>25</v>
      </c>
      <c r="J152" s="40"/>
      <c r="K152" s="40"/>
      <c r="L152" s="40"/>
      <c r="M152" s="40"/>
      <c r="N152" s="40" t="s">
        <v>22</v>
      </c>
      <c r="O152" s="40" t="s">
        <v>22</v>
      </c>
      <c r="P152" s="40"/>
      <c r="Q152" s="40" t="s">
        <v>25</v>
      </c>
      <c r="R152" s="40"/>
      <c r="S152" s="40" t="s">
        <v>25</v>
      </c>
      <c r="T152" s="40"/>
      <c r="U152" s="40"/>
      <c r="V152" s="40"/>
      <c r="W152" s="40"/>
      <c r="X152" s="40"/>
      <c r="Y152" s="40" t="s">
        <v>21</v>
      </c>
      <c r="Z152" s="40" t="s">
        <v>21</v>
      </c>
      <c r="AA152" s="40" t="s">
        <v>21</v>
      </c>
      <c r="AB152" s="40" t="s">
        <v>23</v>
      </c>
      <c r="AC152" s="40" t="s">
        <v>25</v>
      </c>
      <c r="AD152" s="40" t="s">
        <v>23</v>
      </c>
      <c r="AE152" s="41" t="s">
        <v>21</v>
      </c>
      <c r="AF152" s="41"/>
      <c r="AG152" s="41" t="s">
        <v>23</v>
      </c>
      <c r="AH152" s="41" t="s">
        <v>21</v>
      </c>
      <c r="AI152" s="41" t="s">
        <v>23</v>
      </c>
      <c r="AJ152" s="41"/>
      <c r="AK152" s="46" t="s">
        <v>21</v>
      </c>
      <c r="AL152" s="46" t="s">
        <v>21</v>
      </c>
      <c r="AM152" s="46" t="s">
        <v>25</v>
      </c>
      <c r="AN152" s="46" t="str">
        <f>IFERROR(VLOOKUP($B152,Sheet1!$A$5:$B$300,2,FALSE),"")</f>
        <v/>
      </c>
      <c r="AO152" s="46"/>
      <c r="AP152" s="5" t="str" cm="1">
        <f t="array" ref="AP152">IFERROR(VLOOKUP($A152,集約用シート!$B$5:$U$300,15,TRUEFALSE),"")</f>
        <v/>
      </c>
      <c r="AQ152" s="8"/>
      <c r="AR152" s="46"/>
      <c r="AS152" s="5" t="str">
        <f>IFERROR(VLOOKUP($A152,集約用シート!$B$5:$U$300,19,FALSE),"")</f>
        <v/>
      </c>
      <c r="AT152" s="46"/>
      <c r="AU152" s="5" t="str">
        <f>IFERROR(VLOOKUP($A153,集約用シート!$B$5:$U$300,21,FALSE),"")</f>
        <v/>
      </c>
      <c r="AV152" s="9"/>
    </row>
    <row r="153" spans="1:48" ht="28.5" customHeight="1">
      <c r="A153" s="10">
        <v>119</v>
      </c>
      <c r="B153" s="11" t="s">
        <v>173</v>
      </c>
      <c r="C153" s="40" t="s">
        <v>21</v>
      </c>
      <c r="D153" s="40" t="s">
        <v>21</v>
      </c>
      <c r="E153" s="40"/>
      <c r="F153" s="35" t="s">
        <v>25</v>
      </c>
      <c r="G153" s="40" t="s">
        <v>25</v>
      </c>
      <c r="H153" s="40"/>
      <c r="I153" s="40"/>
      <c r="J153" s="40"/>
      <c r="K153" s="40"/>
      <c r="L153" s="40"/>
      <c r="M153" s="40"/>
      <c r="N153" s="40" t="s">
        <v>22</v>
      </c>
      <c r="O153" s="40" t="s">
        <v>22</v>
      </c>
      <c r="P153" s="40"/>
      <c r="Q153" s="40" t="s">
        <v>25</v>
      </c>
      <c r="R153" s="40" t="s">
        <v>26</v>
      </c>
      <c r="S153" s="40" t="s">
        <v>25</v>
      </c>
      <c r="T153" s="40"/>
      <c r="U153" s="40"/>
      <c r="V153" s="40"/>
      <c r="W153" s="40"/>
      <c r="X153" s="40"/>
      <c r="Y153" s="40" t="s">
        <v>21</v>
      </c>
      <c r="Z153" s="40" t="s">
        <v>21</v>
      </c>
      <c r="AA153" s="40" t="s">
        <v>21</v>
      </c>
      <c r="AB153" s="40" t="s">
        <v>25</v>
      </c>
      <c r="AC153" s="40" t="s">
        <v>25</v>
      </c>
      <c r="AD153" s="40" t="s">
        <v>23</v>
      </c>
      <c r="AE153" s="41" t="s">
        <v>21</v>
      </c>
      <c r="AF153" s="41"/>
      <c r="AG153" s="41" t="s">
        <v>23</v>
      </c>
      <c r="AH153" s="41" t="s">
        <v>21</v>
      </c>
      <c r="AI153" s="41" t="s">
        <v>23</v>
      </c>
      <c r="AJ153" s="41"/>
      <c r="AK153" s="46" t="s">
        <v>21</v>
      </c>
      <c r="AL153" s="46" t="s">
        <v>21</v>
      </c>
      <c r="AM153" s="46" t="s">
        <v>25</v>
      </c>
      <c r="AN153" s="46" t="str">
        <f>IFERROR(VLOOKUP($B153,Sheet1!$A$5:$B$300,2,FALSE),"")</f>
        <v/>
      </c>
      <c r="AO153" s="46"/>
      <c r="AP153" s="5" t="str" cm="1">
        <f t="array" ref="AP153">IFERROR(VLOOKUP($A153,集約用シート!$B$5:$U$300,15,TRUEFALSE),"")</f>
        <v/>
      </c>
      <c r="AQ153" s="8"/>
      <c r="AR153" s="46"/>
      <c r="AS153" s="5" t="str">
        <f>IFERROR(VLOOKUP($A153,集約用シート!$B$5:$U$300,19,FALSE),"")</f>
        <v/>
      </c>
      <c r="AT153" s="46"/>
      <c r="AU153" s="5" t="str">
        <f>IFERROR(VLOOKUP($A154,集約用シート!$B$5:$U$300,21,FALSE),"")</f>
        <v/>
      </c>
      <c r="AV153" s="9"/>
    </row>
    <row r="154" spans="1:48" ht="28.5" customHeight="1">
      <c r="A154" s="6">
        <v>1191</v>
      </c>
      <c r="B154" s="7" t="s">
        <v>174</v>
      </c>
      <c r="C154" s="40" t="s">
        <v>21</v>
      </c>
      <c r="D154" s="40" t="s">
        <v>21</v>
      </c>
      <c r="E154" s="40"/>
      <c r="F154" s="35" t="s">
        <v>25</v>
      </c>
      <c r="G154" s="40"/>
      <c r="H154" s="40"/>
      <c r="I154" s="40"/>
      <c r="J154" s="40"/>
      <c r="K154" s="40"/>
      <c r="L154" s="40"/>
      <c r="M154" s="40"/>
      <c r="N154" s="40" t="s">
        <v>22</v>
      </c>
      <c r="O154" s="40" t="s">
        <v>22</v>
      </c>
      <c r="P154" s="40"/>
      <c r="Q154" s="40" t="s">
        <v>25</v>
      </c>
      <c r="R154" s="40"/>
      <c r="S154" s="40" t="s">
        <v>25</v>
      </c>
      <c r="T154" s="40"/>
      <c r="U154" s="40"/>
      <c r="V154" s="40"/>
      <c r="W154" s="40"/>
      <c r="X154" s="40"/>
      <c r="Y154" s="40" t="s">
        <v>21</v>
      </c>
      <c r="Z154" s="40" t="s">
        <v>21</v>
      </c>
      <c r="AA154" s="40" t="s">
        <v>21</v>
      </c>
      <c r="AB154" s="40" t="s">
        <v>25</v>
      </c>
      <c r="AC154" s="40" t="s">
        <v>25</v>
      </c>
      <c r="AD154" s="40" t="s">
        <v>23</v>
      </c>
      <c r="AE154" s="41" t="s">
        <v>21</v>
      </c>
      <c r="AF154" s="41"/>
      <c r="AG154" s="41" t="s">
        <v>23</v>
      </c>
      <c r="AH154" s="41" t="s">
        <v>21</v>
      </c>
      <c r="AI154" s="41" t="s">
        <v>23</v>
      </c>
      <c r="AJ154" s="41"/>
      <c r="AK154" s="46" t="s">
        <v>21</v>
      </c>
      <c r="AL154" s="46" t="s">
        <v>21</v>
      </c>
      <c r="AM154" s="46" t="s">
        <v>25</v>
      </c>
      <c r="AN154" s="46" t="str">
        <f>IFERROR(VLOOKUP($B154,Sheet1!$A$5:$B$300,2,FALSE),"")</f>
        <v/>
      </c>
      <c r="AO154" s="46"/>
      <c r="AP154" s="5" t="str" cm="1">
        <f t="array" ref="AP154">IFERROR(VLOOKUP($A154,集約用シート!$B$5:$U$300,15,TRUEFALSE),"")</f>
        <v/>
      </c>
      <c r="AQ154" s="8"/>
      <c r="AR154" s="46"/>
      <c r="AS154" s="5" t="str">
        <f>IFERROR(VLOOKUP($A154,集約用シート!$B$5:$U$300,19,FALSE),"")</f>
        <v/>
      </c>
      <c r="AT154" s="46"/>
      <c r="AU154" s="5" t="str">
        <f>IFERROR(VLOOKUP($A155,集約用シート!$B$5:$U$300,21,FALSE),"")</f>
        <v/>
      </c>
      <c r="AV154" s="9"/>
    </row>
    <row r="155" spans="1:48" ht="28.5" customHeight="1">
      <c r="A155" s="6">
        <v>1192</v>
      </c>
      <c r="B155" s="7" t="s">
        <v>175</v>
      </c>
      <c r="C155" s="40" t="s">
        <v>21</v>
      </c>
      <c r="D155" s="40" t="s">
        <v>21</v>
      </c>
      <c r="E155" s="40"/>
      <c r="F155" s="40"/>
      <c r="G155" s="40"/>
      <c r="H155" s="40"/>
      <c r="I155" s="40"/>
      <c r="J155" s="40"/>
      <c r="K155" s="40"/>
      <c r="L155" s="40"/>
      <c r="M155" s="40"/>
      <c r="N155" s="40" t="s">
        <v>22</v>
      </c>
      <c r="O155" s="40" t="s">
        <v>22</v>
      </c>
      <c r="P155" s="40"/>
      <c r="Q155" s="40"/>
      <c r="R155" s="40"/>
      <c r="S155" s="40"/>
      <c r="T155" s="40"/>
      <c r="U155" s="40"/>
      <c r="V155" s="40"/>
      <c r="W155" s="40"/>
      <c r="X155" s="40"/>
      <c r="Y155" s="40" t="s">
        <v>21</v>
      </c>
      <c r="Z155" s="40" t="s">
        <v>21</v>
      </c>
      <c r="AA155" s="40" t="s">
        <v>21</v>
      </c>
      <c r="AB155" s="40" t="s">
        <v>23</v>
      </c>
      <c r="AC155" s="40" t="s">
        <v>21</v>
      </c>
      <c r="AD155" s="40" t="s">
        <v>23</v>
      </c>
      <c r="AE155" s="41" t="s">
        <v>21</v>
      </c>
      <c r="AF155" s="41"/>
      <c r="AG155" s="41" t="s">
        <v>23</v>
      </c>
      <c r="AH155" s="41" t="s">
        <v>23</v>
      </c>
      <c r="AI155" s="41" t="s">
        <v>23</v>
      </c>
      <c r="AJ155" s="41"/>
      <c r="AK155" s="46" t="s">
        <v>21</v>
      </c>
      <c r="AL155" s="46" t="s">
        <v>21</v>
      </c>
      <c r="AM155" s="46"/>
      <c r="AN155" s="46" t="str">
        <f>IFERROR(VLOOKUP($B155,Sheet1!$A$5:$B$300,2,FALSE),"")</f>
        <v/>
      </c>
      <c r="AO155" s="46"/>
      <c r="AP155" s="5" t="str" cm="1">
        <f t="array" ref="AP155">IFERROR(VLOOKUP($A155,集約用シート!$B$5:$U$300,15,TRUEFALSE),"")</f>
        <v/>
      </c>
      <c r="AQ155" s="8"/>
      <c r="AR155" s="46"/>
      <c r="AS155" s="5" t="str">
        <f>IFERROR(VLOOKUP($A155,集約用シート!$B$5:$U$300,19,FALSE),"")</f>
        <v/>
      </c>
      <c r="AT155" s="46"/>
      <c r="AU155" s="5" t="str">
        <f>IFERROR(VLOOKUP($A156,集約用シート!$B$5:$U$300,21,FALSE),"")</f>
        <v/>
      </c>
      <c r="AV155" s="9"/>
    </row>
    <row r="156" spans="1:48" ht="28.5" customHeight="1">
      <c r="A156" s="10">
        <v>1193</v>
      </c>
      <c r="B156" s="11" t="s">
        <v>176</v>
      </c>
      <c r="C156" s="40" t="s">
        <v>21</v>
      </c>
      <c r="D156" s="40" t="s">
        <v>21</v>
      </c>
      <c r="E156" s="40"/>
      <c r="F156" s="40"/>
      <c r="G156" s="40"/>
      <c r="H156" s="40"/>
      <c r="I156" s="40"/>
      <c r="J156" s="35" t="s">
        <v>25</v>
      </c>
      <c r="K156" s="40"/>
      <c r="L156" s="40"/>
      <c r="M156" s="40"/>
      <c r="N156" s="40" t="s">
        <v>22</v>
      </c>
      <c r="O156" s="40" t="s">
        <v>22</v>
      </c>
      <c r="P156" s="40"/>
      <c r="Q156" s="40"/>
      <c r="R156" s="40" t="s">
        <v>25</v>
      </c>
      <c r="S156" s="40"/>
      <c r="T156" s="40"/>
      <c r="U156" s="40"/>
      <c r="V156" s="40"/>
      <c r="W156" s="40"/>
      <c r="X156" s="40"/>
      <c r="Y156" s="40" t="s">
        <v>21</v>
      </c>
      <c r="Z156" s="40" t="s">
        <v>21</v>
      </c>
      <c r="AA156" s="40" t="s">
        <v>21</v>
      </c>
      <c r="AB156" s="40" t="s">
        <v>23</v>
      </c>
      <c r="AC156" s="40" t="s">
        <v>21</v>
      </c>
      <c r="AD156" s="40" t="s">
        <v>23</v>
      </c>
      <c r="AE156" s="41" t="s">
        <v>21</v>
      </c>
      <c r="AF156" s="41"/>
      <c r="AG156" s="41" t="s">
        <v>23</v>
      </c>
      <c r="AH156" s="41" t="s">
        <v>23</v>
      </c>
      <c r="AI156" s="41" t="s">
        <v>23</v>
      </c>
      <c r="AJ156" s="41"/>
      <c r="AK156" s="46" t="s">
        <v>21</v>
      </c>
      <c r="AL156" s="46" t="s">
        <v>21</v>
      </c>
      <c r="AM156" s="46" t="s">
        <v>25</v>
      </c>
      <c r="AN156" s="46" t="str">
        <f>IFERROR(VLOOKUP($B156,Sheet1!$A$5:$B$300,2,FALSE),"")</f>
        <v/>
      </c>
      <c r="AO156" s="46"/>
      <c r="AP156" s="5" t="str" cm="1">
        <f t="array" ref="AP156">IFERROR(VLOOKUP($A156,集約用シート!$B$5:$U$300,15,TRUEFALSE),"")</f>
        <v/>
      </c>
      <c r="AQ156" s="8"/>
      <c r="AR156" s="46"/>
      <c r="AS156" s="5" t="str">
        <f>IFERROR(VLOOKUP($A156,集約用シート!$B$5:$U$300,19,FALSE),"")</f>
        <v/>
      </c>
      <c r="AT156" s="46"/>
      <c r="AU156" s="5" t="str">
        <f>IFERROR(VLOOKUP($A157,集約用シート!$B$5:$U$300,21,FALSE),"")</f>
        <v/>
      </c>
      <c r="AV156" s="9"/>
    </row>
    <row r="157" spans="1:48" ht="28.5" customHeight="1">
      <c r="A157" s="10">
        <v>1194</v>
      </c>
      <c r="B157" s="11" t="s">
        <v>177</v>
      </c>
      <c r="C157" s="40" t="s">
        <v>21</v>
      </c>
      <c r="D157" s="40" t="s">
        <v>21</v>
      </c>
      <c r="E157" s="40"/>
      <c r="F157" s="40"/>
      <c r="G157" s="40"/>
      <c r="H157" s="40"/>
      <c r="I157" s="40"/>
      <c r="J157" s="40"/>
      <c r="K157" s="40"/>
      <c r="L157" s="40"/>
      <c r="M157" s="40"/>
      <c r="N157" s="40" t="s">
        <v>22</v>
      </c>
      <c r="O157" s="40" t="s">
        <v>22</v>
      </c>
      <c r="P157" s="40"/>
      <c r="Q157" s="40"/>
      <c r="R157" s="40"/>
      <c r="S157" s="40"/>
      <c r="T157" s="40"/>
      <c r="U157" s="40"/>
      <c r="V157" s="40"/>
      <c r="W157" s="40"/>
      <c r="X157" s="40"/>
      <c r="Y157" s="40" t="s">
        <v>21</v>
      </c>
      <c r="Z157" s="40" t="s">
        <v>21</v>
      </c>
      <c r="AA157" s="40" t="s">
        <v>21</v>
      </c>
      <c r="AB157" s="40" t="s">
        <v>25</v>
      </c>
      <c r="AC157" s="40" t="s">
        <v>25</v>
      </c>
      <c r="AD157" s="40" t="s">
        <v>23</v>
      </c>
      <c r="AE157" s="41" t="s">
        <v>25</v>
      </c>
      <c r="AF157" s="41"/>
      <c r="AG157" s="41" t="s">
        <v>23</v>
      </c>
      <c r="AH157" s="41"/>
      <c r="AI157" s="41" t="s">
        <v>23</v>
      </c>
      <c r="AJ157" s="41"/>
      <c r="AK157" s="46" t="s">
        <v>21</v>
      </c>
      <c r="AL157" s="46" t="s">
        <v>21</v>
      </c>
      <c r="AM157" s="46"/>
      <c r="AN157" s="46" t="str">
        <f>IFERROR(VLOOKUP($B157,Sheet1!$A$5:$B$300,2,FALSE),"")</f>
        <v/>
      </c>
      <c r="AO157" s="46"/>
      <c r="AP157" s="5" t="str" cm="1">
        <f t="array" ref="AP157">IFERROR(VLOOKUP($A157,集約用シート!$B$5:$U$300,15,TRUEFALSE),"")</f>
        <v/>
      </c>
      <c r="AQ157" s="8"/>
      <c r="AR157" s="46"/>
      <c r="AS157" s="5" t="str">
        <f>IFERROR(VLOOKUP($A157,集約用シート!$B$5:$U$300,19,FALSE),"")</f>
        <v/>
      </c>
      <c r="AT157" s="46"/>
      <c r="AU157" s="5" t="str">
        <f>IFERROR(VLOOKUP($A158,集約用シート!$B$5:$U$300,21,FALSE),"")</f>
        <v/>
      </c>
      <c r="AV157" s="9"/>
    </row>
    <row r="158" spans="1:48" ht="28.5" customHeight="1">
      <c r="A158" s="6">
        <v>1195</v>
      </c>
      <c r="B158" s="7" t="s">
        <v>178</v>
      </c>
      <c r="C158" s="40" t="s">
        <v>21</v>
      </c>
      <c r="D158" s="40" t="s">
        <v>21</v>
      </c>
      <c r="E158" s="40"/>
      <c r="F158" s="35" t="s">
        <v>25</v>
      </c>
      <c r="G158" s="40"/>
      <c r="H158" s="35" t="s">
        <v>25</v>
      </c>
      <c r="I158" s="40"/>
      <c r="J158" s="35" t="s">
        <v>25</v>
      </c>
      <c r="K158" s="40"/>
      <c r="L158" s="40"/>
      <c r="M158" s="40"/>
      <c r="N158" s="40" t="s">
        <v>22</v>
      </c>
      <c r="O158" s="40" t="s">
        <v>22</v>
      </c>
      <c r="P158" s="40"/>
      <c r="Q158" s="40" t="s">
        <v>25</v>
      </c>
      <c r="R158" s="40" t="s">
        <v>26</v>
      </c>
      <c r="S158" s="40"/>
      <c r="T158" s="40" t="s">
        <v>26</v>
      </c>
      <c r="U158" s="40"/>
      <c r="V158" s="40"/>
      <c r="W158" s="40"/>
      <c r="X158" s="40"/>
      <c r="Y158" s="40" t="s">
        <v>21</v>
      </c>
      <c r="Z158" s="40" t="s">
        <v>21</v>
      </c>
      <c r="AA158" s="40" t="s">
        <v>21</v>
      </c>
      <c r="AB158" s="40" t="s">
        <v>25</v>
      </c>
      <c r="AC158" s="40" t="s">
        <v>25</v>
      </c>
      <c r="AD158" s="40" t="s">
        <v>25</v>
      </c>
      <c r="AE158" s="41" t="s">
        <v>25</v>
      </c>
      <c r="AF158" s="41"/>
      <c r="AG158" s="41" t="s">
        <v>23</v>
      </c>
      <c r="AH158" s="41" t="s">
        <v>21</v>
      </c>
      <c r="AI158" s="41" t="s">
        <v>23</v>
      </c>
      <c r="AJ158" s="41"/>
      <c r="AK158" s="46" t="s">
        <v>21</v>
      </c>
      <c r="AL158" s="46" t="s">
        <v>21</v>
      </c>
      <c r="AM158" s="46" t="s">
        <v>25</v>
      </c>
      <c r="AN158" s="46" t="str">
        <f>IFERROR(VLOOKUP($B158,Sheet1!$A$5:$B$300,2,FALSE),"")</f>
        <v/>
      </c>
      <c r="AO158" s="46"/>
      <c r="AP158" s="5" t="str" cm="1">
        <f t="array" ref="AP158">IFERROR(VLOOKUP($A158,集約用シート!$B$5:$U$300,15,TRUEFALSE),"")</f>
        <v/>
      </c>
      <c r="AQ158" s="8"/>
      <c r="AR158" s="46"/>
      <c r="AS158" s="5" t="str">
        <f>IFERROR(VLOOKUP($A158,集約用シート!$B$5:$U$300,19,FALSE),"")</f>
        <v/>
      </c>
      <c r="AT158" s="46"/>
      <c r="AU158" s="5" t="str">
        <f>IFERROR(VLOOKUP($A159,集約用シート!$B$5:$U$300,21,FALSE),"")</f>
        <v/>
      </c>
      <c r="AV158" s="9"/>
    </row>
    <row r="159" spans="1:48" ht="28.5" customHeight="1">
      <c r="A159" s="6">
        <v>1197</v>
      </c>
      <c r="B159" s="7" t="s">
        <v>179</v>
      </c>
      <c r="C159" s="35" t="s">
        <v>25</v>
      </c>
      <c r="D159" s="40" t="s">
        <v>21</v>
      </c>
      <c r="E159" s="40">
        <v>1</v>
      </c>
      <c r="F159" s="35" t="s">
        <v>25</v>
      </c>
      <c r="G159" s="40" t="s">
        <v>25</v>
      </c>
      <c r="H159" s="35" t="s">
        <v>25</v>
      </c>
      <c r="I159" s="40" t="s">
        <v>25</v>
      </c>
      <c r="J159" s="40"/>
      <c r="K159" s="40"/>
      <c r="L159" s="40"/>
      <c r="M159" s="40"/>
      <c r="N159" s="40" t="s">
        <v>25</v>
      </c>
      <c r="O159" s="40" t="s">
        <v>22</v>
      </c>
      <c r="P159" s="40">
        <v>1</v>
      </c>
      <c r="Q159" s="40" t="s">
        <v>25</v>
      </c>
      <c r="R159" s="40" t="s">
        <v>26</v>
      </c>
      <c r="S159" s="40" t="s">
        <v>25</v>
      </c>
      <c r="T159" s="40" t="s">
        <v>26</v>
      </c>
      <c r="U159" s="40"/>
      <c r="V159" s="40"/>
      <c r="W159" s="40"/>
      <c r="X159" s="40"/>
      <c r="Y159" s="40" t="s">
        <v>25</v>
      </c>
      <c r="Z159" s="40" t="s">
        <v>21</v>
      </c>
      <c r="AA159" s="40" t="s">
        <v>21</v>
      </c>
      <c r="AB159" s="40" t="s">
        <v>25</v>
      </c>
      <c r="AC159" s="40" t="s">
        <v>25</v>
      </c>
      <c r="AD159" s="40" t="s">
        <v>25</v>
      </c>
      <c r="AE159" s="41" t="s">
        <v>25</v>
      </c>
      <c r="AF159" s="41"/>
      <c r="AG159" s="41" t="s">
        <v>23</v>
      </c>
      <c r="AH159" s="41" t="s">
        <v>21</v>
      </c>
      <c r="AI159" s="41" t="s">
        <v>23</v>
      </c>
      <c r="AJ159" s="41"/>
      <c r="AK159" s="46" t="s">
        <v>25</v>
      </c>
      <c r="AL159" s="46" t="s">
        <v>21</v>
      </c>
      <c r="AM159" s="46" t="s">
        <v>25</v>
      </c>
      <c r="AN159" s="46" t="str">
        <f>IFERROR(VLOOKUP($B159,Sheet1!$A$5:$B$300,2,FALSE),"")</f>
        <v/>
      </c>
      <c r="AO159" s="46"/>
      <c r="AP159" s="5" t="str" cm="1">
        <f t="array" ref="AP159">IFERROR(VLOOKUP($A159,集約用シート!$B$5:$U$300,15,TRUEFALSE),"")</f>
        <v/>
      </c>
      <c r="AQ159" s="8"/>
      <c r="AR159" s="46"/>
      <c r="AS159" s="5" t="str">
        <f>IFERROR(VLOOKUP($A159,集約用シート!$B$5:$U$300,19,FALSE),"")</f>
        <v/>
      </c>
      <c r="AT159" s="46"/>
      <c r="AU159" s="5" t="str">
        <f>IFERROR(VLOOKUP($A160,集約用シート!$B$5:$U$300,21,FALSE),"")</f>
        <v/>
      </c>
      <c r="AV159" s="9"/>
    </row>
    <row r="160" spans="1:48" ht="28.5" customHeight="1">
      <c r="A160" s="10">
        <v>1198</v>
      </c>
      <c r="B160" s="11" t="s">
        <v>180</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t="s">
        <v>23</v>
      </c>
      <c r="Z160" s="40" t="s">
        <v>23</v>
      </c>
      <c r="AA160" s="40" t="e">
        <v>#N/A</v>
      </c>
      <c r="AB160" s="40" t="s">
        <v>23</v>
      </c>
      <c r="AC160" s="40" t="s">
        <v>23</v>
      </c>
      <c r="AD160" s="40" t="s">
        <v>23</v>
      </c>
      <c r="AE160" s="41" t="s">
        <v>23</v>
      </c>
      <c r="AF160" s="41"/>
      <c r="AG160" s="41" t="s">
        <v>23</v>
      </c>
      <c r="AH160" s="41" t="s">
        <v>23</v>
      </c>
      <c r="AI160" s="41" t="s">
        <v>23</v>
      </c>
      <c r="AJ160" s="41" t="s">
        <v>23</v>
      </c>
      <c r="AK160" s="46" t="s">
        <v>21</v>
      </c>
      <c r="AL160" s="46" t="s">
        <v>21</v>
      </c>
      <c r="AM160" s="46"/>
      <c r="AN160" s="46" t="str">
        <f>IFERROR(VLOOKUP($B160,Sheet1!$A$5:$B$300,2,FALSE),"")</f>
        <v/>
      </c>
      <c r="AO160" s="46"/>
      <c r="AP160" s="5" t="str" cm="1">
        <f t="array" ref="AP160">IFERROR(VLOOKUP($A160,集約用シート!$B$5:$U$300,15,TRUEFALSE),"")</f>
        <v/>
      </c>
      <c r="AQ160" s="8"/>
      <c r="AR160" s="46"/>
      <c r="AS160" s="5" t="str">
        <f>IFERROR(VLOOKUP($A160,集約用シート!$B$5:$U$300,19,FALSE),"")</f>
        <v/>
      </c>
      <c r="AT160" s="46"/>
      <c r="AU160" s="5" t="str">
        <f>IFERROR(VLOOKUP($A161,集約用シート!$B$5:$U$300,21,FALSE),"")</f>
        <v/>
      </c>
      <c r="AV160" s="9"/>
    </row>
    <row r="161" spans="1:48" ht="28.5" customHeight="1">
      <c r="A161" s="10">
        <v>1199</v>
      </c>
      <c r="B161" s="11" t="s">
        <v>181</v>
      </c>
      <c r="C161" s="40" t="s">
        <v>21</v>
      </c>
      <c r="D161" s="40" t="s">
        <v>21</v>
      </c>
      <c r="E161" s="40"/>
      <c r="F161" s="40"/>
      <c r="G161" s="40" t="s">
        <v>25</v>
      </c>
      <c r="H161" s="40"/>
      <c r="I161" s="40" t="s">
        <v>25</v>
      </c>
      <c r="J161" s="40"/>
      <c r="K161" s="40"/>
      <c r="L161" s="40"/>
      <c r="M161" s="40"/>
      <c r="N161" s="40" t="s">
        <v>22</v>
      </c>
      <c r="O161" s="40" t="s">
        <v>22</v>
      </c>
      <c r="P161" s="40"/>
      <c r="Q161" s="40"/>
      <c r="R161" s="40" t="s">
        <v>26</v>
      </c>
      <c r="S161" s="40"/>
      <c r="T161" s="40" t="s">
        <v>26</v>
      </c>
      <c r="U161" s="40"/>
      <c r="V161" s="40"/>
      <c r="W161" s="40"/>
      <c r="X161" s="40"/>
      <c r="Y161" s="40" t="s">
        <v>21</v>
      </c>
      <c r="Z161" s="40" t="s">
        <v>21</v>
      </c>
      <c r="AA161" s="40" t="s">
        <v>21</v>
      </c>
      <c r="AB161" s="40" t="s">
        <v>23</v>
      </c>
      <c r="AC161" s="40" t="s">
        <v>21</v>
      </c>
      <c r="AD161" s="40" t="s">
        <v>23</v>
      </c>
      <c r="AE161" s="41" t="s">
        <v>21</v>
      </c>
      <c r="AF161" s="41"/>
      <c r="AG161" s="41" t="s">
        <v>23</v>
      </c>
      <c r="AH161" s="41" t="s">
        <v>21</v>
      </c>
      <c r="AI161" s="41" t="s">
        <v>23</v>
      </c>
      <c r="AJ161" s="41"/>
      <c r="AK161" s="46" t="s">
        <v>21</v>
      </c>
      <c r="AL161" s="46" t="s">
        <v>21</v>
      </c>
      <c r="AM161" s="46"/>
      <c r="AN161" s="46" t="str">
        <f>IFERROR(VLOOKUP($B161,Sheet1!$A$5:$B$300,2,FALSE),"")</f>
        <v/>
      </c>
      <c r="AO161" s="46"/>
      <c r="AP161" s="5" t="str" cm="1">
        <f t="array" ref="AP161">IFERROR(VLOOKUP($A161,集約用シート!$B$5:$U$300,15,TRUEFALSE),"")</f>
        <v/>
      </c>
      <c r="AQ161" s="8"/>
      <c r="AR161" s="46"/>
      <c r="AS161" s="5" t="str">
        <f>IFERROR(VLOOKUP($A161,集約用シート!$B$5:$U$300,19,FALSE),"")</f>
        <v/>
      </c>
      <c r="AT161" s="46"/>
      <c r="AU161" s="5" t="str">
        <f>IFERROR(VLOOKUP($A162,集約用シート!$B$5:$U$300,21,FALSE),"")</f>
        <v/>
      </c>
      <c r="AV161" s="9"/>
    </row>
    <row r="162" spans="1:48" ht="28.5" customHeight="1">
      <c r="A162" s="6">
        <v>12</v>
      </c>
      <c r="B162" s="7" t="s">
        <v>182</v>
      </c>
      <c r="C162" s="40" t="s">
        <v>21</v>
      </c>
      <c r="D162" s="40" t="s">
        <v>21</v>
      </c>
      <c r="E162" s="40"/>
      <c r="F162" s="35" t="s">
        <v>25</v>
      </c>
      <c r="G162" s="40"/>
      <c r="H162" s="40"/>
      <c r="I162" s="40"/>
      <c r="J162" s="40"/>
      <c r="K162" s="40"/>
      <c r="L162" s="40"/>
      <c r="M162" s="40"/>
      <c r="N162" s="40" t="s">
        <v>22</v>
      </c>
      <c r="O162" s="40" t="s">
        <v>22</v>
      </c>
      <c r="P162" s="40"/>
      <c r="Q162" s="40"/>
      <c r="R162" s="40" t="s">
        <v>26</v>
      </c>
      <c r="S162" s="40"/>
      <c r="T162" s="40"/>
      <c r="U162" s="40"/>
      <c r="V162" s="40"/>
      <c r="W162" s="40"/>
      <c r="X162" s="40"/>
      <c r="Y162" s="40" t="s">
        <v>21</v>
      </c>
      <c r="Z162" s="40" t="s">
        <v>21</v>
      </c>
      <c r="AA162" s="40" t="s">
        <v>21</v>
      </c>
      <c r="AB162" s="40" t="s">
        <v>23</v>
      </c>
      <c r="AC162" s="40" t="s">
        <v>21</v>
      </c>
      <c r="AD162" s="40" t="s">
        <v>23</v>
      </c>
      <c r="AE162" s="41" t="s">
        <v>21</v>
      </c>
      <c r="AF162" s="41"/>
      <c r="AG162" s="41" t="s">
        <v>23</v>
      </c>
      <c r="AH162" s="41" t="s">
        <v>23</v>
      </c>
      <c r="AI162" s="41" t="s">
        <v>23</v>
      </c>
      <c r="AJ162" s="41"/>
      <c r="AK162" s="46" t="s">
        <v>21</v>
      </c>
      <c r="AL162" s="46" t="s">
        <v>21</v>
      </c>
      <c r="AM162" s="46" t="s">
        <v>25</v>
      </c>
      <c r="AN162" s="46" t="str">
        <f>IFERROR(VLOOKUP($B162,Sheet1!$A$5:$B$300,2,FALSE),"")</f>
        <v/>
      </c>
      <c r="AO162" s="46"/>
      <c r="AP162" s="5" t="str" cm="1">
        <f t="array" ref="AP162">IFERROR(VLOOKUP($A162,集約用シート!$B$5:$U$300,15,TRUEFALSE),"")</f>
        <v/>
      </c>
      <c r="AQ162" s="8"/>
      <c r="AR162" s="46"/>
      <c r="AS162" s="5" t="str">
        <f>IFERROR(VLOOKUP($A162,集約用シート!$B$5:$U$300,19,FALSE),"")</f>
        <v/>
      </c>
      <c r="AT162" s="46"/>
      <c r="AU162" s="5" t="str">
        <f>IFERROR(VLOOKUP($A163,集約用シート!$B$5:$U$300,21,FALSE),"")</f>
        <v/>
      </c>
      <c r="AV162" s="9"/>
    </row>
    <row r="163" spans="1:48" ht="28.5" customHeight="1">
      <c r="A163" s="6">
        <v>121</v>
      </c>
      <c r="B163" s="7" t="s">
        <v>183</v>
      </c>
      <c r="C163" s="40" t="s">
        <v>21</v>
      </c>
      <c r="D163" s="40" t="s">
        <v>21</v>
      </c>
      <c r="E163" s="40"/>
      <c r="F163" s="40"/>
      <c r="G163" s="40"/>
      <c r="H163" s="40"/>
      <c r="I163" s="40"/>
      <c r="J163" s="40"/>
      <c r="K163" s="40"/>
      <c r="L163" s="40"/>
      <c r="M163" s="40"/>
      <c r="N163" s="40" t="s">
        <v>22</v>
      </c>
      <c r="O163" s="40" t="s">
        <v>22</v>
      </c>
      <c r="P163" s="40"/>
      <c r="Q163" s="40"/>
      <c r="R163" s="40"/>
      <c r="S163" s="40"/>
      <c r="T163" s="40"/>
      <c r="U163" s="40"/>
      <c r="V163" s="40"/>
      <c r="W163" s="40"/>
      <c r="X163" s="40"/>
      <c r="Y163" s="40" t="s">
        <v>21</v>
      </c>
      <c r="Z163" s="40" t="s">
        <v>21</v>
      </c>
      <c r="AA163" s="40" t="s">
        <v>21</v>
      </c>
      <c r="AB163" s="40" t="s">
        <v>23</v>
      </c>
      <c r="AC163" s="40" t="s">
        <v>21</v>
      </c>
      <c r="AD163" s="40" t="s">
        <v>23</v>
      </c>
      <c r="AE163" s="41" t="s">
        <v>25</v>
      </c>
      <c r="AF163" s="41"/>
      <c r="AG163" s="41" t="s">
        <v>23</v>
      </c>
      <c r="AH163" s="41"/>
      <c r="AI163" s="41" t="s">
        <v>23</v>
      </c>
      <c r="AJ163" s="41"/>
      <c r="AK163" s="46" t="s">
        <v>21</v>
      </c>
      <c r="AL163" s="46" t="s">
        <v>21</v>
      </c>
      <c r="AM163" s="46"/>
      <c r="AN163" s="46" t="str">
        <f>IFERROR(VLOOKUP($B163,Sheet1!$A$5:$B$300,2,FALSE),"")</f>
        <v/>
      </c>
      <c r="AO163" s="46"/>
      <c r="AP163" s="5" t="str" cm="1">
        <f t="array" ref="AP163">IFERROR(VLOOKUP($A163,集約用シート!$B$5:$U$300,15,TRUEFALSE),"")</f>
        <v/>
      </c>
      <c r="AQ163" s="8"/>
      <c r="AR163" s="46"/>
      <c r="AS163" s="5" t="str">
        <f>IFERROR(VLOOKUP($A163,集約用シート!$B$5:$U$300,19,FALSE),"")</f>
        <v/>
      </c>
      <c r="AT163" s="46"/>
      <c r="AU163" s="5" t="str">
        <f>IFERROR(VLOOKUP($A164,集約用シート!$B$5:$U$300,21,FALSE),"")</f>
        <v/>
      </c>
      <c r="AV163" s="9"/>
    </row>
    <row r="164" spans="1:48" ht="28.5" customHeight="1">
      <c r="A164" s="10">
        <v>122</v>
      </c>
      <c r="B164" s="11" t="s">
        <v>184</v>
      </c>
      <c r="C164" s="40" t="s">
        <v>21</v>
      </c>
      <c r="D164" s="40" t="s">
        <v>21</v>
      </c>
      <c r="E164" s="40"/>
      <c r="F164" s="40"/>
      <c r="G164" s="40"/>
      <c r="H164" s="40"/>
      <c r="I164" s="40"/>
      <c r="J164" s="40"/>
      <c r="K164" s="40"/>
      <c r="L164" s="40"/>
      <c r="M164" s="40"/>
      <c r="N164" s="40" t="s">
        <v>22</v>
      </c>
      <c r="O164" s="40" t="s">
        <v>22</v>
      </c>
      <c r="P164" s="40"/>
      <c r="Q164" s="40"/>
      <c r="R164" s="40"/>
      <c r="S164" s="40"/>
      <c r="T164" s="40"/>
      <c r="U164" s="40"/>
      <c r="V164" s="40"/>
      <c r="W164" s="40"/>
      <c r="X164" s="40"/>
      <c r="Y164" s="40" t="s">
        <v>21</v>
      </c>
      <c r="Z164" s="40" t="s">
        <v>21</v>
      </c>
      <c r="AA164" s="40" t="s">
        <v>21</v>
      </c>
      <c r="AB164" s="40" t="s">
        <v>25</v>
      </c>
      <c r="AC164" s="40" t="s">
        <v>25</v>
      </c>
      <c r="AD164" s="40" t="s">
        <v>25</v>
      </c>
      <c r="AE164" s="41" t="s">
        <v>25</v>
      </c>
      <c r="AF164" s="41"/>
      <c r="AG164" s="41" t="s">
        <v>23</v>
      </c>
      <c r="AH164" s="41"/>
      <c r="AI164" s="41" t="s">
        <v>23</v>
      </c>
      <c r="AJ164" s="41"/>
      <c r="AK164" s="46" t="s">
        <v>21</v>
      </c>
      <c r="AL164" s="46" t="s">
        <v>21</v>
      </c>
      <c r="AM164" s="46" t="s">
        <v>25</v>
      </c>
      <c r="AN164" s="46" t="str">
        <f>IFERROR(VLOOKUP($B164,Sheet1!$A$5:$B$300,2,FALSE),"")</f>
        <v/>
      </c>
      <c r="AO164" s="46"/>
      <c r="AP164" s="5" t="str" cm="1">
        <f t="array" ref="AP164">IFERROR(VLOOKUP($A164,集約用シート!$B$5:$U$300,15,TRUEFALSE),"")</f>
        <v/>
      </c>
      <c r="AQ164" s="8"/>
      <c r="AR164" s="46"/>
      <c r="AS164" s="5" t="str">
        <f>IFERROR(VLOOKUP($A164,集約用シート!$B$5:$U$300,19,FALSE),"")</f>
        <v/>
      </c>
      <c r="AT164" s="46"/>
      <c r="AU164" s="5" t="str">
        <f>IFERROR(VLOOKUP($A165,集約用シート!$B$5:$U$300,21,FALSE),"")</f>
        <v/>
      </c>
      <c r="AV164" s="9"/>
    </row>
    <row r="165" spans="1:48" ht="28.5" customHeight="1">
      <c r="A165" s="10">
        <v>123</v>
      </c>
      <c r="B165" s="11" t="s">
        <v>185</v>
      </c>
      <c r="C165" s="40" t="s">
        <v>21</v>
      </c>
      <c r="D165" s="40" t="s">
        <v>21</v>
      </c>
      <c r="E165" s="40"/>
      <c r="F165" s="35" t="s">
        <v>25</v>
      </c>
      <c r="G165" s="40" t="s">
        <v>25</v>
      </c>
      <c r="H165" s="35" t="s">
        <v>25</v>
      </c>
      <c r="I165" s="40" t="s">
        <v>25</v>
      </c>
      <c r="J165" s="35" t="s">
        <v>25</v>
      </c>
      <c r="K165" s="40"/>
      <c r="L165" s="40"/>
      <c r="M165" s="40"/>
      <c r="N165" s="40" t="s">
        <v>22</v>
      </c>
      <c r="O165" s="40" t="s">
        <v>22</v>
      </c>
      <c r="P165" s="40"/>
      <c r="Q165" s="40" t="s">
        <v>25</v>
      </c>
      <c r="R165" s="40"/>
      <c r="S165" s="40" t="s">
        <v>25</v>
      </c>
      <c r="T165" s="40"/>
      <c r="U165" s="40"/>
      <c r="V165" s="40"/>
      <c r="W165" s="40"/>
      <c r="X165" s="40"/>
      <c r="Y165" s="40" t="s">
        <v>21</v>
      </c>
      <c r="Z165" s="40" t="s">
        <v>21</v>
      </c>
      <c r="AA165" s="40" t="s">
        <v>21</v>
      </c>
      <c r="AB165" s="40" t="s">
        <v>25</v>
      </c>
      <c r="AC165" s="40" t="s">
        <v>25</v>
      </c>
      <c r="AD165" s="40" t="s">
        <v>25</v>
      </c>
      <c r="AE165" s="41" t="s">
        <v>25</v>
      </c>
      <c r="AF165" s="41"/>
      <c r="AG165" s="41" t="s">
        <v>23</v>
      </c>
      <c r="AH165" s="41"/>
      <c r="AI165" s="41" t="s">
        <v>23</v>
      </c>
      <c r="AJ165" s="41"/>
      <c r="AK165" s="46" t="s">
        <v>21</v>
      </c>
      <c r="AL165" s="46" t="s">
        <v>21</v>
      </c>
      <c r="AM165" s="46" t="s">
        <v>25</v>
      </c>
      <c r="AN165" s="46" t="str">
        <f>IFERROR(VLOOKUP($B165,Sheet1!$A$5:$B$300,2,FALSE),"")</f>
        <v/>
      </c>
      <c r="AO165" s="46"/>
      <c r="AP165" s="5" t="str" cm="1">
        <f t="array" ref="AP165">IFERROR(VLOOKUP($A165,集約用シート!$B$5:$U$300,15,TRUEFALSE),"")</f>
        <v/>
      </c>
      <c r="AQ165" s="8"/>
      <c r="AR165" s="46"/>
      <c r="AS165" s="5" t="str">
        <f>IFERROR(VLOOKUP($A165,集約用シート!$B$5:$U$300,19,FALSE),"")</f>
        <v/>
      </c>
      <c r="AT165" s="46"/>
      <c r="AU165" s="5" t="str">
        <f>IFERROR(VLOOKUP($A166,集約用シート!$B$5:$U$300,21,FALSE),"")</f>
        <v/>
      </c>
      <c r="AV165" s="9"/>
    </row>
    <row r="166" spans="1:48" ht="28.5" customHeight="1">
      <c r="A166" s="6">
        <v>124</v>
      </c>
      <c r="B166" s="7" t="s">
        <v>186</v>
      </c>
      <c r="C166" s="40" t="s">
        <v>21</v>
      </c>
      <c r="D166" s="40" t="s">
        <v>21</v>
      </c>
      <c r="E166" s="40"/>
      <c r="F166" s="35" t="s">
        <v>25</v>
      </c>
      <c r="G166" s="40"/>
      <c r="H166" s="40"/>
      <c r="I166" s="40"/>
      <c r="J166" s="40"/>
      <c r="K166" s="40"/>
      <c r="L166" s="40"/>
      <c r="M166" s="40"/>
      <c r="N166" s="40" t="s">
        <v>25</v>
      </c>
      <c r="O166" s="40" t="s">
        <v>22</v>
      </c>
      <c r="P166" s="40">
        <v>1</v>
      </c>
      <c r="Q166" s="40" t="s">
        <v>25</v>
      </c>
      <c r="R166" s="40" t="s">
        <v>26</v>
      </c>
      <c r="S166" s="40" t="s">
        <v>25</v>
      </c>
      <c r="T166" s="40" t="s">
        <v>26</v>
      </c>
      <c r="U166" s="40"/>
      <c r="V166" s="40"/>
      <c r="W166" s="40"/>
      <c r="X166" s="40"/>
      <c r="Y166" s="40" t="s">
        <v>21</v>
      </c>
      <c r="Z166" s="40" t="s">
        <v>21</v>
      </c>
      <c r="AA166" s="40" t="s">
        <v>21</v>
      </c>
      <c r="AB166" s="40" t="s">
        <v>25</v>
      </c>
      <c r="AC166" s="40" t="s">
        <v>25</v>
      </c>
      <c r="AD166" s="40" t="s">
        <v>25</v>
      </c>
      <c r="AE166" s="41" t="s">
        <v>21</v>
      </c>
      <c r="AF166" s="41"/>
      <c r="AG166" s="41" t="s">
        <v>23</v>
      </c>
      <c r="AH166" s="41" t="s">
        <v>21</v>
      </c>
      <c r="AI166" s="41" t="s">
        <v>23</v>
      </c>
      <c r="AJ166" s="41"/>
      <c r="AK166" s="46" t="s">
        <v>21</v>
      </c>
      <c r="AL166" s="46" t="s">
        <v>21</v>
      </c>
      <c r="AM166" s="46" t="s">
        <v>25</v>
      </c>
      <c r="AN166" s="46" t="str">
        <f>IFERROR(VLOOKUP($B166,Sheet1!$A$5:$B$300,2,FALSE),"")</f>
        <v/>
      </c>
      <c r="AO166" s="46"/>
      <c r="AP166" s="5" t="str" cm="1">
        <f t="array" ref="AP166">IFERROR(VLOOKUP($A166,集約用シート!$B$5:$U$300,15,TRUEFALSE),"")</f>
        <v/>
      </c>
      <c r="AQ166" s="8"/>
      <c r="AR166" s="46"/>
      <c r="AS166" s="5" t="str">
        <f>IFERROR(VLOOKUP($A166,集約用シート!$B$5:$U$300,19,FALSE),"")</f>
        <v/>
      </c>
      <c r="AT166" s="46"/>
      <c r="AU166" s="5" t="str">
        <f>IFERROR(VLOOKUP($A167,集約用シート!$B$5:$U$300,21,FALSE),"")</f>
        <v/>
      </c>
      <c r="AV166" s="9"/>
    </row>
    <row r="167" spans="1:48" ht="28.5" customHeight="1">
      <c r="A167" s="6">
        <v>125</v>
      </c>
      <c r="B167" s="7" t="s">
        <v>187</v>
      </c>
      <c r="C167" s="40" t="s">
        <v>21</v>
      </c>
      <c r="D167" s="40" t="s">
        <v>21</v>
      </c>
      <c r="E167" s="40"/>
      <c r="F167" s="35" t="s">
        <v>25</v>
      </c>
      <c r="G167" s="40"/>
      <c r="H167" s="40"/>
      <c r="I167" s="40"/>
      <c r="J167" s="40"/>
      <c r="K167" s="40"/>
      <c r="L167" s="40"/>
      <c r="M167" s="40"/>
      <c r="N167" s="40" t="s">
        <v>22</v>
      </c>
      <c r="O167" s="40" t="s">
        <v>22</v>
      </c>
      <c r="P167" s="40"/>
      <c r="Q167" s="40"/>
      <c r="R167" s="40"/>
      <c r="S167" s="40"/>
      <c r="T167" s="40"/>
      <c r="U167" s="40"/>
      <c r="V167" s="40"/>
      <c r="W167" s="40"/>
      <c r="X167" s="40"/>
      <c r="Y167" s="40" t="s">
        <v>21</v>
      </c>
      <c r="Z167" s="40" t="s">
        <v>21</v>
      </c>
      <c r="AA167" s="40" t="s">
        <v>21</v>
      </c>
      <c r="AB167" s="40" t="s">
        <v>23</v>
      </c>
      <c r="AC167" s="40" t="s">
        <v>21</v>
      </c>
      <c r="AD167" s="40" t="s">
        <v>23</v>
      </c>
      <c r="AE167" s="41" t="s">
        <v>21</v>
      </c>
      <c r="AF167" s="41"/>
      <c r="AG167" s="41" t="s">
        <v>23</v>
      </c>
      <c r="AH167" s="41"/>
      <c r="AI167" s="41" t="s">
        <v>23</v>
      </c>
      <c r="AJ167" s="41"/>
      <c r="AK167" s="46" t="s">
        <v>21</v>
      </c>
      <c r="AL167" s="46" t="s">
        <v>21</v>
      </c>
      <c r="AM167" s="46"/>
      <c r="AN167" s="46" t="str">
        <f>IFERROR(VLOOKUP($B167,Sheet1!$A$5:$B$300,2,FALSE),"")</f>
        <v/>
      </c>
      <c r="AO167" s="46"/>
      <c r="AP167" s="5" t="str" cm="1">
        <f t="array" ref="AP167">IFERROR(VLOOKUP($A167,集約用シート!$B$5:$U$300,15,TRUEFALSE),"")</f>
        <v/>
      </c>
      <c r="AQ167" s="8"/>
      <c r="AR167" s="46"/>
      <c r="AS167" s="5" t="str">
        <f>IFERROR(VLOOKUP($A167,集約用シート!$B$5:$U$300,19,FALSE),"")</f>
        <v/>
      </c>
      <c r="AT167" s="46"/>
      <c r="AU167" s="5" t="str">
        <f>IFERROR(VLOOKUP($A168,集約用シート!$B$5:$U$300,21,FALSE),"")</f>
        <v/>
      </c>
      <c r="AV167" s="9"/>
    </row>
    <row r="168" spans="1:48" ht="28.5" customHeight="1">
      <c r="A168" s="10">
        <v>126</v>
      </c>
      <c r="B168" s="11" t="s">
        <v>188</v>
      </c>
      <c r="C168" s="40" t="s">
        <v>21</v>
      </c>
      <c r="D168" s="40" t="s">
        <v>21</v>
      </c>
      <c r="E168" s="40"/>
      <c r="F168" s="40"/>
      <c r="G168" s="40"/>
      <c r="H168" s="40"/>
      <c r="I168" s="40"/>
      <c r="J168" s="40"/>
      <c r="K168" s="40"/>
      <c r="L168" s="40"/>
      <c r="M168" s="40"/>
      <c r="N168" s="40" t="s">
        <v>22</v>
      </c>
      <c r="O168" s="40" t="s">
        <v>22</v>
      </c>
      <c r="P168" s="40"/>
      <c r="Q168" s="40"/>
      <c r="R168" s="40"/>
      <c r="S168" s="40"/>
      <c r="T168" s="40"/>
      <c r="U168" s="40"/>
      <c r="V168" s="40"/>
      <c r="W168" s="40"/>
      <c r="X168" s="40"/>
      <c r="Y168" s="40" t="s">
        <v>21</v>
      </c>
      <c r="Z168" s="40" t="s">
        <v>21</v>
      </c>
      <c r="AA168" s="40" t="s">
        <v>21</v>
      </c>
      <c r="AB168" s="40" t="s">
        <v>23</v>
      </c>
      <c r="AC168" s="40" t="s">
        <v>21</v>
      </c>
      <c r="AD168" s="40" t="s">
        <v>23</v>
      </c>
      <c r="AE168" s="41" t="s">
        <v>21</v>
      </c>
      <c r="AF168" s="41"/>
      <c r="AG168" s="41" t="s">
        <v>23</v>
      </c>
      <c r="AH168" s="41"/>
      <c r="AI168" s="41" t="s">
        <v>23</v>
      </c>
      <c r="AJ168" s="41"/>
      <c r="AK168" s="46" t="s">
        <v>21</v>
      </c>
      <c r="AL168" s="46" t="s">
        <v>21</v>
      </c>
      <c r="AM168" s="46"/>
      <c r="AN168" s="46" t="str">
        <f>IFERROR(VLOOKUP($B168,Sheet1!$A$5:$B$300,2,FALSE),"")</f>
        <v/>
      </c>
      <c r="AO168" s="46"/>
      <c r="AP168" s="5" t="str" cm="1">
        <f t="array" ref="AP168">IFERROR(VLOOKUP($A168,集約用シート!$B$5:$U$300,15,TRUEFALSE),"")</f>
        <v/>
      </c>
      <c r="AQ168" s="8"/>
      <c r="AR168" s="46"/>
      <c r="AS168" s="5" t="str">
        <f>IFERROR(VLOOKUP($A168,集約用シート!$B$5:$U$300,19,FALSE),"")</f>
        <v/>
      </c>
      <c r="AT168" s="46"/>
      <c r="AU168" s="5" t="str">
        <f>IFERROR(VLOOKUP($A169,集約用シート!$B$5:$U$300,21,FALSE),"")</f>
        <v/>
      </c>
      <c r="AV168" s="9"/>
    </row>
    <row r="169" spans="1:48" ht="28.5" customHeight="1">
      <c r="A169" s="10">
        <v>127</v>
      </c>
      <c r="B169" s="11" t="s">
        <v>189</v>
      </c>
      <c r="C169" s="40" t="s">
        <v>21</v>
      </c>
      <c r="D169" s="40" t="s">
        <v>21</v>
      </c>
      <c r="E169" s="40"/>
      <c r="F169" s="35" t="s">
        <v>25</v>
      </c>
      <c r="G169" s="40"/>
      <c r="H169" s="40"/>
      <c r="I169" s="40"/>
      <c r="J169" s="40"/>
      <c r="K169" s="40"/>
      <c r="L169" s="40"/>
      <c r="M169" s="40"/>
      <c r="N169" s="40" t="s">
        <v>22</v>
      </c>
      <c r="O169" s="40" t="s">
        <v>22</v>
      </c>
      <c r="P169" s="40"/>
      <c r="Q169" s="40" t="s">
        <v>25</v>
      </c>
      <c r="R169" s="40" t="s">
        <v>25</v>
      </c>
      <c r="S169" s="40" t="s">
        <v>25</v>
      </c>
      <c r="T169" s="40" t="s">
        <v>25</v>
      </c>
      <c r="U169" s="40"/>
      <c r="V169" s="40"/>
      <c r="W169" s="40"/>
      <c r="X169" s="40"/>
      <c r="Y169" s="40" t="s">
        <v>21</v>
      </c>
      <c r="Z169" s="40" t="s">
        <v>21</v>
      </c>
      <c r="AA169" s="40" t="s">
        <v>21</v>
      </c>
      <c r="AB169" s="40" t="s">
        <v>25</v>
      </c>
      <c r="AC169" s="40" t="s">
        <v>25</v>
      </c>
      <c r="AD169" s="40" t="s">
        <v>23</v>
      </c>
      <c r="AE169" s="41" t="s">
        <v>25</v>
      </c>
      <c r="AF169" s="41"/>
      <c r="AG169" s="41" t="s">
        <v>23</v>
      </c>
      <c r="AH169" s="41" t="s">
        <v>23</v>
      </c>
      <c r="AI169" s="41" t="s">
        <v>23</v>
      </c>
      <c r="AJ169" s="41"/>
      <c r="AK169" s="46" t="s">
        <v>21</v>
      </c>
      <c r="AL169" s="46" t="s">
        <v>21</v>
      </c>
      <c r="AM169" s="46" t="s">
        <v>25</v>
      </c>
      <c r="AN169" s="46" t="str">
        <f>IFERROR(VLOOKUP($B169,Sheet1!$A$5:$B$300,2,FALSE),"")</f>
        <v/>
      </c>
      <c r="AO169" s="46"/>
      <c r="AP169" s="5" t="str" cm="1">
        <f t="array" ref="AP169">IFERROR(VLOOKUP($A169,集約用シート!$B$5:$U$300,15,TRUEFALSE),"")</f>
        <v/>
      </c>
      <c r="AQ169" s="8"/>
      <c r="AR169" s="46"/>
      <c r="AS169" s="5" t="str">
        <f>IFERROR(VLOOKUP($A169,集約用シート!$B$5:$U$300,19,FALSE),"")</f>
        <v/>
      </c>
      <c r="AT169" s="46"/>
      <c r="AU169" s="5" t="str">
        <f>IFERROR(VLOOKUP($A170,集約用シート!$B$5:$U$300,21,FALSE),"")</f>
        <v/>
      </c>
      <c r="AV169" s="9"/>
    </row>
    <row r="170" spans="1:48" ht="28.5" customHeight="1">
      <c r="A170" s="6">
        <v>128</v>
      </c>
      <c r="B170" s="7" t="s">
        <v>190</v>
      </c>
      <c r="C170" s="40" t="s">
        <v>21</v>
      </c>
      <c r="D170" s="40" t="s">
        <v>21</v>
      </c>
      <c r="E170" s="40"/>
      <c r="F170" s="40"/>
      <c r="G170" s="40" t="s">
        <v>25</v>
      </c>
      <c r="H170" s="40"/>
      <c r="I170" s="40" t="s">
        <v>25</v>
      </c>
      <c r="J170" s="35" t="s">
        <v>25</v>
      </c>
      <c r="K170" s="40"/>
      <c r="L170" s="40"/>
      <c r="M170" s="40"/>
      <c r="N170" s="40" t="s">
        <v>22</v>
      </c>
      <c r="O170" s="40" t="s">
        <v>22</v>
      </c>
      <c r="P170" s="40"/>
      <c r="Q170" s="40" t="s">
        <v>25</v>
      </c>
      <c r="R170" s="40"/>
      <c r="S170" s="40" t="s">
        <v>25</v>
      </c>
      <c r="T170" s="40"/>
      <c r="U170" s="40"/>
      <c r="V170" s="40"/>
      <c r="W170" s="40"/>
      <c r="X170" s="40"/>
      <c r="Y170" s="40" t="s">
        <v>21</v>
      </c>
      <c r="Z170" s="40" t="s">
        <v>21</v>
      </c>
      <c r="AA170" s="40" t="s">
        <v>21</v>
      </c>
      <c r="AB170" s="40" t="s">
        <v>25</v>
      </c>
      <c r="AC170" s="40" t="s">
        <v>25</v>
      </c>
      <c r="AD170" s="40" t="s">
        <v>25</v>
      </c>
      <c r="AE170" s="41" t="s">
        <v>21</v>
      </c>
      <c r="AF170" s="41"/>
      <c r="AG170" s="41" t="s">
        <v>23</v>
      </c>
      <c r="AH170" s="41" t="s">
        <v>21</v>
      </c>
      <c r="AI170" s="41" t="s">
        <v>23</v>
      </c>
      <c r="AJ170" s="41"/>
      <c r="AK170" s="46" t="s">
        <v>21</v>
      </c>
      <c r="AL170" s="46" t="s">
        <v>21</v>
      </c>
      <c r="AM170" s="46"/>
      <c r="AN170" s="46" t="str">
        <f>IFERROR(VLOOKUP($B170,Sheet1!$A$5:$B$300,2,FALSE),"")</f>
        <v/>
      </c>
      <c r="AO170" s="46"/>
      <c r="AP170" s="5" t="str" cm="1">
        <f t="array" ref="AP170">IFERROR(VLOOKUP($A170,集約用シート!$B$5:$U$300,15,TRUEFALSE),"")</f>
        <v/>
      </c>
      <c r="AQ170" s="8"/>
      <c r="AR170" s="46"/>
      <c r="AS170" s="5" t="str">
        <f>IFERROR(VLOOKUP($A170,集約用シート!$B$5:$U$300,19,FALSE),"")</f>
        <v/>
      </c>
      <c r="AT170" s="46"/>
      <c r="AU170" s="5" t="str">
        <f>IFERROR(VLOOKUP($A171,集約用シート!$B$5:$U$300,21,FALSE),"")</f>
        <v/>
      </c>
      <c r="AV170" s="9"/>
    </row>
    <row r="171" spans="1:48" ht="28.5" customHeight="1">
      <c r="A171" s="6">
        <v>129</v>
      </c>
      <c r="B171" s="7" t="s">
        <v>191</v>
      </c>
      <c r="C171" s="35" t="s">
        <v>25</v>
      </c>
      <c r="D171" s="35" t="s">
        <v>25</v>
      </c>
      <c r="E171" s="40">
        <v>2</v>
      </c>
      <c r="F171" s="35" t="s">
        <v>25</v>
      </c>
      <c r="G171" s="40"/>
      <c r="H171" s="40"/>
      <c r="I171" s="40"/>
      <c r="J171" s="40"/>
      <c r="K171" s="40"/>
      <c r="L171" s="40"/>
      <c r="M171" s="40"/>
      <c r="N171" s="40" t="s">
        <v>25</v>
      </c>
      <c r="O171" s="40" t="s">
        <v>25</v>
      </c>
      <c r="P171" s="40">
        <v>2</v>
      </c>
      <c r="Q171" s="40" t="s">
        <v>25</v>
      </c>
      <c r="R171" s="40"/>
      <c r="S171" s="40"/>
      <c r="T171" s="40"/>
      <c r="U171" s="40"/>
      <c r="V171" s="40"/>
      <c r="W171" s="40"/>
      <c r="X171" s="40"/>
      <c r="Y171" s="40" t="s">
        <v>25</v>
      </c>
      <c r="Z171" s="40" t="s">
        <v>25</v>
      </c>
      <c r="AA171" s="40" t="s">
        <v>25</v>
      </c>
      <c r="AB171" s="40" t="s">
        <v>25</v>
      </c>
      <c r="AC171" s="40" t="s">
        <v>25</v>
      </c>
      <c r="AD171" s="40" t="s">
        <v>23</v>
      </c>
      <c r="AE171" s="41" t="s">
        <v>21</v>
      </c>
      <c r="AF171" s="41"/>
      <c r="AG171" s="41" t="s">
        <v>23</v>
      </c>
      <c r="AH171" s="41" t="s">
        <v>25</v>
      </c>
      <c r="AI171" s="41" t="s">
        <v>23</v>
      </c>
      <c r="AJ171" s="41"/>
      <c r="AK171" s="46" t="s">
        <v>25</v>
      </c>
      <c r="AL171" s="46" t="s">
        <v>21</v>
      </c>
      <c r="AM171" s="46" t="s">
        <v>25</v>
      </c>
      <c r="AN171" s="46" t="str">
        <f>IFERROR(VLOOKUP($B171,Sheet1!$A$5:$B$300,2,FALSE),"")</f>
        <v/>
      </c>
      <c r="AO171" s="46"/>
      <c r="AP171" s="5" t="str" cm="1">
        <f t="array" ref="AP171">IFERROR(VLOOKUP($A171,集約用シート!$B$5:$U$300,15,TRUEFALSE),"")</f>
        <v/>
      </c>
      <c r="AQ171" s="8"/>
      <c r="AR171" s="46"/>
      <c r="AS171" s="5" t="str">
        <f>IFERROR(VLOOKUP($A171,集約用シート!$B$5:$U$300,19,FALSE),"")</f>
        <v/>
      </c>
      <c r="AT171" s="46"/>
      <c r="AU171" s="5" t="str">
        <f>IFERROR(VLOOKUP($A172,集約用シート!$B$5:$U$300,21,FALSE),"")</f>
        <v/>
      </c>
      <c r="AV171" s="9"/>
    </row>
    <row r="172" spans="1:48" ht="28.5" customHeight="1">
      <c r="A172" s="10">
        <v>121</v>
      </c>
      <c r="B172" s="11" t="s">
        <v>192</v>
      </c>
      <c r="C172" s="40"/>
      <c r="D172" s="40"/>
      <c r="E172" s="40"/>
      <c r="F172" s="40"/>
      <c r="G172" s="40"/>
      <c r="H172" s="40"/>
      <c r="I172" s="40"/>
      <c r="J172" s="40"/>
      <c r="K172" s="40"/>
      <c r="L172" s="40"/>
      <c r="M172" s="40"/>
      <c r="N172" s="40" t="s">
        <v>22</v>
      </c>
      <c r="O172" s="40" t="s">
        <v>22</v>
      </c>
      <c r="P172" s="40"/>
      <c r="Q172" s="40"/>
      <c r="R172" s="40"/>
      <c r="S172" s="40"/>
      <c r="T172" s="40"/>
      <c r="U172" s="40"/>
      <c r="V172" s="40"/>
      <c r="W172" s="40"/>
      <c r="X172" s="40"/>
      <c r="Y172" s="40" t="s">
        <v>23</v>
      </c>
      <c r="Z172" s="40" t="s">
        <v>23</v>
      </c>
      <c r="AA172" s="40" t="s">
        <v>23</v>
      </c>
      <c r="AB172" s="40" t="s">
        <v>23</v>
      </c>
      <c r="AC172" s="40" t="s">
        <v>23</v>
      </c>
      <c r="AD172" s="40" t="s">
        <v>23</v>
      </c>
      <c r="AE172" s="41" t="s">
        <v>23</v>
      </c>
      <c r="AF172" s="41"/>
      <c r="AG172" s="41" t="s">
        <v>23</v>
      </c>
      <c r="AH172" s="41" t="s">
        <v>23</v>
      </c>
      <c r="AI172" s="41" t="s">
        <v>23</v>
      </c>
      <c r="AJ172" s="41" t="s">
        <v>23</v>
      </c>
      <c r="AK172" s="46" t="s">
        <v>21</v>
      </c>
      <c r="AL172" s="46" t="s">
        <v>21</v>
      </c>
      <c r="AM172" s="46"/>
      <c r="AN172" s="46" t="str">
        <f>IFERROR(VLOOKUP($B172,Sheet1!$A$5:$B$300,2,FALSE),"")</f>
        <v/>
      </c>
      <c r="AO172" s="46"/>
      <c r="AP172" s="5" t="str" cm="1">
        <f t="array" ref="AP172">IFERROR(VLOOKUP($A172,集約用シート!$B$5:$U$300,15,TRUEFALSE),"")</f>
        <v/>
      </c>
      <c r="AQ172" s="8"/>
      <c r="AR172" s="46"/>
      <c r="AS172" s="5" t="str">
        <f>IFERROR(VLOOKUP($A172,集約用シート!$B$5:$U$300,19,FALSE),"")</f>
        <v/>
      </c>
      <c r="AT172" s="46"/>
      <c r="AU172" s="5" t="str">
        <f>IFERROR(VLOOKUP($A173,集約用シート!$B$5:$U$300,21,FALSE),"")</f>
        <v/>
      </c>
      <c r="AV172" s="9"/>
    </row>
    <row r="173" spans="1:48" ht="28.5" customHeight="1">
      <c r="A173" s="10">
        <v>1211</v>
      </c>
      <c r="B173" s="11" t="s">
        <v>193</v>
      </c>
      <c r="C173" s="40" t="s">
        <v>21</v>
      </c>
      <c r="D173" s="40" t="s">
        <v>21</v>
      </c>
      <c r="E173" s="40"/>
      <c r="F173" s="35" t="s">
        <v>25</v>
      </c>
      <c r="G173" s="40" t="s">
        <v>25</v>
      </c>
      <c r="H173" s="40"/>
      <c r="I173" s="40"/>
      <c r="J173" s="40"/>
      <c r="K173" s="40"/>
      <c r="L173" s="40"/>
      <c r="M173" s="40"/>
      <c r="N173" s="40" t="s">
        <v>22</v>
      </c>
      <c r="O173" s="40" t="s">
        <v>22</v>
      </c>
      <c r="P173" s="40"/>
      <c r="Q173" s="40" t="s">
        <v>25</v>
      </c>
      <c r="R173" s="40"/>
      <c r="S173" s="40" t="s">
        <v>25</v>
      </c>
      <c r="T173" s="40"/>
      <c r="U173" s="40"/>
      <c r="V173" s="40"/>
      <c r="W173" s="40"/>
      <c r="X173" s="40"/>
      <c r="Y173" s="40" t="s">
        <v>21</v>
      </c>
      <c r="Z173" s="40" t="s">
        <v>21</v>
      </c>
      <c r="AA173" s="40" t="s">
        <v>21</v>
      </c>
      <c r="AB173" s="40" t="s">
        <v>25</v>
      </c>
      <c r="AC173" s="40" t="s">
        <v>25</v>
      </c>
      <c r="AD173" s="40" t="s">
        <v>23</v>
      </c>
      <c r="AE173" s="41" t="s">
        <v>21</v>
      </c>
      <c r="AF173" s="41"/>
      <c r="AG173" s="41" t="s">
        <v>23</v>
      </c>
      <c r="AH173" s="41" t="s">
        <v>21</v>
      </c>
      <c r="AI173" s="41" t="s">
        <v>23</v>
      </c>
      <c r="AJ173" s="41"/>
      <c r="AK173" s="46" t="s">
        <v>21</v>
      </c>
      <c r="AL173" s="46" t="s">
        <v>21</v>
      </c>
      <c r="AM173" s="46"/>
      <c r="AN173" s="46" t="str">
        <f>IFERROR(VLOOKUP($B173,Sheet1!$A$5:$B$300,2,FALSE),"")</f>
        <v/>
      </c>
      <c r="AO173" s="46"/>
      <c r="AP173" s="5" t="str" cm="1">
        <f t="array" ref="AP173">IFERROR(VLOOKUP($A173,集約用シート!$B$5:$U$300,15,TRUEFALSE),"")</f>
        <v/>
      </c>
      <c r="AQ173" s="8"/>
      <c r="AR173" s="46"/>
      <c r="AS173" s="5" t="str">
        <f>IFERROR(VLOOKUP($A173,集約用シート!$B$5:$U$300,19,FALSE),"")</f>
        <v/>
      </c>
      <c r="AT173" s="46"/>
      <c r="AU173" s="5" t="str">
        <f>IFERROR(VLOOKUP($A174,集約用シート!$B$5:$U$300,21,FALSE),"")</f>
        <v/>
      </c>
      <c r="AV173" s="9"/>
    </row>
    <row r="174" spans="1:48" ht="28.5" customHeight="1">
      <c r="A174" s="6">
        <v>1212</v>
      </c>
      <c r="B174" s="7" t="s">
        <v>194</v>
      </c>
      <c r="C174" s="40" t="s">
        <v>21</v>
      </c>
      <c r="D174" s="40" t="s">
        <v>21</v>
      </c>
      <c r="E174" s="40"/>
      <c r="F174" s="35" t="s">
        <v>25</v>
      </c>
      <c r="G174" s="40"/>
      <c r="H174" s="40" t="s">
        <v>26</v>
      </c>
      <c r="I174" s="40"/>
      <c r="J174" s="40" t="s">
        <v>26</v>
      </c>
      <c r="K174" s="40"/>
      <c r="L174" s="40"/>
      <c r="M174" s="40"/>
      <c r="N174" s="40" t="s">
        <v>22</v>
      </c>
      <c r="O174" s="40" t="s">
        <v>22</v>
      </c>
      <c r="P174" s="40"/>
      <c r="Q174" s="40" t="s">
        <v>25</v>
      </c>
      <c r="R174" s="40" t="s">
        <v>25</v>
      </c>
      <c r="S174" s="40" t="s">
        <v>25</v>
      </c>
      <c r="T174" s="40" t="s">
        <v>25</v>
      </c>
      <c r="U174" s="40"/>
      <c r="V174" s="40"/>
      <c r="W174" s="40"/>
      <c r="X174" s="40"/>
      <c r="Y174" s="40" t="s">
        <v>21</v>
      </c>
      <c r="Z174" s="40" t="s">
        <v>21</v>
      </c>
      <c r="AA174" s="40" t="s">
        <v>21</v>
      </c>
      <c r="AB174" s="40" t="s">
        <v>25</v>
      </c>
      <c r="AC174" s="40" t="s">
        <v>25</v>
      </c>
      <c r="AD174" s="40" t="s">
        <v>25</v>
      </c>
      <c r="AE174" s="41" t="s">
        <v>21</v>
      </c>
      <c r="AF174" s="41"/>
      <c r="AG174" s="41" t="s">
        <v>23</v>
      </c>
      <c r="AH174" s="41" t="s">
        <v>25</v>
      </c>
      <c r="AI174" s="41" t="s">
        <v>23</v>
      </c>
      <c r="AJ174" s="41"/>
      <c r="AK174" s="46" t="s">
        <v>21</v>
      </c>
      <c r="AL174" s="46" t="s">
        <v>21</v>
      </c>
      <c r="AM174" s="46" t="s">
        <v>25</v>
      </c>
      <c r="AN174" s="46" t="str">
        <f>IFERROR(VLOOKUP($B174,Sheet1!$A$5:$B$300,2,FALSE),"")</f>
        <v/>
      </c>
      <c r="AO174" s="46"/>
      <c r="AP174" s="5" t="str" cm="1">
        <f t="array" ref="AP174">IFERROR(VLOOKUP($A174,集約用シート!$B$5:$U$300,15,TRUEFALSE),"")</f>
        <v/>
      </c>
      <c r="AQ174" s="8"/>
      <c r="AR174" s="46"/>
      <c r="AS174" s="5" t="str">
        <f>IFERROR(VLOOKUP($A174,集約用シート!$B$5:$U$300,19,FALSE),"")</f>
        <v/>
      </c>
      <c r="AT174" s="46"/>
      <c r="AU174" s="5" t="str">
        <f>IFERROR(VLOOKUP($A175,集約用シート!$B$5:$U$300,21,FALSE),"")</f>
        <v/>
      </c>
      <c r="AV174" s="9"/>
    </row>
    <row r="175" spans="1:48" ht="28.5" customHeight="1">
      <c r="A175" s="6">
        <v>1213</v>
      </c>
      <c r="B175" s="7" t="s">
        <v>195</v>
      </c>
      <c r="C175" s="40" t="s">
        <v>21</v>
      </c>
      <c r="D175" s="40" t="s">
        <v>21</v>
      </c>
      <c r="E175" s="40"/>
      <c r="F175" s="35" t="s">
        <v>25</v>
      </c>
      <c r="G175" s="40" t="s">
        <v>25</v>
      </c>
      <c r="H175" s="35" t="s">
        <v>25</v>
      </c>
      <c r="I175" s="40" t="s">
        <v>25</v>
      </c>
      <c r="J175" s="35" t="s">
        <v>25</v>
      </c>
      <c r="K175" s="40"/>
      <c r="L175" s="40"/>
      <c r="M175" s="40"/>
      <c r="N175" s="40" t="s">
        <v>22</v>
      </c>
      <c r="O175" s="40" t="s">
        <v>22</v>
      </c>
      <c r="P175" s="40"/>
      <c r="Q175" s="40" t="s">
        <v>25</v>
      </c>
      <c r="R175" s="40" t="s">
        <v>26</v>
      </c>
      <c r="S175" s="40" t="s">
        <v>25</v>
      </c>
      <c r="T175" s="40" t="s">
        <v>26</v>
      </c>
      <c r="U175" s="40"/>
      <c r="V175" s="40"/>
      <c r="W175" s="40"/>
      <c r="X175" s="40"/>
      <c r="Y175" s="40" t="s">
        <v>21</v>
      </c>
      <c r="Z175" s="40" t="s">
        <v>21</v>
      </c>
      <c r="AA175" s="40" t="s">
        <v>21</v>
      </c>
      <c r="AB175" s="40" t="s">
        <v>25</v>
      </c>
      <c r="AC175" s="40" t="s">
        <v>25</v>
      </c>
      <c r="AD175" s="40" t="s">
        <v>23</v>
      </c>
      <c r="AE175" s="41" t="s">
        <v>21</v>
      </c>
      <c r="AF175" s="41"/>
      <c r="AG175" s="41" t="s">
        <v>23</v>
      </c>
      <c r="AH175" s="41" t="s">
        <v>25</v>
      </c>
      <c r="AI175" s="41" t="s">
        <v>23</v>
      </c>
      <c r="AJ175" s="41"/>
      <c r="AK175" s="46" t="s">
        <v>21</v>
      </c>
      <c r="AL175" s="46" t="s">
        <v>21</v>
      </c>
      <c r="AM175" s="46" t="s">
        <v>25</v>
      </c>
      <c r="AN175" s="46" t="str">
        <f>IFERROR(VLOOKUP($B175,Sheet1!$A$5:$B$300,2,FALSE),"")</f>
        <v/>
      </c>
      <c r="AO175" s="46"/>
      <c r="AP175" s="5" t="str" cm="1">
        <f t="array" ref="AP175">IFERROR(VLOOKUP($A175,集約用シート!$B$5:$U$300,15,TRUEFALSE),"")</f>
        <v/>
      </c>
      <c r="AQ175" s="8"/>
      <c r="AR175" s="46"/>
      <c r="AS175" s="5" t="str">
        <f>IFERROR(VLOOKUP($A175,集約用シート!$B$5:$U$300,19,FALSE),"")</f>
        <v/>
      </c>
      <c r="AT175" s="46"/>
      <c r="AU175" s="5" t="str">
        <f>IFERROR(VLOOKUP($A176,集約用シート!$B$5:$U$300,21,FALSE),"")</f>
        <v/>
      </c>
      <c r="AV175" s="9"/>
    </row>
    <row r="176" spans="1:48" ht="28.5" customHeight="1">
      <c r="A176" s="10">
        <v>1215</v>
      </c>
      <c r="B176" s="11" t="s">
        <v>196</v>
      </c>
      <c r="C176" s="40" t="s">
        <v>21</v>
      </c>
      <c r="D176" s="40" t="s">
        <v>21</v>
      </c>
      <c r="E176" s="40"/>
      <c r="F176" s="40"/>
      <c r="G176" s="40"/>
      <c r="H176" s="40"/>
      <c r="I176" s="40"/>
      <c r="J176" s="40"/>
      <c r="K176" s="40"/>
      <c r="L176" s="40"/>
      <c r="M176" s="40"/>
      <c r="N176" s="40" t="s">
        <v>22</v>
      </c>
      <c r="O176" s="40" t="s">
        <v>22</v>
      </c>
      <c r="P176" s="40"/>
      <c r="Q176" s="40"/>
      <c r="R176" s="40"/>
      <c r="S176" s="40"/>
      <c r="T176" s="40"/>
      <c r="U176" s="40"/>
      <c r="V176" s="40"/>
      <c r="W176" s="40"/>
      <c r="X176" s="40"/>
      <c r="Y176" s="40" t="s">
        <v>21</v>
      </c>
      <c r="Z176" s="40" t="s">
        <v>21</v>
      </c>
      <c r="AA176" s="40" t="s">
        <v>21</v>
      </c>
      <c r="AB176" s="40" t="s">
        <v>23</v>
      </c>
      <c r="AC176" s="40" t="s">
        <v>21</v>
      </c>
      <c r="AD176" s="40" t="s">
        <v>23</v>
      </c>
      <c r="AE176" s="41" t="s">
        <v>25</v>
      </c>
      <c r="AF176" s="41"/>
      <c r="AG176" s="41" t="s">
        <v>23</v>
      </c>
      <c r="AH176" s="41"/>
      <c r="AI176" s="41" t="s">
        <v>23</v>
      </c>
      <c r="AJ176" s="41"/>
      <c r="AK176" s="46" t="s">
        <v>21</v>
      </c>
      <c r="AL176" s="46" t="s">
        <v>21</v>
      </c>
      <c r="AM176" s="46"/>
      <c r="AN176" s="46" t="str">
        <f>IFERROR(VLOOKUP($B176,Sheet1!$A$5:$B$300,2,FALSE),"")</f>
        <v/>
      </c>
      <c r="AO176" s="46"/>
      <c r="AP176" s="5" t="str" cm="1">
        <f t="array" ref="AP176">IFERROR(VLOOKUP($A176,集約用シート!$B$5:$U$300,15,TRUEFALSE),"")</f>
        <v/>
      </c>
      <c r="AQ176" s="8"/>
      <c r="AR176" s="46"/>
      <c r="AS176" s="5" t="str">
        <f>IFERROR(VLOOKUP($A176,集約用シート!$B$5:$U$300,19,FALSE),"")</f>
        <v/>
      </c>
      <c r="AT176" s="46"/>
      <c r="AU176" s="5" t="str">
        <f>IFERROR(VLOOKUP($A177,集約用シート!$B$5:$U$300,21,FALSE),"")</f>
        <v/>
      </c>
      <c r="AV176" s="9"/>
    </row>
    <row r="177" spans="1:48" ht="28.5" customHeight="1">
      <c r="A177" s="10">
        <v>1217</v>
      </c>
      <c r="B177" s="11" t="s">
        <v>197</v>
      </c>
      <c r="C177" s="40" t="s">
        <v>21</v>
      </c>
      <c r="D177" s="40" t="s">
        <v>21</v>
      </c>
      <c r="E177" s="40"/>
      <c r="F177" s="40"/>
      <c r="G177" s="40"/>
      <c r="H177" s="40"/>
      <c r="I177" s="40"/>
      <c r="J177" s="40"/>
      <c r="K177" s="40"/>
      <c r="L177" s="40"/>
      <c r="M177" s="40"/>
      <c r="N177" s="40" t="s">
        <v>22</v>
      </c>
      <c r="O177" s="40" t="s">
        <v>22</v>
      </c>
      <c r="P177" s="40"/>
      <c r="Q177" s="40"/>
      <c r="R177" s="40"/>
      <c r="S177" s="40"/>
      <c r="T177" s="40"/>
      <c r="U177" s="40"/>
      <c r="V177" s="40"/>
      <c r="W177" s="40"/>
      <c r="X177" s="40"/>
      <c r="Y177" s="40" t="s">
        <v>21</v>
      </c>
      <c r="Z177" s="40" t="s">
        <v>21</v>
      </c>
      <c r="AA177" s="40" t="s">
        <v>21</v>
      </c>
      <c r="AB177" s="40" t="s">
        <v>25</v>
      </c>
      <c r="AC177" s="40" t="s">
        <v>25</v>
      </c>
      <c r="AD177" s="40" t="s">
        <v>25</v>
      </c>
      <c r="AE177" s="41" t="s">
        <v>21</v>
      </c>
      <c r="AF177" s="41"/>
      <c r="AG177" s="41" t="s">
        <v>23</v>
      </c>
      <c r="AH177" s="41" t="s">
        <v>21</v>
      </c>
      <c r="AI177" s="41" t="s">
        <v>23</v>
      </c>
      <c r="AJ177" s="41"/>
      <c r="AK177" s="46" t="s">
        <v>21</v>
      </c>
      <c r="AL177" s="46" t="s">
        <v>21</v>
      </c>
      <c r="AM177" s="46"/>
      <c r="AN177" s="46" t="str">
        <f>IFERROR(VLOOKUP($B177,Sheet1!$A$5:$B$300,2,FALSE),"")</f>
        <v/>
      </c>
      <c r="AO177" s="46"/>
      <c r="AP177" s="5" t="str" cm="1">
        <f t="array" ref="AP177">IFERROR(VLOOKUP($A177,集約用シート!$B$5:$U$300,15,TRUEFALSE),"")</f>
        <v/>
      </c>
      <c r="AQ177" s="8"/>
      <c r="AR177" s="46"/>
      <c r="AS177" s="5" t="str">
        <f>IFERROR(VLOOKUP($A177,集約用シート!$B$5:$U$300,19,FALSE),"")</f>
        <v/>
      </c>
      <c r="AT177" s="46"/>
      <c r="AU177" s="5" t="str">
        <f>IFERROR(VLOOKUP($A178,集約用シート!$B$5:$U$300,21,FALSE),"")</f>
        <v/>
      </c>
      <c r="AV177" s="9"/>
    </row>
    <row r="178" spans="1:48" ht="28.5" customHeight="1">
      <c r="A178" s="10">
        <v>1218</v>
      </c>
      <c r="B178" s="11" t="s">
        <v>198</v>
      </c>
      <c r="C178" s="40"/>
      <c r="D178" s="40"/>
      <c r="E178" s="40"/>
      <c r="F178" s="40"/>
      <c r="G178" s="40" t="s">
        <v>25</v>
      </c>
      <c r="H178" s="40"/>
      <c r="I178" s="40" t="s">
        <v>25</v>
      </c>
      <c r="J178" s="40"/>
      <c r="K178" s="40"/>
      <c r="L178" s="40"/>
      <c r="M178" s="40"/>
      <c r="N178" s="40"/>
      <c r="O178" s="40"/>
      <c r="P178" s="40"/>
      <c r="Q178" s="40"/>
      <c r="R178" s="40"/>
      <c r="S178" s="40"/>
      <c r="T178" s="40"/>
      <c r="U178" s="40"/>
      <c r="V178" s="40"/>
      <c r="W178" s="40"/>
      <c r="X178" s="40"/>
      <c r="Y178" s="40" t="s">
        <v>21</v>
      </c>
      <c r="Z178" s="40" t="s">
        <v>21</v>
      </c>
      <c r="AA178" s="40" t="s">
        <v>21</v>
      </c>
      <c r="AB178" s="40" t="s">
        <v>23</v>
      </c>
      <c r="AC178" s="40" t="s">
        <v>23</v>
      </c>
      <c r="AD178" s="40" t="s">
        <v>23</v>
      </c>
      <c r="AE178" s="41" t="s">
        <v>23</v>
      </c>
      <c r="AF178" s="41"/>
      <c r="AG178" s="41" t="s">
        <v>23</v>
      </c>
      <c r="AH178" s="41" t="s">
        <v>23</v>
      </c>
      <c r="AI178" s="41" t="s">
        <v>23</v>
      </c>
      <c r="AJ178" s="41" t="s">
        <v>23</v>
      </c>
      <c r="AK178" s="46" t="s">
        <v>21</v>
      </c>
      <c r="AL178" s="46" t="s">
        <v>21</v>
      </c>
      <c r="AM178" s="46" t="s">
        <v>25</v>
      </c>
      <c r="AN178" s="46" t="str">
        <f>IFERROR(VLOOKUP($B178,Sheet1!$A$5:$B$300,2,FALSE),"")</f>
        <v/>
      </c>
      <c r="AO178" s="46"/>
      <c r="AP178" s="5" t="str" cm="1">
        <f t="array" ref="AP178">IFERROR(VLOOKUP($A178,集約用シート!$B$5:$U$300,15,TRUEFALSE),"")</f>
        <v/>
      </c>
      <c r="AQ178" s="8"/>
      <c r="AR178" s="46"/>
      <c r="AS178" s="5" t="str">
        <f>IFERROR(VLOOKUP($A178,集約用シート!$B$5:$U$300,19,FALSE),"")</f>
        <v/>
      </c>
      <c r="AT178" s="46"/>
      <c r="AU178" s="5" t="str">
        <f>IFERROR(VLOOKUP($A179,集約用シート!$B$5:$U$300,21,FALSE),"")</f>
        <v/>
      </c>
      <c r="AV178" s="9"/>
    </row>
    <row r="179" spans="1:48" ht="28.5" customHeight="1">
      <c r="A179" s="10">
        <v>1219</v>
      </c>
      <c r="B179" s="11" t="s">
        <v>199</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t="s">
        <v>23</v>
      </c>
      <c r="Z179" s="40" t="s">
        <v>23</v>
      </c>
      <c r="AA179" s="40" t="e">
        <v>#N/A</v>
      </c>
      <c r="AB179" s="40" t="s">
        <v>23</v>
      </c>
      <c r="AC179" s="40" t="s">
        <v>23</v>
      </c>
      <c r="AD179" s="40" t="s">
        <v>23</v>
      </c>
      <c r="AE179" s="41" t="s">
        <v>23</v>
      </c>
      <c r="AF179" s="41"/>
      <c r="AG179" s="41" t="s">
        <v>23</v>
      </c>
      <c r="AH179" s="41" t="s">
        <v>23</v>
      </c>
      <c r="AI179" s="41" t="s">
        <v>23</v>
      </c>
      <c r="AJ179" s="41" t="s">
        <v>23</v>
      </c>
      <c r="AK179" s="46" t="s">
        <v>21</v>
      </c>
      <c r="AL179" s="46" t="s">
        <v>21</v>
      </c>
      <c r="AM179" s="46"/>
      <c r="AN179" s="46" t="str">
        <f>IFERROR(VLOOKUP($B179,Sheet1!$A$5:$B$300,2,FALSE),"")</f>
        <v/>
      </c>
      <c r="AO179" s="46"/>
      <c r="AP179" s="5" t="str" cm="1">
        <f t="array" ref="AP179">IFERROR(VLOOKUP($A179,集約用シート!$B$5:$U$300,15,TRUEFALSE),"")</f>
        <v/>
      </c>
      <c r="AQ179" s="8"/>
      <c r="AR179" s="46"/>
      <c r="AS179" s="5" t="str">
        <f>IFERROR(VLOOKUP($A179,集約用シート!$B$5:$U$300,19,FALSE),"")</f>
        <v/>
      </c>
      <c r="AT179" s="46"/>
      <c r="AU179" s="5" t="str">
        <f>IFERROR(VLOOKUP($A180,集約用シート!$B$5:$U$300,21,FALSE),"")</f>
        <v/>
      </c>
      <c r="AV179" s="9"/>
    </row>
    <row r="180" spans="1:48" ht="28.5" customHeight="1">
      <c r="A180" s="6">
        <v>1221</v>
      </c>
      <c r="B180" s="7" t="s">
        <v>200</v>
      </c>
      <c r="C180" s="40"/>
      <c r="D180" s="40"/>
      <c r="E180" s="40"/>
      <c r="F180" s="40"/>
      <c r="G180" s="40"/>
      <c r="H180" s="40"/>
      <c r="I180" s="40"/>
      <c r="J180" s="40"/>
      <c r="K180" s="40"/>
      <c r="L180" s="40"/>
      <c r="M180" s="40"/>
      <c r="N180" s="40" t="s">
        <v>22</v>
      </c>
      <c r="O180" s="40" t="s">
        <v>25</v>
      </c>
      <c r="P180" s="40">
        <v>1</v>
      </c>
      <c r="Q180" s="40"/>
      <c r="R180" s="40"/>
      <c r="S180" s="40"/>
      <c r="T180" s="40"/>
      <c r="U180" s="40"/>
      <c r="V180" s="40"/>
      <c r="W180" s="40"/>
      <c r="X180" s="40"/>
      <c r="Y180" s="40" t="s">
        <v>23</v>
      </c>
      <c r="Z180" s="40" t="s">
        <v>23</v>
      </c>
      <c r="AA180" s="40" t="s">
        <v>23</v>
      </c>
      <c r="AB180" s="40" t="s">
        <v>23</v>
      </c>
      <c r="AC180" s="40" t="s">
        <v>23</v>
      </c>
      <c r="AD180" s="40" t="s">
        <v>23</v>
      </c>
      <c r="AE180" s="41" t="s">
        <v>23</v>
      </c>
      <c r="AF180" s="41"/>
      <c r="AG180" s="41" t="s">
        <v>23</v>
      </c>
      <c r="AH180" s="41" t="s">
        <v>23</v>
      </c>
      <c r="AI180" s="41" t="s">
        <v>23</v>
      </c>
      <c r="AJ180" s="41" t="s">
        <v>23</v>
      </c>
      <c r="AK180" s="46" t="s">
        <v>21</v>
      </c>
      <c r="AL180" s="46" t="s">
        <v>21</v>
      </c>
      <c r="AM180" s="46"/>
      <c r="AN180" s="46" t="str">
        <f>IFERROR(VLOOKUP($B180,Sheet1!$A$5:$B$300,2,FALSE),"")</f>
        <v/>
      </c>
      <c r="AO180" s="46"/>
      <c r="AP180" s="5" t="str" cm="1">
        <f t="array" ref="AP180">IFERROR(VLOOKUP($A180,集約用シート!$B$5:$U$300,15,TRUEFALSE),"")</f>
        <v/>
      </c>
      <c r="AQ180" s="8"/>
      <c r="AR180" s="46"/>
      <c r="AS180" s="5" t="str">
        <f>IFERROR(VLOOKUP($A180,集約用シート!$B$5:$U$300,19,FALSE),"")</f>
        <v/>
      </c>
      <c r="AT180" s="46"/>
      <c r="AU180" s="5" t="str">
        <f>IFERROR(VLOOKUP($A181,集約用シート!$B$5:$U$300,21,FALSE),"")</f>
        <v/>
      </c>
      <c r="AV180" s="9"/>
    </row>
    <row r="181" spans="1:48" ht="28.5" customHeight="1">
      <c r="A181" s="6">
        <v>1222</v>
      </c>
      <c r="B181" s="7" t="s">
        <v>201</v>
      </c>
      <c r="C181" s="40"/>
      <c r="D181" s="40"/>
      <c r="E181" s="40"/>
      <c r="F181" s="40"/>
      <c r="G181" s="40"/>
      <c r="H181" s="40"/>
      <c r="I181" s="40"/>
      <c r="J181" s="40"/>
      <c r="K181" s="40"/>
      <c r="L181" s="40"/>
      <c r="M181" s="40"/>
      <c r="N181" s="40" t="s">
        <v>22</v>
      </c>
      <c r="O181" s="40" t="s">
        <v>25</v>
      </c>
      <c r="P181" s="40">
        <v>1</v>
      </c>
      <c r="Q181" s="40"/>
      <c r="R181" s="40"/>
      <c r="S181" s="40"/>
      <c r="T181" s="40"/>
      <c r="U181" s="40"/>
      <c r="V181" s="40"/>
      <c r="W181" s="40"/>
      <c r="X181" s="40"/>
      <c r="Y181" s="40" t="s">
        <v>23</v>
      </c>
      <c r="Z181" s="40" t="s">
        <v>23</v>
      </c>
      <c r="AA181" s="40" t="s">
        <v>23</v>
      </c>
      <c r="AB181" s="40" t="s">
        <v>23</v>
      </c>
      <c r="AC181" s="40" t="s">
        <v>23</v>
      </c>
      <c r="AD181" s="40" t="s">
        <v>23</v>
      </c>
      <c r="AE181" s="41" t="s">
        <v>23</v>
      </c>
      <c r="AF181" s="41"/>
      <c r="AG181" s="41" t="s">
        <v>23</v>
      </c>
      <c r="AH181" s="41" t="s">
        <v>23</v>
      </c>
      <c r="AI181" s="41" t="s">
        <v>23</v>
      </c>
      <c r="AJ181" s="41" t="s">
        <v>23</v>
      </c>
      <c r="AK181" s="46" t="s">
        <v>21</v>
      </c>
      <c r="AL181" s="46" t="s">
        <v>21</v>
      </c>
      <c r="AM181" s="46"/>
      <c r="AN181" s="46" t="str">
        <f>IFERROR(VLOOKUP($B181,Sheet1!$A$5:$B$300,2,FALSE),"")</f>
        <v/>
      </c>
      <c r="AO181" s="46"/>
      <c r="AP181" s="5" t="str" cm="1">
        <f t="array" ref="AP181">IFERROR(VLOOKUP($A181,集約用シート!$B$5:$U$300,15,TRUEFALSE),"")</f>
        <v/>
      </c>
      <c r="AQ181" s="8"/>
      <c r="AR181" s="46"/>
      <c r="AS181" s="5" t="str">
        <f>IFERROR(VLOOKUP($A181,集約用シート!$B$5:$U$300,19,FALSE),"")</f>
        <v/>
      </c>
      <c r="AT181" s="46"/>
      <c r="AU181" s="5" t="str">
        <f>IFERROR(VLOOKUP($A182,集約用シート!$B$5:$U$300,21,FALSE),"")</f>
        <v/>
      </c>
      <c r="AV181" s="9"/>
    </row>
    <row r="182" spans="1:48" ht="28.5" customHeight="1">
      <c r="A182" s="10">
        <v>1224</v>
      </c>
      <c r="B182" s="11" t="s">
        <v>202</v>
      </c>
      <c r="C182" s="40" t="s">
        <v>25</v>
      </c>
      <c r="D182" s="40" t="s">
        <v>25</v>
      </c>
      <c r="E182" s="40">
        <v>2</v>
      </c>
      <c r="F182" s="40"/>
      <c r="G182" s="40" t="s">
        <v>25</v>
      </c>
      <c r="H182" s="40"/>
      <c r="I182" s="40"/>
      <c r="J182" s="40"/>
      <c r="K182" s="40"/>
      <c r="L182" s="40"/>
      <c r="M182" s="40"/>
      <c r="N182" s="40" t="s">
        <v>22</v>
      </c>
      <c r="O182" s="40" t="s">
        <v>25</v>
      </c>
      <c r="P182" s="40">
        <v>1</v>
      </c>
      <c r="Q182" s="40"/>
      <c r="R182" s="40" t="s">
        <v>26</v>
      </c>
      <c r="S182" s="40"/>
      <c r="T182" s="40"/>
      <c r="U182" s="40"/>
      <c r="V182" s="40"/>
      <c r="W182" s="40"/>
      <c r="X182" s="40"/>
      <c r="Y182" s="40" t="s">
        <v>21</v>
      </c>
      <c r="Z182" s="40" t="s">
        <v>25</v>
      </c>
      <c r="AA182" s="40" t="s">
        <v>25</v>
      </c>
      <c r="AB182" s="40" t="s">
        <v>23</v>
      </c>
      <c r="AC182" s="40" t="s">
        <v>25</v>
      </c>
      <c r="AD182" s="40" t="s">
        <v>23</v>
      </c>
      <c r="AE182" s="41" t="s">
        <v>25</v>
      </c>
      <c r="AF182" s="41"/>
      <c r="AG182" s="41" t="s">
        <v>23</v>
      </c>
      <c r="AH182" s="41"/>
      <c r="AI182" s="41" t="s">
        <v>23</v>
      </c>
      <c r="AJ182" s="41"/>
      <c r="AK182" s="46" t="s">
        <v>21</v>
      </c>
      <c r="AL182" s="46" t="s">
        <v>25</v>
      </c>
      <c r="AM182" s="46"/>
      <c r="AN182" s="46" t="str">
        <f>IFERROR(VLOOKUP($B182,Sheet1!$A$5:$B$300,2,FALSE),"")</f>
        <v/>
      </c>
      <c r="AO182" s="46"/>
      <c r="AP182" s="5" t="str" cm="1">
        <f t="array" ref="AP182">IFERROR(VLOOKUP($A182,集約用シート!$B$5:$U$300,15,TRUEFALSE),"")</f>
        <v/>
      </c>
      <c r="AQ182" s="8"/>
      <c r="AR182" s="46"/>
      <c r="AS182" s="5" t="str">
        <f>IFERROR(VLOOKUP($A182,集約用シート!$B$5:$U$300,19,FALSE),"")</f>
        <v/>
      </c>
      <c r="AT182" s="46"/>
      <c r="AU182" s="5" t="str">
        <f>IFERROR(VLOOKUP($A183,集約用シート!$B$5:$U$300,21,FALSE),"")</f>
        <v/>
      </c>
      <c r="AV182" s="9"/>
    </row>
    <row r="183" spans="1:48" ht="28.5" customHeight="1">
      <c r="A183" s="10">
        <v>1226</v>
      </c>
      <c r="B183" s="11" t="s">
        <v>203</v>
      </c>
      <c r="C183" s="40" t="s">
        <v>21</v>
      </c>
      <c r="D183" s="40" t="s">
        <v>21</v>
      </c>
      <c r="E183" s="40"/>
      <c r="F183" s="35" t="s">
        <v>25</v>
      </c>
      <c r="G183" s="40" t="s">
        <v>25</v>
      </c>
      <c r="H183" s="35" t="s">
        <v>25</v>
      </c>
      <c r="I183" s="40" t="s">
        <v>25</v>
      </c>
      <c r="J183" s="40"/>
      <c r="K183" s="40"/>
      <c r="L183" s="40"/>
      <c r="M183" s="40"/>
      <c r="N183" s="40" t="s">
        <v>22</v>
      </c>
      <c r="O183" s="40" t="s">
        <v>22</v>
      </c>
      <c r="P183" s="40"/>
      <c r="Q183" s="40" t="s">
        <v>25</v>
      </c>
      <c r="R183" s="40" t="s">
        <v>25</v>
      </c>
      <c r="S183" s="40"/>
      <c r="T183" s="40" t="s">
        <v>25</v>
      </c>
      <c r="U183" s="40"/>
      <c r="V183" s="40"/>
      <c r="W183" s="40"/>
      <c r="X183" s="40"/>
      <c r="Y183" s="40" t="s">
        <v>21</v>
      </c>
      <c r="Z183" s="40" t="s">
        <v>21</v>
      </c>
      <c r="AA183" s="40" t="s">
        <v>21</v>
      </c>
      <c r="AB183" s="40" t="s">
        <v>23</v>
      </c>
      <c r="AC183" s="40" t="s">
        <v>25</v>
      </c>
      <c r="AD183" s="40" t="s">
        <v>23</v>
      </c>
      <c r="AE183" s="41" t="s">
        <v>25</v>
      </c>
      <c r="AF183" s="41"/>
      <c r="AG183" s="41" t="s">
        <v>23</v>
      </c>
      <c r="AH183" s="41" t="s">
        <v>21</v>
      </c>
      <c r="AI183" s="41" t="s">
        <v>23</v>
      </c>
      <c r="AJ183" s="41"/>
      <c r="AK183" s="46" t="s">
        <v>21</v>
      </c>
      <c r="AL183" s="46" t="s">
        <v>21</v>
      </c>
      <c r="AM183" s="46"/>
      <c r="AN183" s="46" t="str">
        <f>IFERROR(VLOOKUP($B183,Sheet1!$A$5:$B$300,2,FALSE),"")</f>
        <v/>
      </c>
      <c r="AO183" s="46"/>
      <c r="AP183" s="5" t="str" cm="1">
        <f t="array" ref="AP183">IFERROR(VLOOKUP($A183,集約用シート!$B$5:$U$300,15,TRUEFALSE),"")</f>
        <v/>
      </c>
      <c r="AQ183" s="8"/>
      <c r="AR183" s="46"/>
      <c r="AS183" s="5" t="str">
        <f>IFERROR(VLOOKUP($A183,集約用シート!$B$5:$U$300,19,FALSE),"")</f>
        <v/>
      </c>
      <c r="AT183" s="46"/>
      <c r="AU183" s="5" t="str">
        <f>IFERROR(VLOOKUP($A184,集約用シート!$B$5:$U$300,21,FALSE),"")</f>
        <v/>
      </c>
      <c r="AV183" s="9"/>
    </row>
    <row r="184" spans="1:48" ht="28.5" customHeight="1">
      <c r="A184" s="10">
        <v>1227</v>
      </c>
      <c r="B184" s="11" t="s">
        <v>204</v>
      </c>
      <c r="C184" s="40"/>
      <c r="D184" s="40"/>
      <c r="E184" s="40"/>
      <c r="F184" s="40"/>
      <c r="G184" s="40"/>
      <c r="H184" s="40"/>
      <c r="I184" s="40"/>
      <c r="J184" s="40"/>
      <c r="K184" s="40"/>
      <c r="L184" s="40"/>
      <c r="M184" s="40"/>
      <c r="N184" s="40"/>
      <c r="O184" s="40"/>
      <c r="P184" s="40"/>
      <c r="Q184" s="40"/>
      <c r="R184" s="40"/>
      <c r="S184" s="40"/>
      <c r="T184" s="40"/>
      <c r="U184" s="40"/>
      <c r="V184" s="40"/>
      <c r="W184" s="40"/>
      <c r="X184" s="40"/>
      <c r="Y184" s="40" t="s">
        <v>23</v>
      </c>
      <c r="Z184" s="40" t="s">
        <v>23</v>
      </c>
      <c r="AA184" s="40" t="e">
        <v>#N/A</v>
      </c>
      <c r="AB184" s="40" t="s">
        <v>23</v>
      </c>
      <c r="AC184" s="40" t="s">
        <v>23</v>
      </c>
      <c r="AD184" s="40" t="s">
        <v>23</v>
      </c>
      <c r="AE184" s="41" t="s">
        <v>23</v>
      </c>
      <c r="AF184" s="41"/>
      <c r="AG184" s="41" t="s">
        <v>23</v>
      </c>
      <c r="AH184" s="41" t="s">
        <v>23</v>
      </c>
      <c r="AI184" s="41" t="s">
        <v>23</v>
      </c>
      <c r="AJ184" s="41" t="s">
        <v>23</v>
      </c>
      <c r="AK184" s="46" t="s">
        <v>21</v>
      </c>
      <c r="AL184" s="46" t="s">
        <v>21</v>
      </c>
      <c r="AM184" s="46"/>
      <c r="AN184" s="46" t="str">
        <f>IFERROR(VLOOKUP($B184,Sheet1!$A$5:$B$300,2,FALSE),"")</f>
        <v/>
      </c>
      <c r="AO184" s="46"/>
      <c r="AP184" s="5" t="str" cm="1">
        <f t="array" ref="AP184">IFERROR(VLOOKUP($A184,集約用シート!$B$5:$U$300,15,TRUEFALSE),"")</f>
        <v/>
      </c>
      <c r="AQ184" s="8"/>
      <c r="AR184" s="46"/>
      <c r="AS184" s="5" t="str">
        <f>IFERROR(VLOOKUP($A184,集約用シート!$B$5:$U$300,19,FALSE),"")</f>
        <v/>
      </c>
      <c r="AT184" s="46"/>
      <c r="AU184" s="5" t="str">
        <f>IFERROR(VLOOKUP($A185,集約用シート!$B$5:$U$300,21,FALSE),"")</f>
        <v/>
      </c>
      <c r="AV184" s="9"/>
    </row>
    <row r="185" spans="1:48" ht="28.5" customHeight="1">
      <c r="A185" s="10">
        <v>1228</v>
      </c>
      <c r="B185" s="11" t="s">
        <v>205</v>
      </c>
      <c r="C185" s="40"/>
      <c r="D185" s="40"/>
      <c r="E185" s="40"/>
      <c r="F185" s="40"/>
      <c r="G185" s="40"/>
      <c r="H185" s="40"/>
      <c r="I185" s="40"/>
      <c r="J185" s="40"/>
      <c r="K185" s="40"/>
      <c r="L185" s="40"/>
      <c r="M185" s="40"/>
      <c r="N185" s="40" t="s">
        <v>22</v>
      </c>
      <c r="O185" s="40" t="s">
        <v>22</v>
      </c>
      <c r="P185" s="40"/>
      <c r="Q185" s="40"/>
      <c r="R185" s="40"/>
      <c r="S185" s="40"/>
      <c r="T185" s="40"/>
      <c r="U185" s="40"/>
      <c r="V185" s="40"/>
      <c r="W185" s="40"/>
      <c r="X185" s="40"/>
      <c r="Y185" s="40" t="s">
        <v>23</v>
      </c>
      <c r="Z185" s="40" t="s">
        <v>23</v>
      </c>
      <c r="AA185" s="40" t="e">
        <v>#N/A</v>
      </c>
      <c r="AB185" s="40" t="s">
        <v>23</v>
      </c>
      <c r="AC185" s="40" t="s">
        <v>23</v>
      </c>
      <c r="AD185" s="40" t="s">
        <v>23</v>
      </c>
      <c r="AE185" s="41" t="s">
        <v>23</v>
      </c>
      <c r="AF185" s="41"/>
      <c r="AG185" s="41" t="s">
        <v>23</v>
      </c>
      <c r="AH185" s="41" t="s">
        <v>23</v>
      </c>
      <c r="AI185" s="41" t="s">
        <v>23</v>
      </c>
      <c r="AJ185" s="41" t="s">
        <v>23</v>
      </c>
      <c r="AK185" s="46" t="s">
        <v>21</v>
      </c>
      <c r="AL185" s="46" t="s">
        <v>21</v>
      </c>
      <c r="AM185" s="46"/>
      <c r="AN185" s="46" t="str">
        <f>IFERROR(VLOOKUP($B185,Sheet1!$A$5:$B$300,2,FALSE),"")</f>
        <v/>
      </c>
      <c r="AO185" s="46"/>
      <c r="AP185" s="5" t="str" cm="1">
        <f t="array" ref="AP185">IFERROR(VLOOKUP($A185,集約用シート!$B$5:$U$300,15,TRUEFALSE),"")</f>
        <v/>
      </c>
      <c r="AQ185" s="8"/>
      <c r="AR185" s="46"/>
      <c r="AS185" s="5" t="str">
        <f>IFERROR(VLOOKUP($A185,集約用シート!$B$5:$U$300,19,FALSE),"")</f>
        <v/>
      </c>
      <c r="AT185" s="46"/>
      <c r="AU185" s="5" t="str">
        <f>IFERROR(VLOOKUP($A186,集約用シート!$B$5:$U$300,21,FALSE),"")</f>
        <v/>
      </c>
      <c r="AV185" s="9"/>
    </row>
    <row r="186" spans="1:48" ht="28.5" customHeight="1">
      <c r="A186" s="6">
        <v>123</v>
      </c>
      <c r="B186" s="7" t="s">
        <v>206</v>
      </c>
      <c r="C186" s="40" t="s">
        <v>21</v>
      </c>
      <c r="D186" s="40" t="s">
        <v>21</v>
      </c>
      <c r="E186" s="40"/>
      <c r="F186" s="40"/>
      <c r="G186" s="40"/>
      <c r="H186" s="40"/>
      <c r="I186" s="40"/>
      <c r="J186" s="40"/>
      <c r="K186" s="40"/>
      <c r="L186" s="40"/>
      <c r="M186" s="40"/>
      <c r="N186" s="40" t="s">
        <v>22</v>
      </c>
      <c r="O186" s="40" t="s">
        <v>25</v>
      </c>
      <c r="P186" s="40">
        <v>1</v>
      </c>
      <c r="Q186" s="40"/>
      <c r="R186" s="40" t="s">
        <v>25</v>
      </c>
      <c r="S186" s="40"/>
      <c r="T186" s="40"/>
      <c r="U186" s="40"/>
      <c r="V186" s="40"/>
      <c r="W186" s="40"/>
      <c r="X186" s="40"/>
      <c r="Y186" s="40" t="s">
        <v>23</v>
      </c>
      <c r="Z186" s="40" t="s">
        <v>23</v>
      </c>
      <c r="AA186" s="40" t="s">
        <v>23</v>
      </c>
      <c r="AB186" s="40" t="s">
        <v>23</v>
      </c>
      <c r="AC186" s="40" t="s">
        <v>23</v>
      </c>
      <c r="AD186" s="40" t="s">
        <v>23</v>
      </c>
      <c r="AE186" s="41" t="s">
        <v>23</v>
      </c>
      <c r="AF186" s="41"/>
      <c r="AG186" s="41" t="s">
        <v>23</v>
      </c>
      <c r="AH186" s="41" t="s">
        <v>23</v>
      </c>
      <c r="AI186" s="41" t="s">
        <v>23</v>
      </c>
      <c r="AJ186" s="41" t="s">
        <v>23</v>
      </c>
      <c r="AK186" s="46" t="s">
        <v>21</v>
      </c>
      <c r="AL186" s="46" t="s">
        <v>21</v>
      </c>
      <c r="AM186" s="46"/>
      <c r="AN186" s="46" t="str">
        <f>IFERROR(VLOOKUP($B186,Sheet1!$A$5:$B$300,2,FALSE),"")</f>
        <v/>
      </c>
      <c r="AO186" s="46"/>
      <c r="AP186" s="5" t="str" cm="1">
        <f t="array" ref="AP186">IFERROR(VLOOKUP($A186,集約用シート!$B$5:$U$300,15,TRUEFALSE),"")</f>
        <v/>
      </c>
      <c r="AQ186" s="8"/>
      <c r="AR186" s="46"/>
      <c r="AS186" s="5" t="str">
        <f>IFERROR(VLOOKUP($A186,集約用シート!$B$5:$U$300,19,FALSE),"")</f>
        <v/>
      </c>
      <c r="AT186" s="46"/>
      <c r="AU186" s="5" t="str">
        <f>IFERROR(VLOOKUP($A187,集約用シート!$B$5:$U$300,21,FALSE),"")</f>
        <v/>
      </c>
      <c r="AV186" s="9"/>
    </row>
    <row r="187" spans="1:48" ht="28.5" customHeight="1">
      <c r="A187" s="6">
        <v>1234</v>
      </c>
      <c r="B187" s="7" t="s">
        <v>207</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t="s">
        <v>23</v>
      </c>
      <c r="Z187" s="40" t="s">
        <v>23</v>
      </c>
      <c r="AA187" s="40" t="e">
        <v>#N/A</v>
      </c>
      <c r="AB187" s="40" t="s">
        <v>23</v>
      </c>
      <c r="AC187" s="40" t="s">
        <v>23</v>
      </c>
      <c r="AD187" s="40" t="s">
        <v>23</v>
      </c>
      <c r="AE187" s="41" t="s">
        <v>23</v>
      </c>
      <c r="AF187" s="41"/>
      <c r="AG187" s="41" t="s">
        <v>23</v>
      </c>
      <c r="AH187" s="41" t="s">
        <v>23</v>
      </c>
      <c r="AI187" s="41" t="s">
        <v>23</v>
      </c>
      <c r="AJ187" s="41" t="s">
        <v>23</v>
      </c>
      <c r="AK187" s="46" t="s">
        <v>21</v>
      </c>
      <c r="AL187" s="46" t="s">
        <v>21</v>
      </c>
      <c r="AM187" s="46"/>
      <c r="AN187" s="46" t="str">
        <f>IFERROR(VLOOKUP($B187,Sheet1!$A$5:$B$300,2,FALSE),"")</f>
        <v/>
      </c>
      <c r="AO187" s="46"/>
      <c r="AP187" s="5" t="str" cm="1">
        <f t="array" ref="AP187">IFERROR(VLOOKUP($A187,集約用シート!$B$5:$U$300,15,TRUEFALSE),"")</f>
        <v/>
      </c>
      <c r="AQ187" s="8"/>
      <c r="AR187" s="46"/>
      <c r="AS187" s="5" t="str">
        <f>IFERROR(VLOOKUP($A187,集約用シート!$B$5:$U$300,19,FALSE),"")</f>
        <v/>
      </c>
      <c r="AT187" s="46"/>
      <c r="AU187" s="5" t="str">
        <f>IFERROR(VLOOKUP($A188,集約用シート!$B$5:$U$300,21,FALSE),"")</f>
        <v/>
      </c>
      <c r="AV187" s="9"/>
    </row>
    <row r="188" spans="1:48" ht="28.5" customHeight="1">
      <c r="A188" s="10">
        <v>1236</v>
      </c>
      <c r="B188" s="11" t="s">
        <v>208</v>
      </c>
      <c r="C188" s="40"/>
      <c r="D188" s="40"/>
      <c r="E188" s="40"/>
      <c r="F188" s="40"/>
      <c r="G188" s="40"/>
      <c r="H188" s="40"/>
      <c r="I188" s="40"/>
      <c r="J188" s="40"/>
      <c r="K188" s="40"/>
      <c r="L188" s="40"/>
      <c r="M188" s="40"/>
      <c r="N188" s="40" t="s">
        <v>22</v>
      </c>
      <c r="O188" s="40" t="s">
        <v>25</v>
      </c>
      <c r="P188" s="40">
        <v>1</v>
      </c>
      <c r="Q188" s="40"/>
      <c r="R188" s="40"/>
      <c r="S188" s="40"/>
      <c r="T188" s="40"/>
      <c r="U188" s="40"/>
      <c r="V188" s="40"/>
      <c r="W188" s="40"/>
      <c r="X188" s="40"/>
      <c r="Y188" s="40" t="s">
        <v>23</v>
      </c>
      <c r="Z188" s="40" t="s">
        <v>23</v>
      </c>
      <c r="AA188" s="40" t="s">
        <v>23</v>
      </c>
      <c r="AB188" s="40" t="s">
        <v>23</v>
      </c>
      <c r="AC188" s="40" t="s">
        <v>23</v>
      </c>
      <c r="AD188" s="40" t="s">
        <v>23</v>
      </c>
      <c r="AE188" s="41" t="s">
        <v>23</v>
      </c>
      <c r="AF188" s="41"/>
      <c r="AG188" s="41" t="s">
        <v>23</v>
      </c>
      <c r="AH188" s="41" t="s">
        <v>23</v>
      </c>
      <c r="AI188" s="41" t="s">
        <v>23</v>
      </c>
      <c r="AJ188" s="41" t="s">
        <v>23</v>
      </c>
      <c r="AK188" s="46" t="s">
        <v>21</v>
      </c>
      <c r="AL188" s="46" t="s">
        <v>21</v>
      </c>
      <c r="AM188" s="46" t="s">
        <v>25</v>
      </c>
      <c r="AN188" s="46" t="str">
        <f>IFERROR(VLOOKUP($B188,Sheet1!$A$5:$B$300,2,FALSE),"")</f>
        <v/>
      </c>
      <c r="AO188" s="46"/>
      <c r="AP188" s="5" t="str" cm="1">
        <f t="array" ref="AP188">IFERROR(VLOOKUP($A188,集約用シート!$B$5:$U$300,15,TRUEFALSE),"")</f>
        <v/>
      </c>
      <c r="AQ188" s="8"/>
      <c r="AR188" s="46"/>
      <c r="AS188" s="5" t="str">
        <f>IFERROR(VLOOKUP($A188,集約用シート!$B$5:$U$300,19,FALSE),"")</f>
        <v/>
      </c>
      <c r="AT188" s="46"/>
      <c r="AU188" s="5" t="str">
        <f>IFERROR(VLOOKUP($A189,集約用シート!$B$5:$U$300,21,FALSE),"")</f>
        <v/>
      </c>
      <c r="AV188" s="9"/>
    </row>
    <row r="189" spans="1:48" ht="28.5" customHeight="1">
      <c r="A189" s="10">
        <v>1237</v>
      </c>
      <c r="B189" s="11" t="s">
        <v>209</v>
      </c>
      <c r="C189" s="40"/>
      <c r="D189" s="40"/>
      <c r="E189" s="40"/>
      <c r="F189" s="40"/>
      <c r="G189" s="40"/>
      <c r="H189" s="40"/>
      <c r="I189" s="40"/>
      <c r="J189" s="40"/>
      <c r="K189" s="40"/>
      <c r="L189" s="40"/>
      <c r="M189" s="40"/>
      <c r="N189" s="40"/>
      <c r="O189" s="40"/>
      <c r="P189" s="40"/>
      <c r="Q189" s="40"/>
      <c r="R189" s="40"/>
      <c r="S189" s="40"/>
      <c r="T189" s="40"/>
      <c r="U189" s="40"/>
      <c r="V189" s="40"/>
      <c r="W189" s="40"/>
      <c r="X189" s="40"/>
      <c r="Y189" s="40" t="s">
        <v>23</v>
      </c>
      <c r="Z189" s="40" t="s">
        <v>23</v>
      </c>
      <c r="AA189" s="40" t="e">
        <v>#N/A</v>
      </c>
      <c r="AB189" s="40" t="s">
        <v>23</v>
      </c>
      <c r="AC189" s="40" t="s">
        <v>23</v>
      </c>
      <c r="AD189" s="40" t="s">
        <v>23</v>
      </c>
      <c r="AE189" s="41" t="s">
        <v>23</v>
      </c>
      <c r="AF189" s="41"/>
      <c r="AG189" s="41" t="s">
        <v>23</v>
      </c>
      <c r="AH189" s="41" t="s">
        <v>23</v>
      </c>
      <c r="AI189" s="41" t="s">
        <v>23</v>
      </c>
      <c r="AJ189" s="41" t="s">
        <v>23</v>
      </c>
      <c r="AK189" s="46" t="s">
        <v>21</v>
      </c>
      <c r="AL189" s="46" t="s">
        <v>21</v>
      </c>
      <c r="AM189" s="46"/>
      <c r="AN189" s="46" t="str">
        <f>IFERROR(VLOOKUP($B189,Sheet1!$A$5:$B$300,2,FALSE),"")</f>
        <v/>
      </c>
      <c r="AO189" s="46"/>
      <c r="AP189" s="5" t="str" cm="1">
        <f t="array" ref="AP189">IFERROR(VLOOKUP($A189,集約用シート!$B$5:$U$300,15,TRUEFALSE),"")</f>
        <v/>
      </c>
      <c r="AQ189" s="8"/>
      <c r="AR189" s="46"/>
      <c r="AS189" s="5" t="str">
        <f>IFERROR(VLOOKUP($A189,集約用シート!$B$5:$U$300,19,FALSE),"")</f>
        <v/>
      </c>
      <c r="AT189" s="46"/>
      <c r="AU189" s="5" t="str">
        <f>IFERROR(VLOOKUP($A190,集約用シート!$B$5:$U$300,21,FALSE),"")</f>
        <v/>
      </c>
      <c r="AV189" s="9"/>
    </row>
    <row r="190" spans="1:48" ht="28.5" customHeight="1">
      <c r="A190" s="10">
        <v>1238</v>
      </c>
      <c r="B190" s="11" t="s">
        <v>210</v>
      </c>
      <c r="C190" s="40"/>
      <c r="D190" s="40"/>
      <c r="E190" s="40"/>
      <c r="F190" s="40"/>
      <c r="G190" s="40"/>
      <c r="H190" s="40"/>
      <c r="I190" s="40"/>
      <c r="J190" s="40"/>
      <c r="K190" s="40"/>
      <c r="L190" s="40"/>
      <c r="M190" s="40"/>
      <c r="N190" s="40"/>
      <c r="O190" s="40"/>
      <c r="P190" s="40"/>
      <c r="Q190" s="40"/>
      <c r="R190" s="40"/>
      <c r="S190" s="40"/>
      <c r="T190" s="40"/>
      <c r="U190" s="40"/>
      <c r="V190" s="40"/>
      <c r="W190" s="40"/>
      <c r="X190" s="40"/>
      <c r="Y190" s="40" t="s">
        <v>23</v>
      </c>
      <c r="Z190" s="40" t="s">
        <v>23</v>
      </c>
      <c r="AA190" s="40" t="e">
        <v>#N/A</v>
      </c>
      <c r="AB190" s="40" t="s">
        <v>23</v>
      </c>
      <c r="AC190" s="40" t="s">
        <v>23</v>
      </c>
      <c r="AD190" s="40" t="s">
        <v>23</v>
      </c>
      <c r="AE190" s="41" t="s">
        <v>23</v>
      </c>
      <c r="AF190" s="41"/>
      <c r="AG190" s="41" t="s">
        <v>23</v>
      </c>
      <c r="AH190" s="41" t="s">
        <v>23</v>
      </c>
      <c r="AI190" s="41" t="s">
        <v>23</v>
      </c>
      <c r="AJ190" s="41" t="s">
        <v>23</v>
      </c>
      <c r="AK190" s="46" t="s">
        <v>21</v>
      </c>
      <c r="AL190" s="46" t="s">
        <v>21</v>
      </c>
      <c r="AM190" s="46"/>
      <c r="AN190" s="46" t="str">
        <f>IFERROR(VLOOKUP($B190,Sheet1!$A$5:$B$300,2,FALSE),"")</f>
        <v/>
      </c>
      <c r="AO190" s="46"/>
      <c r="AP190" s="5" t="str" cm="1">
        <f t="array" ref="AP190">IFERROR(VLOOKUP($A190,集約用シート!$B$5:$U$300,15,TRUEFALSE),"")</f>
        <v/>
      </c>
      <c r="AQ190" s="8"/>
      <c r="AR190" s="46"/>
      <c r="AS190" s="5" t="str">
        <f>IFERROR(VLOOKUP($A190,集約用シート!$B$5:$U$300,19,FALSE),"")</f>
        <v/>
      </c>
      <c r="AT190" s="46"/>
      <c r="AU190" s="5" t="str">
        <f>IFERROR(VLOOKUP($A191,集約用シート!$B$5:$U$300,21,FALSE),"")</f>
        <v/>
      </c>
      <c r="AV190" s="9"/>
    </row>
    <row r="191" spans="1:48" ht="28.5" customHeight="1">
      <c r="A191" s="10">
        <v>1246</v>
      </c>
      <c r="B191" s="11" t="s">
        <v>211</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t="s">
        <v>23</v>
      </c>
      <c r="Z191" s="40" t="s">
        <v>23</v>
      </c>
      <c r="AA191" s="40" t="s">
        <v>23</v>
      </c>
      <c r="AB191" s="40" t="s">
        <v>23</v>
      </c>
      <c r="AC191" s="40" t="s">
        <v>23</v>
      </c>
      <c r="AD191" s="40" t="s">
        <v>23</v>
      </c>
      <c r="AE191" s="41" t="s">
        <v>23</v>
      </c>
      <c r="AF191" s="41"/>
      <c r="AG191" s="41" t="s">
        <v>23</v>
      </c>
      <c r="AH191" s="41" t="s">
        <v>23</v>
      </c>
      <c r="AI191" s="41" t="s">
        <v>23</v>
      </c>
      <c r="AJ191" s="41" t="s">
        <v>23</v>
      </c>
      <c r="AK191" s="46" t="s">
        <v>21</v>
      </c>
      <c r="AL191" s="46" t="s">
        <v>21</v>
      </c>
      <c r="AM191" s="46"/>
      <c r="AN191" s="46" t="str">
        <f>IFERROR(VLOOKUP($B191,Sheet1!$A$5:$B$300,2,FALSE),"")</f>
        <v/>
      </c>
      <c r="AO191" s="46"/>
      <c r="AP191" s="5" t="str" cm="1">
        <f t="array" ref="AP191">IFERROR(VLOOKUP($A191,集約用シート!$B$5:$U$300,15,TRUEFALSE),"")</f>
        <v/>
      </c>
      <c r="AQ191" s="8"/>
      <c r="AR191" s="46"/>
      <c r="AS191" s="5" t="str">
        <f>IFERROR(VLOOKUP($A191,集約用シート!$B$5:$U$300,19,FALSE),"")</f>
        <v/>
      </c>
      <c r="AT191" s="46"/>
      <c r="AU191" s="5" t="str">
        <f>IFERROR(VLOOKUP($A192,集約用シート!$B$5:$U$300,21,FALSE),"")</f>
        <v/>
      </c>
      <c r="AV191" s="9"/>
    </row>
    <row r="192" spans="1:48" ht="28.5" customHeight="1">
      <c r="A192" s="6">
        <v>1247</v>
      </c>
      <c r="B192" s="7" t="s">
        <v>212</v>
      </c>
      <c r="C192" s="40"/>
      <c r="D192" s="40"/>
      <c r="E192" s="40"/>
      <c r="F192" s="40"/>
      <c r="G192" s="40"/>
      <c r="H192" s="40"/>
      <c r="I192" s="40"/>
      <c r="J192" s="40"/>
      <c r="K192" s="40"/>
      <c r="L192" s="40"/>
      <c r="M192" s="40"/>
      <c r="N192" s="40"/>
      <c r="O192" s="40"/>
      <c r="P192" s="40"/>
      <c r="Q192" s="40"/>
      <c r="R192" s="40"/>
      <c r="S192" s="40"/>
      <c r="T192" s="40"/>
      <c r="U192" s="40"/>
      <c r="V192" s="40"/>
      <c r="W192" s="40"/>
      <c r="X192" s="40"/>
      <c r="Y192" s="40" t="s">
        <v>23</v>
      </c>
      <c r="Z192" s="40" t="s">
        <v>23</v>
      </c>
      <c r="AA192" s="40" t="e">
        <v>#N/A</v>
      </c>
      <c r="AB192" s="40" t="s">
        <v>23</v>
      </c>
      <c r="AC192" s="40" t="s">
        <v>23</v>
      </c>
      <c r="AD192" s="40" t="s">
        <v>23</v>
      </c>
      <c r="AE192" s="41" t="s">
        <v>23</v>
      </c>
      <c r="AF192" s="41"/>
      <c r="AG192" s="41" t="s">
        <v>23</v>
      </c>
      <c r="AH192" s="41" t="s">
        <v>23</v>
      </c>
      <c r="AI192" s="41" t="s">
        <v>23</v>
      </c>
      <c r="AJ192" s="41" t="s">
        <v>23</v>
      </c>
      <c r="AK192" s="46" t="s">
        <v>21</v>
      </c>
      <c r="AL192" s="46" t="s">
        <v>21</v>
      </c>
      <c r="AM192" s="46"/>
      <c r="AN192" s="46" t="str">
        <f>IFERROR(VLOOKUP($B192,Sheet1!$A$5:$B$300,2,FALSE),"")</f>
        <v/>
      </c>
      <c r="AO192" s="46"/>
      <c r="AP192" s="5" t="str" cm="1">
        <f t="array" ref="AP192">IFERROR(VLOOKUP($A192,集約用シート!$B$5:$U$300,15,TRUEFALSE),"")</f>
        <v/>
      </c>
      <c r="AQ192" s="8"/>
      <c r="AR192" s="46"/>
      <c r="AS192" s="5" t="str">
        <f>IFERROR(VLOOKUP($A192,集約用シート!$B$5:$U$300,19,FALSE),"")</f>
        <v/>
      </c>
      <c r="AT192" s="46"/>
      <c r="AU192" s="5" t="str">
        <f>IFERROR(VLOOKUP($A193,集約用シート!$B$5:$U$300,21,FALSE),"")</f>
        <v/>
      </c>
      <c r="AV192" s="9"/>
    </row>
    <row r="193" spans="1:48" ht="28.5" customHeight="1">
      <c r="A193" s="6">
        <v>1249</v>
      </c>
      <c r="B193" s="7" t="s">
        <v>213</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t="s">
        <v>23</v>
      </c>
      <c r="Z193" s="40" t="s">
        <v>23</v>
      </c>
      <c r="AA193" s="40" t="e">
        <v>#N/A</v>
      </c>
      <c r="AB193" s="40" t="s">
        <v>23</v>
      </c>
      <c r="AC193" s="40" t="s">
        <v>23</v>
      </c>
      <c r="AD193" s="40" t="s">
        <v>23</v>
      </c>
      <c r="AE193" s="41" t="s">
        <v>23</v>
      </c>
      <c r="AF193" s="41"/>
      <c r="AG193" s="41" t="s">
        <v>23</v>
      </c>
      <c r="AH193" s="41" t="s">
        <v>23</v>
      </c>
      <c r="AI193" s="41" t="s">
        <v>23</v>
      </c>
      <c r="AJ193" s="41" t="s">
        <v>23</v>
      </c>
      <c r="AK193" s="46" t="s">
        <v>21</v>
      </c>
      <c r="AL193" s="46" t="s">
        <v>21</v>
      </c>
      <c r="AM193" s="46"/>
      <c r="AN193" s="46" t="str">
        <f>IFERROR(VLOOKUP($B193,Sheet1!$A$5:$B$300,2,FALSE),"")</f>
        <v/>
      </c>
      <c r="AO193" s="46"/>
      <c r="AP193" s="5" t="str" cm="1">
        <f t="array" ref="AP193">IFERROR(VLOOKUP($A193,集約用シート!$B$5:$U$300,15,TRUEFALSE),"")</f>
        <v/>
      </c>
      <c r="AQ193" s="8"/>
      <c r="AR193" s="46"/>
      <c r="AS193" s="5" t="str">
        <f>IFERROR(VLOOKUP($A193,集約用シート!$B$5:$U$300,19,FALSE),"")</f>
        <v/>
      </c>
      <c r="AT193" s="46"/>
      <c r="AU193" s="5" t="str">
        <f>IFERROR(VLOOKUP($A194,集約用シート!$B$5:$U$300,21,FALSE),"")</f>
        <v/>
      </c>
      <c r="AV193" s="9"/>
    </row>
    <row r="194" spans="1:48" ht="28.5" customHeight="1">
      <c r="A194" s="10">
        <v>125</v>
      </c>
      <c r="B194" s="11" t="s">
        <v>214</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t="s">
        <v>23</v>
      </c>
      <c r="Z194" s="40" t="s">
        <v>23</v>
      </c>
      <c r="AA194" s="40" t="e">
        <v>#N/A</v>
      </c>
      <c r="AB194" s="40" t="s">
        <v>23</v>
      </c>
      <c r="AC194" s="40" t="s">
        <v>23</v>
      </c>
      <c r="AD194" s="40" t="s">
        <v>23</v>
      </c>
      <c r="AE194" s="41" t="s">
        <v>23</v>
      </c>
      <c r="AF194" s="41"/>
      <c r="AG194" s="41" t="s">
        <v>23</v>
      </c>
      <c r="AH194" s="41" t="s">
        <v>23</v>
      </c>
      <c r="AI194" s="41" t="s">
        <v>23</v>
      </c>
      <c r="AJ194" s="41" t="s">
        <v>23</v>
      </c>
      <c r="AK194" s="46" t="s">
        <v>21</v>
      </c>
      <c r="AL194" s="46" t="s">
        <v>21</v>
      </c>
      <c r="AM194" s="46"/>
      <c r="AN194" s="46" t="str">
        <f>IFERROR(VLOOKUP($B194,Sheet1!$A$5:$B$300,2,FALSE),"")</f>
        <v/>
      </c>
      <c r="AO194" s="46"/>
      <c r="AP194" s="5" t="str" cm="1">
        <f t="array" ref="AP194">IFERROR(VLOOKUP($A194,集約用シート!$B$5:$U$300,15,TRUEFALSE),"")</f>
        <v/>
      </c>
      <c r="AQ194" s="8"/>
      <c r="AR194" s="46"/>
      <c r="AS194" s="5" t="str">
        <f>IFERROR(VLOOKUP($A194,集約用シート!$B$5:$U$300,19,FALSE),"")</f>
        <v/>
      </c>
      <c r="AT194" s="46"/>
      <c r="AU194" s="5" t="str">
        <f>IFERROR(VLOOKUP($A195,集約用シート!$B$5:$U$300,21,FALSE),"")</f>
        <v/>
      </c>
      <c r="AV194" s="9"/>
    </row>
    <row r="195" spans="1:48" ht="28.5" customHeight="1">
      <c r="A195" s="10">
        <v>1252</v>
      </c>
      <c r="B195" s="11" t="s">
        <v>215</v>
      </c>
      <c r="C195" s="40"/>
      <c r="D195" s="40"/>
      <c r="E195" s="40"/>
      <c r="F195" s="40"/>
      <c r="G195" s="40"/>
      <c r="H195" s="40"/>
      <c r="I195" s="40"/>
      <c r="J195" s="40"/>
      <c r="K195" s="40"/>
      <c r="L195" s="40"/>
      <c r="M195" s="40"/>
      <c r="N195" s="40"/>
      <c r="O195" s="40"/>
      <c r="P195" s="40"/>
      <c r="Q195" s="40"/>
      <c r="R195" s="40"/>
      <c r="S195" s="40"/>
      <c r="T195" s="40"/>
      <c r="U195" s="40"/>
      <c r="V195" s="40"/>
      <c r="W195" s="40"/>
      <c r="X195" s="40"/>
      <c r="Y195" s="40" t="s">
        <v>23</v>
      </c>
      <c r="Z195" s="40" t="s">
        <v>23</v>
      </c>
      <c r="AA195" s="40" t="e">
        <v>#N/A</v>
      </c>
      <c r="AB195" s="40" t="s">
        <v>23</v>
      </c>
      <c r="AC195" s="40" t="s">
        <v>23</v>
      </c>
      <c r="AD195" s="40" t="s">
        <v>23</v>
      </c>
      <c r="AE195" s="41" t="s">
        <v>23</v>
      </c>
      <c r="AF195" s="41"/>
      <c r="AG195" s="41" t="s">
        <v>23</v>
      </c>
      <c r="AH195" s="41" t="s">
        <v>23</v>
      </c>
      <c r="AI195" s="41" t="s">
        <v>23</v>
      </c>
      <c r="AJ195" s="41" t="s">
        <v>23</v>
      </c>
      <c r="AK195" s="46" t="s">
        <v>21</v>
      </c>
      <c r="AL195" s="46" t="s">
        <v>21</v>
      </c>
      <c r="AM195" s="46"/>
      <c r="AN195" s="46" t="str">
        <f>IFERROR(VLOOKUP($B195,Sheet1!$A$5:$B$300,2,FALSE),"")</f>
        <v/>
      </c>
      <c r="AO195" s="46"/>
      <c r="AP195" s="5" t="str" cm="1">
        <f t="array" ref="AP195">IFERROR(VLOOKUP($A195,集約用シート!$B$5:$U$300,15,TRUEFALSE),"")</f>
        <v/>
      </c>
      <c r="AQ195" s="8"/>
      <c r="AR195" s="46"/>
      <c r="AS195" s="5" t="str">
        <f>IFERROR(VLOOKUP($A195,集約用シート!$B$5:$U$300,19,FALSE),"")</f>
        <v/>
      </c>
      <c r="AT195" s="46"/>
      <c r="AU195" s="5" t="str">
        <f>IFERROR(VLOOKUP($A196,集約用シート!$B$5:$U$300,21,FALSE),"")</f>
        <v/>
      </c>
      <c r="AV195" s="9"/>
    </row>
    <row r="196" spans="1:48" ht="28.5" customHeight="1">
      <c r="A196" s="10">
        <v>1257</v>
      </c>
      <c r="B196" s="11" t="s">
        <v>216</v>
      </c>
      <c r="C196" s="40" t="s">
        <v>21</v>
      </c>
      <c r="D196" s="40" t="s">
        <v>21</v>
      </c>
      <c r="E196" s="40"/>
      <c r="F196" s="40"/>
      <c r="G196" s="40"/>
      <c r="H196" s="40"/>
      <c r="I196" s="40"/>
      <c r="J196" s="40"/>
      <c r="K196" s="40"/>
      <c r="L196" s="40"/>
      <c r="M196" s="40"/>
      <c r="N196" s="40" t="s">
        <v>22</v>
      </c>
      <c r="O196" s="40" t="s">
        <v>25</v>
      </c>
      <c r="P196" s="40">
        <v>1</v>
      </c>
      <c r="Q196" s="40"/>
      <c r="R196" s="40"/>
      <c r="S196" s="40"/>
      <c r="T196" s="40"/>
      <c r="U196" s="40"/>
      <c r="V196" s="40"/>
      <c r="W196" s="40"/>
      <c r="X196" s="40"/>
      <c r="Y196" s="40" t="s">
        <v>23</v>
      </c>
      <c r="Z196" s="40" t="s">
        <v>23</v>
      </c>
      <c r="AA196" s="40" t="s">
        <v>23</v>
      </c>
      <c r="AB196" s="40" t="s">
        <v>23</v>
      </c>
      <c r="AC196" s="40" t="s">
        <v>23</v>
      </c>
      <c r="AD196" s="40" t="s">
        <v>23</v>
      </c>
      <c r="AE196" s="41" t="s">
        <v>23</v>
      </c>
      <c r="AF196" s="41"/>
      <c r="AG196" s="41" t="s">
        <v>23</v>
      </c>
      <c r="AH196" s="41" t="s">
        <v>23</v>
      </c>
      <c r="AI196" s="41" t="s">
        <v>23</v>
      </c>
      <c r="AJ196" s="41" t="s">
        <v>23</v>
      </c>
      <c r="AK196" s="46" t="s">
        <v>21</v>
      </c>
      <c r="AL196" s="46" t="s">
        <v>21</v>
      </c>
      <c r="AM196" s="46"/>
      <c r="AN196" s="46" t="str">
        <f>IFERROR(VLOOKUP($B196,Sheet1!$A$5:$B$300,2,FALSE),"")</f>
        <v/>
      </c>
      <c r="AO196" s="46"/>
      <c r="AP196" s="5" t="str" cm="1">
        <f t="array" ref="AP196">IFERROR(VLOOKUP($A196,集約用シート!$B$5:$U$300,15,TRUEFALSE),"")</f>
        <v/>
      </c>
      <c r="AQ196" s="8"/>
      <c r="AR196" s="46"/>
      <c r="AS196" s="5" t="str">
        <f>IFERROR(VLOOKUP($A196,集約用シート!$B$5:$U$300,19,FALSE),"")</f>
        <v/>
      </c>
      <c r="AT196" s="46"/>
      <c r="AU196" s="5" t="str">
        <f>IFERROR(VLOOKUP($A197,集約用シート!$B$5:$U$300,21,FALSE),"")</f>
        <v/>
      </c>
      <c r="AV196" s="9"/>
    </row>
    <row r="197" spans="1:48" ht="28.5" customHeight="1">
      <c r="A197" s="10">
        <v>1262</v>
      </c>
      <c r="B197" s="11" t="s">
        <v>217</v>
      </c>
      <c r="C197" s="40"/>
      <c r="D197" s="40"/>
      <c r="E197" s="40"/>
      <c r="F197" s="40"/>
      <c r="G197" s="40"/>
      <c r="H197" s="40"/>
      <c r="I197" s="40"/>
      <c r="J197" s="40"/>
      <c r="K197" s="40"/>
      <c r="L197" s="40"/>
      <c r="M197" s="40"/>
      <c r="N197" s="40"/>
      <c r="O197" s="40"/>
      <c r="P197" s="40"/>
      <c r="Q197" s="40"/>
      <c r="R197" s="40"/>
      <c r="S197" s="40"/>
      <c r="T197" s="40"/>
      <c r="U197" s="40"/>
      <c r="V197" s="40"/>
      <c r="W197" s="40"/>
      <c r="X197" s="40"/>
      <c r="Y197" s="40" t="s">
        <v>23</v>
      </c>
      <c r="Z197" s="40" t="s">
        <v>23</v>
      </c>
      <c r="AA197" s="40" t="s">
        <v>23</v>
      </c>
      <c r="AB197" s="40" t="s">
        <v>23</v>
      </c>
      <c r="AC197" s="40" t="s">
        <v>23</v>
      </c>
      <c r="AD197" s="40" t="s">
        <v>23</v>
      </c>
      <c r="AE197" s="41" t="s">
        <v>23</v>
      </c>
      <c r="AF197" s="41"/>
      <c r="AG197" s="41" t="s">
        <v>23</v>
      </c>
      <c r="AH197" s="41" t="s">
        <v>23</v>
      </c>
      <c r="AI197" s="41" t="s">
        <v>23</v>
      </c>
      <c r="AJ197" s="41" t="s">
        <v>23</v>
      </c>
      <c r="AK197" s="46" t="s">
        <v>21</v>
      </c>
      <c r="AL197" s="46" t="s">
        <v>21</v>
      </c>
      <c r="AM197" s="46"/>
      <c r="AN197" s="46" t="str">
        <f>IFERROR(VLOOKUP($B197,Sheet1!$A$5:$B$300,2,FALSE),"")</f>
        <v/>
      </c>
      <c r="AO197" s="46"/>
      <c r="AP197" s="5" t="str" cm="1">
        <f t="array" ref="AP197">IFERROR(VLOOKUP($A197,集約用シート!$B$5:$U$300,15,TRUEFALSE),"")</f>
        <v/>
      </c>
      <c r="AQ197" s="8"/>
      <c r="AR197" s="46"/>
      <c r="AS197" s="5" t="str">
        <f>IFERROR(VLOOKUP($A197,集約用シート!$B$5:$U$300,19,FALSE),"")</f>
        <v/>
      </c>
      <c r="AT197" s="46"/>
      <c r="AU197" s="5" t="str">
        <f>IFERROR(VLOOKUP($A198,集約用シート!$B$5:$U$300,21,FALSE),"")</f>
        <v/>
      </c>
      <c r="AV197" s="9"/>
    </row>
    <row r="198" spans="1:48" ht="28.5" customHeight="1">
      <c r="A198" s="6">
        <v>139</v>
      </c>
      <c r="B198" s="7" t="s">
        <v>218</v>
      </c>
      <c r="C198" s="40"/>
      <c r="D198" s="40"/>
      <c r="E198" s="40"/>
      <c r="F198" s="40"/>
      <c r="G198" s="40"/>
      <c r="H198" s="40"/>
      <c r="I198" s="40"/>
      <c r="J198" s="40"/>
      <c r="K198" s="40"/>
      <c r="L198" s="40"/>
      <c r="M198" s="40"/>
      <c r="N198" s="40"/>
      <c r="O198" s="40"/>
      <c r="P198" s="40"/>
      <c r="Q198" s="40"/>
      <c r="R198" s="40"/>
      <c r="S198" s="40"/>
      <c r="T198" s="40"/>
      <c r="U198" s="40"/>
      <c r="V198" s="40"/>
      <c r="W198" s="40"/>
      <c r="X198" s="40"/>
      <c r="Y198" s="40" t="s">
        <v>23</v>
      </c>
      <c r="Z198" s="40" t="s">
        <v>23</v>
      </c>
      <c r="AA198" s="40" t="e">
        <v>#N/A</v>
      </c>
      <c r="AB198" s="40" t="s">
        <v>23</v>
      </c>
      <c r="AC198" s="40" t="s">
        <v>23</v>
      </c>
      <c r="AD198" s="40" t="s">
        <v>23</v>
      </c>
      <c r="AE198" s="41" t="s">
        <v>23</v>
      </c>
      <c r="AF198" s="41"/>
      <c r="AG198" s="41" t="s">
        <v>23</v>
      </c>
      <c r="AH198" s="41" t="s">
        <v>23</v>
      </c>
      <c r="AI198" s="41" t="s">
        <v>23</v>
      </c>
      <c r="AJ198" s="41" t="s">
        <v>23</v>
      </c>
      <c r="AK198" s="46" t="s">
        <v>21</v>
      </c>
      <c r="AL198" s="46" t="s">
        <v>21</v>
      </c>
      <c r="AM198" s="46"/>
      <c r="AN198" s="46" t="str">
        <f>IFERROR(VLOOKUP($B198,Sheet1!$A$5:$B$300,2,FALSE),"")</f>
        <v/>
      </c>
      <c r="AO198" s="46"/>
      <c r="AP198" s="5" t="str" cm="1">
        <f t="array" ref="AP198">IFERROR(VLOOKUP($A198,集約用シート!$B$5:$U$300,15,TRUEFALSE),"")</f>
        <v/>
      </c>
      <c r="AQ198" s="8"/>
      <c r="AR198" s="46"/>
      <c r="AS198" s="5" t="str">
        <f>IFERROR(VLOOKUP($A198,集約用シート!$B$5:$U$300,19,FALSE),"")</f>
        <v/>
      </c>
      <c r="AT198" s="46"/>
      <c r="AU198" s="5" t="str">
        <f>IFERROR(VLOOKUP($A199,集約用シート!$B$5:$U$300,21,FALSE),"")</f>
        <v/>
      </c>
      <c r="AV198" s="9"/>
    </row>
    <row r="199" spans="1:48" ht="28.5" customHeight="1">
      <c r="A199" s="6">
        <v>1311</v>
      </c>
      <c r="B199" s="7" t="s">
        <v>219</v>
      </c>
      <c r="C199" s="40" t="s">
        <v>21</v>
      </c>
      <c r="D199" s="40" t="s">
        <v>21</v>
      </c>
      <c r="E199" s="40"/>
      <c r="F199" s="35" t="s">
        <v>25</v>
      </c>
      <c r="G199" s="40" t="s">
        <v>25</v>
      </c>
      <c r="H199" s="35" t="s">
        <v>25</v>
      </c>
      <c r="I199" s="40" t="s">
        <v>25</v>
      </c>
      <c r="J199" s="40"/>
      <c r="K199" s="40"/>
      <c r="L199" s="40"/>
      <c r="M199" s="40"/>
      <c r="N199" s="40" t="s">
        <v>26</v>
      </c>
      <c r="O199" s="40" t="s">
        <v>22</v>
      </c>
      <c r="P199" s="40">
        <v>1</v>
      </c>
      <c r="Q199" s="40" t="s">
        <v>25</v>
      </c>
      <c r="R199" s="40" t="s">
        <v>26</v>
      </c>
      <c r="S199" s="40" t="s">
        <v>25</v>
      </c>
      <c r="T199" s="40" t="s">
        <v>26</v>
      </c>
      <c r="U199" s="40"/>
      <c r="V199" s="40"/>
      <c r="W199" s="40"/>
      <c r="X199" s="40"/>
      <c r="Y199" s="40" t="s">
        <v>23</v>
      </c>
      <c r="Z199" s="40" t="s">
        <v>23</v>
      </c>
      <c r="AA199" s="40" t="s">
        <v>23</v>
      </c>
      <c r="AB199" s="40" t="s">
        <v>25</v>
      </c>
      <c r="AC199" s="40" t="s">
        <v>21</v>
      </c>
      <c r="AD199" s="40" t="s">
        <v>25</v>
      </c>
      <c r="AE199" s="41" t="s">
        <v>21</v>
      </c>
      <c r="AF199" s="41"/>
      <c r="AG199" s="41" t="s">
        <v>23</v>
      </c>
      <c r="AH199" s="41"/>
      <c r="AI199" s="41" t="s">
        <v>23</v>
      </c>
      <c r="AJ199" s="41"/>
      <c r="AK199" s="46" t="s">
        <v>21</v>
      </c>
      <c r="AL199" s="46" t="s">
        <v>21</v>
      </c>
      <c r="AM199" s="46" t="s">
        <v>25</v>
      </c>
      <c r="AN199" s="46" t="str">
        <f>IFERROR(VLOOKUP($B199,Sheet1!$A$5:$B$300,2,FALSE),"")</f>
        <v/>
      </c>
      <c r="AO199" s="46"/>
      <c r="AP199" s="5" t="str" cm="1">
        <f t="array" ref="AP199">IFERROR(VLOOKUP($A199,集約用シート!$B$5:$U$300,15,TRUEFALSE),"")</f>
        <v/>
      </c>
      <c r="AQ199" s="8"/>
      <c r="AR199" s="46"/>
      <c r="AS199" s="5" t="str">
        <f>IFERROR(VLOOKUP($A199,集約用シート!$B$5:$U$300,19,FALSE),"")</f>
        <v/>
      </c>
      <c r="AT199" s="46"/>
      <c r="AU199" s="5" t="str">
        <f>IFERROR(VLOOKUP($A200,集約用シート!$B$5:$U$300,21,FALSE),"")</f>
        <v/>
      </c>
      <c r="AV199" s="9"/>
    </row>
    <row r="200" spans="1:48" ht="28.5" customHeight="1">
      <c r="A200" s="10">
        <v>1312</v>
      </c>
      <c r="B200" s="11" t="s">
        <v>220</v>
      </c>
      <c r="C200" s="40"/>
      <c r="D200" s="40"/>
      <c r="E200" s="40"/>
      <c r="F200" s="40"/>
      <c r="G200" s="40"/>
      <c r="H200" s="40"/>
      <c r="I200" s="40"/>
      <c r="J200" s="40"/>
      <c r="K200" s="40"/>
      <c r="L200" s="40"/>
      <c r="M200" s="40"/>
      <c r="N200" s="40"/>
      <c r="O200" s="40"/>
      <c r="P200" s="40"/>
      <c r="Q200" s="40"/>
      <c r="R200" s="40"/>
      <c r="S200" s="40"/>
      <c r="T200" s="40"/>
      <c r="U200" s="40"/>
      <c r="V200" s="40"/>
      <c r="W200" s="40"/>
      <c r="X200" s="40"/>
      <c r="Y200" s="40" t="s">
        <v>23</v>
      </c>
      <c r="Z200" s="40" t="s">
        <v>23</v>
      </c>
      <c r="AA200" s="40" t="s">
        <v>23</v>
      </c>
      <c r="AB200" s="40" t="s">
        <v>23</v>
      </c>
      <c r="AC200" s="40" t="s">
        <v>23</v>
      </c>
      <c r="AD200" s="40" t="s">
        <v>23</v>
      </c>
      <c r="AE200" s="41" t="s">
        <v>23</v>
      </c>
      <c r="AF200" s="41"/>
      <c r="AG200" s="41" t="s">
        <v>23</v>
      </c>
      <c r="AH200" s="41" t="s">
        <v>23</v>
      </c>
      <c r="AI200" s="41" t="s">
        <v>23</v>
      </c>
      <c r="AJ200" s="41" t="s">
        <v>23</v>
      </c>
      <c r="AK200" s="46" t="s">
        <v>21</v>
      </c>
      <c r="AL200" s="46" t="s">
        <v>21</v>
      </c>
      <c r="AM200" s="46"/>
      <c r="AN200" s="46" t="str">
        <f>IFERROR(VLOOKUP($B200,Sheet1!$A$5:$B$300,2,FALSE),"")</f>
        <v/>
      </c>
      <c r="AO200" s="46"/>
      <c r="AP200" s="5" t="str" cm="1">
        <f t="array" ref="AP200">IFERROR(VLOOKUP($A200,集約用シート!$B$5:$U$300,15,TRUEFALSE),"")</f>
        <v/>
      </c>
      <c r="AQ200" s="8"/>
      <c r="AR200" s="46"/>
      <c r="AS200" s="5" t="str">
        <f>IFERROR(VLOOKUP($A200,集約用シート!$B$5:$U$300,19,FALSE),"")</f>
        <v/>
      </c>
      <c r="AT200" s="46"/>
      <c r="AU200" s="5" t="str">
        <f>IFERROR(VLOOKUP($A201,集約用シート!$B$5:$U$300,21,FALSE),"")</f>
        <v/>
      </c>
      <c r="AV200" s="9"/>
    </row>
    <row r="201" spans="1:48" ht="28.5" customHeight="1">
      <c r="A201" s="10">
        <v>1313</v>
      </c>
      <c r="B201" s="11" t="s">
        <v>221</v>
      </c>
      <c r="C201" s="40" t="s">
        <v>21</v>
      </c>
      <c r="D201" s="40" t="s">
        <v>21</v>
      </c>
      <c r="E201" s="40"/>
      <c r="F201" s="40"/>
      <c r="G201" s="40"/>
      <c r="H201" s="40"/>
      <c r="I201" s="40"/>
      <c r="J201" s="40"/>
      <c r="K201" s="40"/>
      <c r="L201" s="40"/>
      <c r="M201" s="40"/>
      <c r="N201" s="40" t="s">
        <v>22</v>
      </c>
      <c r="O201" s="40" t="s">
        <v>22</v>
      </c>
      <c r="P201" s="40"/>
      <c r="Q201" s="40"/>
      <c r="R201" s="40"/>
      <c r="S201" s="40"/>
      <c r="T201" s="40"/>
      <c r="U201" s="40"/>
      <c r="V201" s="40"/>
      <c r="W201" s="40"/>
      <c r="X201" s="40"/>
      <c r="Y201" s="40" t="s">
        <v>21</v>
      </c>
      <c r="Z201" s="40" t="s">
        <v>21</v>
      </c>
      <c r="AA201" s="40" t="s">
        <v>21</v>
      </c>
      <c r="AB201" s="40" t="s">
        <v>23</v>
      </c>
      <c r="AC201" s="40" t="s">
        <v>21</v>
      </c>
      <c r="AD201" s="40" t="s">
        <v>23</v>
      </c>
      <c r="AE201" s="41" t="s">
        <v>21</v>
      </c>
      <c r="AF201" s="41"/>
      <c r="AG201" s="41" t="s">
        <v>23</v>
      </c>
      <c r="AH201" s="41" t="s">
        <v>21</v>
      </c>
      <c r="AI201" s="41" t="s">
        <v>23</v>
      </c>
      <c r="AJ201" s="41"/>
      <c r="AK201" s="46" t="s">
        <v>21</v>
      </c>
      <c r="AL201" s="46" t="s">
        <v>21</v>
      </c>
      <c r="AM201" s="46"/>
      <c r="AN201" s="46" t="str">
        <f>IFERROR(VLOOKUP($B201,Sheet1!$A$5:$B$300,2,FALSE),"")</f>
        <v/>
      </c>
      <c r="AO201" s="46"/>
      <c r="AP201" s="5" t="str" cm="1">
        <f t="array" ref="AP201">IFERROR(VLOOKUP($A201,集約用シート!$B$5:$U$300,15,TRUEFALSE),"")</f>
        <v/>
      </c>
      <c r="AQ201" s="8"/>
      <c r="AR201" s="46"/>
      <c r="AS201" s="5" t="str">
        <f>IFERROR(VLOOKUP($A201,集約用シート!$B$5:$U$300,19,FALSE),"")</f>
        <v/>
      </c>
      <c r="AT201" s="46"/>
      <c r="AU201" s="5" t="str">
        <f>IFERROR(VLOOKUP($A202,集約用シート!$B$5:$U$300,21,FALSE),"")</f>
        <v/>
      </c>
      <c r="AV201" s="9"/>
    </row>
    <row r="202" spans="1:48" ht="28.5" customHeight="1">
      <c r="A202" s="10">
        <v>1314</v>
      </c>
      <c r="B202" s="11" t="s">
        <v>222</v>
      </c>
      <c r="C202" s="40" t="s">
        <v>21</v>
      </c>
      <c r="D202" s="40" t="s">
        <v>21</v>
      </c>
      <c r="E202" s="40"/>
      <c r="F202" s="40"/>
      <c r="G202" s="40"/>
      <c r="H202" s="40"/>
      <c r="I202" s="40"/>
      <c r="J202" s="40"/>
      <c r="K202" s="40"/>
      <c r="L202" s="40"/>
      <c r="M202" s="40"/>
      <c r="N202" s="40" t="s">
        <v>22</v>
      </c>
      <c r="O202" s="40" t="s">
        <v>22</v>
      </c>
      <c r="P202" s="40"/>
      <c r="Q202" s="40"/>
      <c r="R202" s="40"/>
      <c r="S202" s="40"/>
      <c r="T202" s="40"/>
      <c r="U202" s="40"/>
      <c r="V202" s="40"/>
      <c r="W202" s="40"/>
      <c r="X202" s="40"/>
      <c r="Y202" s="40" t="s">
        <v>23</v>
      </c>
      <c r="Z202" s="40" t="s">
        <v>23</v>
      </c>
      <c r="AA202" s="40" t="s">
        <v>23</v>
      </c>
      <c r="AB202" s="40" t="s">
        <v>23</v>
      </c>
      <c r="AC202" s="40" t="s">
        <v>23</v>
      </c>
      <c r="AD202" s="40" t="s">
        <v>23</v>
      </c>
      <c r="AE202" s="41" t="s">
        <v>23</v>
      </c>
      <c r="AF202" s="41"/>
      <c r="AG202" s="41" t="s">
        <v>23</v>
      </c>
      <c r="AH202" s="41" t="s">
        <v>23</v>
      </c>
      <c r="AI202" s="41" t="s">
        <v>23</v>
      </c>
      <c r="AJ202" s="41" t="s">
        <v>23</v>
      </c>
      <c r="AK202" s="46" t="s">
        <v>21</v>
      </c>
      <c r="AL202" s="46" t="s">
        <v>21</v>
      </c>
      <c r="AM202" s="46"/>
      <c r="AN202" s="46" t="str">
        <f>IFERROR(VLOOKUP($B202,Sheet1!$A$5:$B$300,2,FALSE),"")</f>
        <v/>
      </c>
      <c r="AO202" s="46"/>
      <c r="AP202" s="5" t="str" cm="1">
        <f t="array" ref="AP202">IFERROR(VLOOKUP($A202,集約用シート!$B$5:$U$300,15,TRUEFALSE),"")</f>
        <v/>
      </c>
      <c r="AQ202" s="8"/>
      <c r="AR202" s="46"/>
      <c r="AS202" s="5" t="str">
        <f>IFERROR(VLOOKUP($A202,集約用シート!$B$5:$U$300,19,FALSE),"")</f>
        <v/>
      </c>
      <c r="AT202" s="46"/>
      <c r="AU202" s="5" t="str">
        <f>IFERROR(VLOOKUP($A203,集約用シート!$B$5:$U$300,21,FALSE),"")</f>
        <v/>
      </c>
      <c r="AV202" s="9"/>
    </row>
    <row r="203" spans="1:48" ht="28.5" customHeight="1">
      <c r="A203" s="10">
        <v>1315</v>
      </c>
      <c r="B203" s="11" t="s">
        <v>223</v>
      </c>
      <c r="C203" s="40" t="s">
        <v>21</v>
      </c>
      <c r="D203" s="40" t="s">
        <v>21</v>
      </c>
      <c r="E203" s="40"/>
      <c r="F203" s="35" t="s">
        <v>25</v>
      </c>
      <c r="G203" s="40" t="s">
        <v>25</v>
      </c>
      <c r="H203" s="40"/>
      <c r="I203" s="40" t="s">
        <v>25</v>
      </c>
      <c r="J203" s="40"/>
      <c r="K203" s="40"/>
      <c r="L203" s="40"/>
      <c r="M203" s="40"/>
      <c r="N203" s="40" t="s">
        <v>22</v>
      </c>
      <c r="O203" s="40" t="s">
        <v>22</v>
      </c>
      <c r="P203" s="40"/>
      <c r="Q203" s="40" t="s">
        <v>25</v>
      </c>
      <c r="R203" s="40"/>
      <c r="S203" s="40" t="s">
        <v>25</v>
      </c>
      <c r="T203" s="40"/>
      <c r="U203" s="40"/>
      <c r="V203" s="40"/>
      <c r="W203" s="40"/>
      <c r="X203" s="40"/>
      <c r="Y203" s="40" t="s">
        <v>21</v>
      </c>
      <c r="Z203" s="40" t="s">
        <v>21</v>
      </c>
      <c r="AA203" s="40" t="s">
        <v>21</v>
      </c>
      <c r="AB203" s="40" t="s">
        <v>25</v>
      </c>
      <c r="AC203" s="40" t="s">
        <v>25</v>
      </c>
      <c r="AD203" s="40" t="s">
        <v>23</v>
      </c>
      <c r="AE203" s="41" t="s">
        <v>21</v>
      </c>
      <c r="AF203" s="41"/>
      <c r="AG203" s="41" t="s">
        <v>23</v>
      </c>
      <c r="AH203" s="41" t="s">
        <v>25</v>
      </c>
      <c r="AI203" s="41" t="s">
        <v>23</v>
      </c>
      <c r="AJ203" s="41"/>
      <c r="AK203" s="46" t="s">
        <v>21</v>
      </c>
      <c r="AL203" s="46" t="s">
        <v>21</v>
      </c>
      <c r="AM203" s="46" t="s">
        <v>25</v>
      </c>
      <c r="AN203" s="46" t="str">
        <f>IFERROR(VLOOKUP($B203,Sheet1!$A$5:$B$300,2,FALSE),"")</f>
        <v/>
      </c>
      <c r="AO203" s="46"/>
      <c r="AP203" s="5" t="str" cm="1">
        <f t="array" ref="AP203">IFERROR(VLOOKUP($A203,集約用シート!$B$5:$U$300,15,TRUEFALSE),"")</f>
        <v/>
      </c>
      <c r="AQ203" s="8"/>
      <c r="AR203" s="46"/>
      <c r="AS203" s="5" t="str">
        <f>IFERROR(VLOOKUP($A203,集約用シート!$B$5:$U$300,19,FALSE),"")</f>
        <v/>
      </c>
      <c r="AT203" s="46"/>
      <c r="AU203" s="5" t="str">
        <f>IFERROR(VLOOKUP($A204,集約用シート!$B$5:$U$300,21,FALSE),"")</f>
        <v/>
      </c>
      <c r="AV203" s="9"/>
    </row>
    <row r="204" spans="1:48" ht="28.5" customHeight="1">
      <c r="A204" s="6">
        <v>1318</v>
      </c>
      <c r="B204" s="7" t="s">
        <v>224</v>
      </c>
      <c r="C204" s="40"/>
      <c r="D204" s="40"/>
      <c r="E204" s="40"/>
      <c r="F204" s="40"/>
      <c r="G204" s="40"/>
      <c r="H204" s="40"/>
      <c r="I204" s="40"/>
      <c r="J204" s="40"/>
      <c r="K204" s="40"/>
      <c r="L204" s="40"/>
      <c r="M204" s="40"/>
      <c r="N204" s="40"/>
      <c r="O204" s="40"/>
      <c r="P204" s="40"/>
      <c r="Q204" s="40"/>
      <c r="R204" s="40"/>
      <c r="S204" s="40"/>
      <c r="T204" s="40"/>
      <c r="U204" s="40"/>
      <c r="V204" s="40"/>
      <c r="W204" s="40"/>
      <c r="X204" s="40"/>
      <c r="Y204" s="40" t="s">
        <v>23</v>
      </c>
      <c r="Z204" s="40" t="s">
        <v>23</v>
      </c>
      <c r="AA204" s="40" t="e">
        <v>#N/A</v>
      </c>
      <c r="AB204" s="40" t="s">
        <v>23</v>
      </c>
      <c r="AC204" s="40" t="s">
        <v>23</v>
      </c>
      <c r="AD204" s="40" t="s">
        <v>23</v>
      </c>
      <c r="AE204" s="41" t="s">
        <v>23</v>
      </c>
      <c r="AF204" s="41"/>
      <c r="AG204" s="41" t="s">
        <v>23</v>
      </c>
      <c r="AH204" s="41" t="s">
        <v>23</v>
      </c>
      <c r="AI204" s="41" t="s">
        <v>23</v>
      </c>
      <c r="AJ204" s="41" t="s">
        <v>23</v>
      </c>
      <c r="AK204" s="46" t="s">
        <v>21</v>
      </c>
      <c r="AL204" s="46" t="s">
        <v>21</v>
      </c>
      <c r="AM204" s="46"/>
      <c r="AN204" s="46" t="str">
        <f>IFERROR(VLOOKUP($B204,Sheet1!$A$5:$B$300,2,FALSE),"")</f>
        <v/>
      </c>
      <c r="AO204" s="46"/>
      <c r="AP204" s="5" t="str" cm="1">
        <f t="array" ref="AP204">IFERROR(VLOOKUP($A204,集約用シート!$B$5:$U$300,15,TRUEFALSE),"")</f>
        <v/>
      </c>
      <c r="AQ204" s="8"/>
      <c r="AR204" s="46"/>
      <c r="AS204" s="5" t="str">
        <f>IFERROR(VLOOKUP($A204,集約用シート!$B$5:$U$300,19,FALSE),"")</f>
        <v/>
      </c>
      <c r="AT204" s="46"/>
      <c r="AU204" s="5" t="str">
        <f>IFERROR(VLOOKUP($A205,集約用シート!$B$5:$U$300,21,FALSE),"")</f>
        <v/>
      </c>
      <c r="AV204" s="9"/>
    </row>
    <row r="205" spans="1:48" ht="28.5" customHeight="1">
      <c r="A205" s="6">
        <v>1319</v>
      </c>
      <c r="B205" s="7" t="s">
        <v>225</v>
      </c>
      <c r="C205" s="40"/>
      <c r="D205" s="40"/>
      <c r="E205" s="40"/>
      <c r="F205" s="40"/>
      <c r="G205" s="40"/>
      <c r="H205" s="40"/>
      <c r="I205" s="40"/>
      <c r="J205" s="40"/>
      <c r="K205" s="40"/>
      <c r="L205" s="40"/>
      <c r="M205" s="40"/>
      <c r="N205" s="40"/>
      <c r="O205" s="40"/>
      <c r="P205" s="40"/>
      <c r="Q205" s="40"/>
      <c r="R205" s="40"/>
      <c r="S205" s="40"/>
      <c r="T205" s="40"/>
      <c r="U205" s="40"/>
      <c r="V205" s="40"/>
      <c r="W205" s="40"/>
      <c r="X205" s="40"/>
      <c r="Y205" s="40" t="s">
        <v>23</v>
      </c>
      <c r="Z205" s="40" t="s">
        <v>23</v>
      </c>
      <c r="AA205" s="40" t="s">
        <v>23</v>
      </c>
      <c r="AB205" s="40" t="s">
        <v>23</v>
      </c>
      <c r="AC205" s="40" t="s">
        <v>23</v>
      </c>
      <c r="AD205" s="40" t="s">
        <v>23</v>
      </c>
      <c r="AE205" s="41" t="s">
        <v>23</v>
      </c>
      <c r="AF205" s="41"/>
      <c r="AG205" s="41" t="s">
        <v>23</v>
      </c>
      <c r="AH205" s="41" t="s">
        <v>23</v>
      </c>
      <c r="AI205" s="41" t="s">
        <v>23</v>
      </c>
      <c r="AJ205" s="41" t="s">
        <v>23</v>
      </c>
      <c r="AK205" s="46" t="s">
        <v>21</v>
      </c>
      <c r="AL205" s="46" t="s">
        <v>21</v>
      </c>
      <c r="AM205" s="46"/>
      <c r="AN205" s="46" t="str">
        <f>IFERROR(VLOOKUP($B205,Sheet1!$A$5:$B$300,2,FALSE),"")</f>
        <v/>
      </c>
      <c r="AO205" s="46"/>
      <c r="AP205" s="5" t="str" cm="1">
        <f t="array" ref="AP205">IFERROR(VLOOKUP($A205,集約用シート!$B$5:$U$300,15,TRUEFALSE),"")</f>
        <v/>
      </c>
      <c r="AQ205" s="8"/>
      <c r="AR205" s="46"/>
      <c r="AS205" s="5" t="str">
        <f>IFERROR(VLOOKUP($A205,集約用シート!$B$5:$U$300,19,FALSE),"")</f>
        <v/>
      </c>
      <c r="AT205" s="46"/>
      <c r="AU205" s="5" t="str">
        <f>IFERROR(VLOOKUP($A206,集約用シート!$B$5:$U$300,21,FALSE),"")</f>
        <v/>
      </c>
      <c r="AV205" s="9"/>
    </row>
    <row r="206" spans="1:48" ht="28.5" customHeight="1">
      <c r="A206" s="10">
        <v>1321</v>
      </c>
      <c r="B206" s="11" t="s">
        <v>226</v>
      </c>
      <c r="C206" s="40"/>
      <c r="D206" s="40"/>
      <c r="E206" s="40"/>
      <c r="F206" s="40"/>
      <c r="G206" s="40"/>
      <c r="H206" s="40"/>
      <c r="I206" s="40"/>
      <c r="J206" s="40"/>
      <c r="K206" s="40"/>
      <c r="L206" s="40"/>
      <c r="M206" s="40"/>
      <c r="N206" s="40"/>
      <c r="O206" s="40"/>
      <c r="P206" s="40"/>
      <c r="Q206" s="40"/>
      <c r="R206" s="40"/>
      <c r="S206" s="40"/>
      <c r="T206" s="40"/>
      <c r="U206" s="40"/>
      <c r="V206" s="40"/>
      <c r="W206" s="40"/>
      <c r="X206" s="40"/>
      <c r="Y206" s="40" t="s">
        <v>23</v>
      </c>
      <c r="Z206" s="40" t="s">
        <v>23</v>
      </c>
      <c r="AA206" s="40" t="e">
        <v>#N/A</v>
      </c>
      <c r="AB206" s="40" t="s">
        <v>23</v>
      </c>
      <c r="AC206" s="40" t="s">
        <v>23</v>
      </c>
      <c r="AD206" s="40" t="s">
        <v>23</v>
      </c>
      <c r="AE206" s="41" t="s">
        <v>23</v>
      </c>
      <c r="AF206" s="41"/>
      <c r="AG206" s="41" t="s">
        <v>23</v>
      </c>
      <c r="AH206" s="41" t="s">
        <v>23</v>
      </c>
      <c r="AI206" s="41" t="s">
        <v>23</v>
      </c>
      <c r="AJ206" s="41" t="s">
        <v>23</v>
      </c>
      <c r="AK206" s="46" t="s">
        <v>21</v>
      </c>
      <c r="AL206" s="46" t="s">
        <v>21</v>
      </c>
      <c r="AM206" s="46"/>
      <c r="AN206" s="46" t="str">
        <f>IFERROR(VLOOKUP($B206,Sheet1!$A$5:$B$300,2,FALSE),"")</f>
        <v/>
      </c>
      <c r="AO206" s="46"/>
      <c r="AP206" s="5" t="str" cm="1">
        <f t="array" ref="AP206">IFERROR(VLOOKUP($A206,集約用シート!$B$5:$U$300,15,TRUEFALSE),"")</f>
        <v/>
      </c>
      <c r="AQ206" s="8"/>
      <c r="AR206" s="46"/>
      <c r="AS206" s="5" t="str">
        <f>IFERROR(VLOOKUP($A206,集約用シート!$B$5:$U$300,19,FALSE),"")</f>
        <v/>
      </c>
      <c r="AT206" s="46"/>
      <c r="AU206" s="5" t="str">
        <f>IFERROR(VLOOKUP($A207,集約用シート!$B$5:$U$300,21,FALSE),"")</f>
        <v/>
      </c>
      <c r="AV206" s="9"/>
    </row>
    <row r="207" spans="1:48" ht="28.5" customHeight="1">
      <c r="A207" s="10">
        <v>1322</v>
      </c>
      <c r="B207" s="11" t="s">
        <v>227</v>
      </c>
      <c r="C207" s="40"/>
      <c r="D207" s="40"/>
      <c r="E207" s="40"/>
      <c r="F207" s="40"/>
      <c r="G207" s="40"/>
      <c r="H207" s="40"/>
      <c r="I207" s="40"/>
      <c r="J207" s="40"/>
      <c r="K207" s="40"/>
      <c r="L207" s="40"/>
      <c r="M207" s="40"/>
      <c r="N207" s="40"/>
      <c r="O207" s="40"/>
      <c r="P207" s="40"/>
      <c r="Q207" s="40"/>
      <c r="R207" s="40"/>
      <c r="S207" s="40"/>
      <c r="T207" s="40"/>
      <c r="U207" s="40"/>
      <c r="V207" s="40"/>
      <c r="W207" s="40"/>
      <c r="X207" s="40"/>
      <c r="Y207" s="40" t="s">
        <v>23</v>
      </c>
      <c r="Z207" s="40" t="s">
        <v>23</v>
      </c>
      <c r="AA207" s="40" t="e">
        <v>#N/A</v>
      </c>
      <c r="AB207" s="40" t="s">
        <v>23</v>
      </c>
      <c r="AC207" s="40" t="s">
        <v>23</v>
      </c>
      <c r="AD207" s="40" t="s">
        <v>23</v>
      </c>
      <c r="AE207" s="41" t="s">
        <v>23</v>
      </c>
      <c r="AF207" s="41"/>
      <c r="AG207" s="41" t="s">
        <v>23</v>
      </c>
      <c r="AH207" s="41" t="s">
        <v>23</v>
      </c>
      <c r="AI207" s="41" t="s">
        <v>23</v>
      </c>
      <c r="AJ207" s="41" t="s">
        <v>23</v>
      </c>
      <c r="AK207" s="46" t="s">
        <v>21</v>
      </c>
      <c r="AL207" s="46" t="s">
        <v>21</v>
      </c>
      <c r="AM207" s="46"/>
      <c r="AN207" s="46" t="str">
        <f>IFERROR(VLOOKUP($B207,Sheet1!$A$5:$B$300,2,FALSE),"")</f>
        <v/>
      </c>
      <c r="AO207" s="46"/>
      <c r="AP207" s="5" t="str" cm="1">
        <f t="array" ref="AP207">IFERROR(VLOOKUP($A207,集約用シート!$B$5:$U$300,15,TRUEFALSE),"")</f>
        <v/>
      </c>
      <c r="AQ207" s="8"/>
      <c r="AR207" s="46"/>
      <c r="AS207" s="5" t="str">
        <f>IFERROR(VLOOKUP($A207,集約用シート!$B$5:$U$300,19,FALSE),"")</f>
        <v/>
      </c>
      <c r="AT207" s="46"/>
      <c r="AU207" s="5" t="str">
        <f>IFERROR(VLOOKUP($A208,集約用シート!$B$5:$U$300,21,FALSE),"")</f>
        <v/>
      </c>
      <c r="AV207" s="9"/>
    </row>
    <row r="208" spans="1:48" ht="28.5" customHeight="1">
      <c r="A208" s="10">
        <v>1326</v>
      </c>
      <c r="B208" s="11" t="s">
        <v>228</v>
      </c>
      <c r="C208" s="40"/>
      <c r="D208" s="40"/>
      <c r="E208" s="40"/>
      <c r="F208" s="40"/>
      <c r="G208" s="40"/>
      <c r="H208" s="40"/>
      <c r="I208" s="40"/>
      <c r="J208" s="40"/>
      <c r="K208" s="40"/>
      <c r="L208" s="40"/>
      <c r="M208" s="40"/>
      <c r="N208" s="40"/>
      <c r="O208" s="40"/>
      <c r="P208" s="40"/>
      <c r="Q208" s="40"/>
      <c r="R208" s="40"/>
      <c r="S208" s="40"/>
      <c r="T208" s="40"/>
      <c r="U208" s="40"/>
      <c r="V208" s="40"/>
      <c r="W208" s="40"/>
      <c r="X208" s="40"/>
      <c r="Y208" s="40" t="s">
        <v>23</v>
      </c>
      <c r="Z208" s="40" t="s">
        <v>23</v>
      </c>
      <c r="AA208" s="40" t="e">
        <v>#N/A</v>
      </c>
      <c r="AB208" s="40" t="s">
        <v>23</v>
      </c>
      <c r="AC208" s="40" t="s">
        <v>23</v>
      </c>
      <c r="AD208" s="40" t="s">
        <v>23</v>
      </c>
      <c r="AE208" s="41" t="s">
        <v>23</v>
      </c>
      <c r="AF208" s="41"/>
      <c r="AG208" s="41" t="s">
        <v>23</v>
      </c>
      <c r="AH208" s="41" t="s">
        <v>23</v>
      </c>
      <c r="AI208" s="41" t="s">
        <v>23</v>
      </c>
      <c r="AJ208" s="41" t="s">
        <v>23</v>
      </c>
      <c r="AK208" s="46" t="s">
        <v>21</v>
      </c>
      <c r="AL208" s="46" t="s">
        <v>21</v>
      </c>
      <c r="AM208" s="46"/>
      <c r="AN208" s="46" t="str">
        <f>IFERROR(VLOOKUP($B208,Sheet1!$A$5:$B$300,2,FALSE),"")</f>
        <v/>
      </c>
      <c r="AO208" s="46"/>
      <c r="AP208" s="5" t="str" cm="1">
        <f t="array" ref="AP208">IFERROR(VLOOKUP($A208,集約用シート!$B$5:$U$300,15,TRUEFALSE),"")</f>
        <v/>
      </c>
      <c r="AQ208" s="8"/>
      <c r="AR208" s="46"/>
      <c r="AS208" s="5" t="str">
        <f>IFERROR(VLOOKUP($A208,集約用シート!$B$5:$U$300,19,FALSE),"")</f>
        <v/>
      </c>
      <c r="AT208" s="46"/>
      <c r="AU208" s="5" t="str">
        <f>IFERROR(VLOOKUP($A209,集約用シート!$B$5:$U$300,21,FALSE),"")</f>
        <v/>
      </c>
      <c r="AV208" s="9"/>
    </row>
    <row r="209" spans="1:48" ht="28.5" customHeight="1">
      <c r="A209" s="10">
        <v>1328</v>
      </c>
      <c r="B209" s="11" t="s">
        <v>229</v>
      </c>
      <c r="C209" s="40" t="s">
        <v>21</v>
      </c>
      <c r="D209" s="40" t="s">
        <v>21</v>
      </c>
      <c r="E209" s="40"/>
      <c r="F209" s="40"/>
      <c r="G209" s="40"/>
      <c r="H209" s="40"/>
      <c r="I209" s="40"/>
      <c r="J209" s="40"/>
      <c r="K209" s="40"/>
      <c r="L209" s="40"/>
      <c r="M209" s="40"/>
      <c r="N209" s="40" t="s">
        <v>22</v>
      </c>
      <c r="O209" s="40" t="s">
        <v>25</v>
      </c>
      <c r="P209" s="40">
        <v>1</v>
      </c>
      <c r="Q209" s="40"/>
      <c r="R209" s="40"/>
      <c r="S209" s="40"/>
      <c r="T209" s="40"/>
      <c r="U209" s="40"/>
      <c r="V209" s="40"/>
      <c r="W209" s="40"/>
      <c r="X209" s="40"/>
      <c r="Y209" s="40" t="s">
        <v>23</v>
      </c>
      <c r="Z209" s="40" t="s">
        <v>23</v>
      </c>
      <c r="AA209" s="40" t="e">
        <v>#N/A</v>
      </c>
      <c r="AB209" s="40" t="s">
        <v>23</v>
      </c>
      <c r="AC209" s="40" t="s">
        <v>23</v>
      </c>
      <c r="AD209" s="40" t="s">
        <v>23</v>
      </c>
      <c r="AE209" s="41" t="s">
        <v>23</v>
      </c>
      <c r="AF209" s="41"/>
      <c r="AG209" s="41" t="s">
        <v>23</v>
      </c>
      <c r="AH209" s="41" t="s">
        <v>23</v>
      </c>
      <c r="AI209" s="41" t="s">
        <v>23</v>
      </c>
      <c r="AJ209" s="41" t="s">
        <v>23</v>
      </c>
      <c r="AK209" s="46" t="s">
        <v>21</v>
      </c>
      <c r="AL209" s="46" t="s">
        <v>21</v>
      </c>
      <c r="AM209" s="46"/>
      <c r="AN209" s="46" t="str">
        <f>IFERROR(VLOOKUP($B209,Sheet1!$A$5:$B$300,2,FALSE),"")</f>
        <v/>
      </c>
      <c r="AO209" s="46"/>
      <c r="AP209" s="5" t="str" cm="1">
        <f t="array" ref="AP209">IFERROR(VLOOKUP($A209,集約用シート!$B$5:$U$300,15,TRUEFALSE),"")</f>
        <v/>
      </c>
      <c r="AQ209" s="8"/>
      <c r="AR209" s="46"/>
      <c r="AS209" s="5" t="str">
        <f>IFERROR(VLOOKUP($A209,集約用シート!$B$5:$U$300,19,FALSE),"")</f>
        <v/>
      </c>
      <c r="AT209" s="46"/>
      <c r="AU209" s="5" t="str">
        <f>IFERROR(VLOOKUP($A210,集約用シート!$B$5:$U$300,21,FALSE),"")</f>
        <v/>
      </c>
      <c r="AV209" s="9"/>
    </row>
    <row r="210" spans="1:48" ht="28.5" customHeight="1">
      <c r="A210" s="6">
        <v>1329</v>
      </c>
      <c r="B210" s="7" t="s">
        <v>230</v>
      </c>
      <c r="C210" s="40"/>
      <c r="D210" s="40"/>
      <c r="E210" s="40"/>
      <c r="F210" s="40"/>
      <c r="G210" s="40"/>
      <c r="H210" s="40"/>
      <c r="I210" s="40"/>
      <c r="J210" s="40"/>
      <c r="K210" s="40"/>
      <c r="L210" s="40"/>
      <c r="M210" s="40"/>
      <c r="N210" s="40"/>
      <c r="O210" s="40"/>
      <c r="P210" s="40"/>
      <c r="Q210" s="40"/>
      <c r="R210" s="40"/>
      <c r="S210" s="40"/>
      <c r="T210" s="40"/>
      <c r="U210" s="40"/>
      <c r="V210" s="40"/>
      <c r="W210" s="40"/>
      <c r="X210" s="40"/>
      <c r="Y210" s="40" t="s">
        <v>23</v>
      </c>
      <c r="Z210" s="40" t="s">
        <v>23</v>
      </c>
      <c r="AA210" s="40" t="s">
        <v>23</v>
      </c>
      <c r="AB210" s="40" t="s">
        <v>23</v>
      </c>
      <c r="AC210" s="40" t="s">
        <v>23</v>
      </c>
      <c r="AD210" s="40" t="s">
        <v>23</v>
      </c>
      <c r="AE210" s="41" t="s">
        <v>23</v>
      </c>
      <c r="AF210" s="41"/>
      <c r="AG210" s="41" t="s">
        <v>23</v>
      </c>
      <c r="AH210" s="41" t="s">
        <v>23</v>
      </c>
      <c r="AI210" s="41" t="s">
        <v>23</v>
      </c>
      <c r="AJ210" s="41" t="s">
        <v>23</v>
      </c>
      <c r="AK210" s="46" t="s">
        <v>21</v>
      </c>
      <c r="AL210" s="46" t="s">
        <v>21</v>
      </c>
      <c r="AM210" s="46"/>
      <c r="AN210" s="46" t="str">
        <f>IFERROR(VLOOKUP($B210,Sheet1!$A$5:$B$300,2,FALSE),"")</f>
        <v/>
      </c>
      <c r="AO210" s="46"/>
      <c r="AP210" s="5" t="str" cm="1">
        <f t="array" ref="AP210">IFERROR(VLOOKUP($A210,集約用シート!$B$5:$U$300,15,TRUEFALSE),"")</f>
        <v/>
      </c>
      <c r="AQ210" s="8"/>
      <c r="AR210" s="46"/>
      <c r="AS210" s="5" t="str">
        <f>IFERROR(VLOOKUP($A210,集約用シート!$B$5:$U$300,19,FALSE),"")</f>
        <v/>
      </c>
      <c r="AT210" s="46"/>
      <c r="AU210" s="5" t="str">
        <f>IFERROR(VLOOKUP($A211,集約用シート!$B$5:$U$300,21,FALSE),"")</f>
        <v/>
      </c>
      <c r="AV210" s="9"/>
    </row>
    <row r="211" spans="1:48" ht="28.5" customHeight="1">
      <c r="A211" s="6">
        <v>133</v>
      </c>
      <c r="B211" s="7" t="s">
        <v>231</v>
      </c>
      <c r="C211" s="40"/>
      <c r="D211" s="40"/>
      <c r="E211" s="40"/>
      <c r="F211" s="40"/>
      <c r="G211" s="40"/>
      <c r="H211" s="40"/>
      <c r="I211" s="40"/>
      <c r="J211" s="40"/>
      <c r="K211" s="40"/>
      <c r="L211" s="40"/>
      <c r="M211" s="40"/>
      <c r="N211" s="40"/>
      <c r="O211" s="40"/>
      <c r="P211" s="40"/>
      <c r="Q211" s="40"/>
      <c r="R211" s="40"/>
      <c r="S211" s="40"/>
      <c r="T211" s="40"/>
      <c r="U211" s="40"/>
      <c r="V211" s="40"/>
      <c r="W211" s="40"/>
      <c r="X211" s="40"/>
      <c r="Y211" s="40" t="s">
        <v>23</v>
      </c>
      <c r="Z211" s="40" t="s">
        <v>23</v>
      </c>
      <c r="AA211" s="40" t="e">
        <v>#N/A</v>
      </c>
      <c r="AB211" s="40" t="s">
        <v>23</v>
      </c>
      <c r="AC211" s="40" t="s">
        <v>23</v>
      </c>
      <c r="AD211" s="40" t="s">
        <v>23</v>
      </c>
      <c r="AE211" s="41" t="s">
        <v>23</v>
      </c>
      <c r="AF211" s="41"/>
      <c r="AG211" s="41" t="s">
        <v>23</v>
      </c>
      <c r="AH211" s="41" t="s">
        <v>23</v>
      </c>
      <c r="AI211" s="41" t="s">
        <v>23</v>
      </c>
      <c r="AJ211" s="41" t="s">
        <v>23</v>
      </c>
      <c r="AK211" s="46" t="s">
        <v>21</v>
      </c>
      <c r="AL211" s="46" t="s">
        <v>21</v>
      </c>
      <c r="AM211" s="46"/>
      <c r="AN211" s="46" t="str">
        <f>IFERROR(VLOOKUP($B211,Sheet1!$A$5:$B$300,2,FALSE),"")</f>
        <v/>
      </c>
      <c r="AO211" s="46"/>
      <c r="AP211" s="5" t="str" cm="1">
        <f t="array" ref="AP211">IFERROR(VLOOKUP($A211,集約用シート!$B$5:$U$300,15,TRUEFALSE),"")</f>
        <v/>
      </c>
      <c r="AQ211" s="8"/>
      <c r="AR211" s="46"/>
      <c r="AS211" s="5" t="str">
        <f>IFERROR(VLOOKUP($A211,集約用シート!$B$5:$U$300,19,FALSE),"")</f>
        <v/>
      </c>
      <c r="AT211" s="46"/>
      <c r="AU211" s="5" t="str">
        <f>IFERROR(VLOOKUP($A212,集約用シート!$B$5:$U$300,21,FALSE),"")</f>
        <v/>
      </c>
      <c r="AV211" s="9"/>
    </row>
    <row r="212" spans="1:48" ht="28.5" customHeight="1">
      <c r="A212" s="10">
        <v>1331</v>
      </c>
      <c r="B212" s="11" t="s">
        <v>232</v>
      </c>
      <c r="C212" s="40" t="s">
        <v>21</v>
      </c>
      <c r="D212" s="40" t="s">
        <v>21</v>
      </c>
      <c r="E212" s="40"/>
      <c r="F212" s="40" t="s">
        <v>25</v>
      </c>
      <c r="G212" s="40" t="s">
        <v>25</v>
      </c>
      <c r="H212" s="40" t="s">
        <v>25</v>
      </c>
      <c r="I212" s="40" t="s">
        <v>25</v>
      </c>
      <c r="J212" s="40"/>
      <c r="K212" s="40"/>
      <c r="L212" s="40"/>
      <c r="M212" s="40"/>
      <c r="N212" s="40" t="s">
        <v>26</v>
      </c>
      <c r="O212" s="40" t="s">
        <v>22</v>
      </c>
      <c r="P212" s="40">
        <v>1</v>
      </c>
      <c r="Q212" s="40" t="s">
        <v>25</v>
      </c>
      <c r="R212" s="40"/>
      <c r="S212" s="40" t="s">
        <v>25</v>
      </c>
      <c r="T212" s="40"/>
      <c r="U212" s="40"/>
      <c r="V212" s="40"/>
      <c r="W212" s="40"/>
      <c r="X212" s="40"/>
      <c r="Y212" s="40" t="s">
        <v>21</v>
      </c>
      <c r="Z212" s="40" t="s">
        <v>25</v>
      </c>
      <c r="AA212" s="40" t="s">
        <v>25</v>
      </c>
      <c r="AB212" s="40" t="s">
        <v>25</v>
      </c>
      <c r="AC212" s="40" t="s">
        <v>23</v>
      </c>
      <c r="AD212" s="40" t="s">
        <v>25</v>
      </c>
      <c r="AE212" s="41" t="s">
        <v>23</v>
      </c>
      <c r="AF212" s="41"/>
      <c r="AG212" s="41" t="s">
        <v>23</v>
      </c>
      <c r="AH212" s="41" t="s">
        <v>23</v>
      </c>
      <c r="AI212" s="41" t="s">
        <v>23</v>
      </c>
      <c r="AJ212" s="41" t="s">
        <v>23</v>
      </c>
      <c r="AK212" s="46" t="s">
        <v>21</v>
      </c>
      <c r="AL212" s="46" t="s">
        <v>25</v>
      </c>
      <c r="AM212" s="46"/>
      <c r="AN212" s="46" t="str">
        <f>IFERROR(VLOOKUP($B212,Sheet1!$A$5:$B$300,2,FALSE),"")</f>
        <v/>
      </c>
      <c r="AO212" s="46"/>
      <c r="AP212" s="5" t="str" cm="1">
        <f t="array" ref="AP212">IFERROR(VLOOKUP($A212,集約用シート!$B$5:$U$300,15,TRUEFALSE),"")</f>
        <v/>
      </c>
      <c r="AQ212" s="8"/>
      <c r="AR212" s="46"/>
      <c r="AS212" s="5" t="str">
        <f>IFERROR(VLOOKUP($A212,集約用シート!$B$5:$U$300,19,FALSE),"")</f>
        <v/>
      </c>
      <c r="AT212" s="46"/>
      <c r="AU212" s="5" t="str">
        <f>IFERROR(VLOOKUP($A213,集約用シート!$B$5:$U$300,21,FALSE),"")</f>
        <v/>
      </c>
      <c r="AV212" s="9"/>
    </row>
    <row r="213" spans="1:48" ht="28.5" customHeight="1">
      <c r="A213" s="10">
        <v>1332</v>
      </c>
      <c r="B213" s="11" t="s">
        <v>233</v>
      </c>
      <c r="C213" s="40" t="s">
        <v>21</v>
      </c>
      <c r="D213" s="40" t="s">
        <v>21</v>
      </c>
      <c r="E213" s="40"/>
      <c r="F213" s="40" t="s">
        <v>25</v>
      </c>
      <c r="G213" s="40" t="s">
        <v>25</v>
      </c>
      <c r="H213" s="40" t="s">
        <v>25</v>
      </c>
      <c r="I213" s="40" t="s">
        <v>25</v>
      </c>
      <c r="J213" s="40"/>
      <c r="K213" s="40"/>
      <c r="L213" s="40"/>
      <c r="M213" s="40"/>
      <c r="N213" s="40" t="s">
        <v>22</v>
      </c>
      <c r="O213" s="40" t="s">
        <v>25</v>
      </c>
      <c r="P213" s="40">
        <v>1</v>
      </c>
      <c r="Q213" s="40" t="s">
        <v>25</v>
      </c>
      <c r="R213" s="40"/>
      <c r="S213" s="40" t="s">
        <v>25</v>
      </c>
      <c r="T213" s="40"/>
      <c r="U213" s="40"/>
      <c r="V213" s="40"/>
      <c r="W213" s="40"/>
      <c r="X213" s="40"/>
      <c r="Y213" s="40" t="s">
        <v>21</v>
      </c>
      <c r="Z213" s="40" t="s">
        <v>25</v>
      </c>
      <c r="AA213" s="40" t="s">
        <v>25</v>
      </c>
      <c r="AB213" s="40" t="s">
        <v>25</v>
      </c>
      <c r="AC213" s="40" t="s">
        <v>23</v>
      </c>
      <c r="AD213" s="40" t="s">
        <v>23</v>
      </c>
      <c r="AE213" s="41" t="s">
        <v>23</v>
      </c>
      <c r="AF213" s="41"/>
      <c r="AG213" s="41" t="s">
        <v>23</v>
      </c>
      <c r="AH213" s="41" t="s">
        <v>23</v>
      </c>
      <c r="AI213" s="41" t="s">
        <v>23</v>
      </c>
      <c r="AJ213" s="41" t="s">
        <v>23</v>
      </c>
      <c r="AK213" s="46" t="s">
        <v>21</v>
      </c>
      <c r="AL213" s="46" t="s">
        <v>25</v>
      </c>
      <c r="AM213" s="46"/>
      <c r="AN213" s="46" t="str">
        <f>IFERROR(VLOOKUP($B213,Sheet1!$A$5:$B$300,2,FALSE),"")</f>
        <v/>
      </c>
      <c r="AO213" s="46"/>
      <c r="AP213" s="5" t="str" cm="1">
        <f t="array" ref="AP213">IFERROR(VLOOKUP($A213,集約用シート!$B$5:$U$300,15,TRUEFALSE),"")</f>
        <v/>
      </c>
      <c r="AQ213" s="8"/>
      <c r="AR213" s="46"/>
      <c r="AS213" s="5" t="str">
        <f>IFERROR(VLOOKUP($A213,集約用シート!$B$5:$U$300,19,FALSE),"")</f>
        <v/>
      </c>
      <c r="AT213" s="46"/>
      <c r="AU213" s="5" t="str">
        <f>IFERROR(VLOOKUP($A214,集約用シート!$B$5:$U$300,21,FALSE),"")</f>
        <v/>
      </c>
      <c r="AV213" s="9"/>
    </row>
    <row r="214" spans="1:48" ht="28.5" customHeight="1">
      <c r="A214" s="10">
        <v>1333</v>
      </c>
      <c r="B214" s="11" t="s">
        <v>234</v>
      </c>
      <c r="C214" s="40"/>
      <c r="D214" s="40"/>
      <c r="E214" s="40"/>
      <c r="F214" s="40"/>
      <c r="G214" s="40"/>
      <c r="H214" s="40"/>
      <c r="I214" s="40"/>
      <c r="J214" s="40"/>
      <c r="K214" s="40"/>
      <c r="L214" s="40"/>
      <c r="M214" s="40"/>
      <c r="N214" s="40"/>
      <c r="O214" s="40"/>
      <c r="P214" s="40"/>
      <c r="Q214" s="40"/>
      <c r="R214" s="40"/>
      <c r="S214" s="40"/>
      <c r="T214" s="40"/>
      <c r="U214" s="40"/>
      <c r="V214" s="40"/>
      <c r="W214" s="40"/>
      <c r="X214" s="40"/>
      <c r="Y214" s="40" t="s">
        <v>23</v>
      </c>
      <c r="Z214" s="40" t="s">
        <v>23</v>
      </c>
      <c r="AA214" s="40" t="e">
        <v>#N/A</v>
      </c>
      <c r="AB214" s="40" t="s">
        <v>23</v>
      </c>
      <c r="AC214" s="40" t="s">
        <v>23</v>
      </c>
      <c r="AD214" s="40" t="s">
        <v>23</v>
      </c>
      <c r="AE214" s="41" t="s">
        <v>23</v>
      </c>
      <c r="AF214" s="41"/>
      <c r="AG214" s="41" t="s">
        <v>23</v>
      </c>
      <c r="AH214" s="41" t="s">
        <v>23</v>
      </c>
      <c r="AI214" s="41" t="s">
        <v>23</v>
      </c>
      <c r="AJ214" s="41" t="s">
        <v>23</v>
      </c>
      <c r="AK214" s="46" t="s">
        <v>21</v>
      </c>
      <c r="AL214" s="46" t="s">
        <v>21</v>
      </c>
      <c r="AM214" s="46"/>
      <c r="AN214" s="46" t="str">
        <f>IFERROR(VLOOKUP($B214,Sheet1!$A$5:$B$300,2,FALSE),"")</f>
        <v/>
      </c>
      <c r="AO214" s="46"/>
      <c r="AP214" s="5" t="str" cm="1">
        <f t="array" ref="AP214">IFERROR(VLOOKUP($A214,集約用シート!$B$5:$U$300,15,TRUEFALSE),"")</f>
        <v/>
      </c>
      <c r="AQ214" s="8"/>
      <c r="AR214" s="46"/>
      <c r="AS214" s="5" t="str">
        <f>IFERROR(VLOOKUP($A214,集約用シート!$B$5:$U$300,19,FALSE),"")</f>
        <v/>
      </c>
      <c r="AT214" s="46"/>
      <c r="AU214" s="5" t="str">
        <f>IFERROR(VLOOKUP($A215,集約用シート!$B$5:$U$300,21,FALSE),"")</f>
        <v/>
      </c>
      <c r="AV214" s="9"/>
    </row>
    <row r="215" spans="1:48" ht="28.5" customHeight="1">
      <c r="A215" s="10">
        <v>1334</v>
      </c>
      <c r="B215" s="11" t="s">
        <v>235</v>
      </c>
      <c r="C215" s="40"/>
      <c r="D215" s="40"/>
      <c r="E215" s="40"/>
      <c r="F215" s="40"/>
      <c r="G215" s="40"/>
      <c r="H215" s="40"/>
      <c r="I215" s="40"/>
      <c r="J215" s="40"/>
      <c r="K215" s="40"/>
      <c r="L215" s="40"/>
      <c r="M215" s="40"/>
      <c r="N215" s="40"/>
      <c r="O215" s="40"/>
      <c r="P215" s="40"/>
      <c r="Q215" s="40"/>
      <c r="R215" s="40"/>
      <c r="S215" s="40"/>
      <c r="T215" s="40"/>
      <c r="U215" s="40"/>
      <c r="V215" s="40"/>
      <c r="W215" s="40"/>
      <c r="X215" s="40"/>
      <c r="Y215" s="40" t="s">
        <v>23</v>
      </c>
      <c r="Z215" s="40" t="s">
        <v>23</v>
      </c>
      <c r="AA215" s="40" t="e">
        <v>#N/A</v>
      </c>
      <c r="AB215" s="40" t="s">
        <v>23</v>
      </c>
      <c r="AC215" s="40" t="s">
        <v>23</v>
      </c>
      <c r="AD215" s="40" t="s">
        <v>23</v>
      </c>
      <c r="AE215" s="41" t="s">
        <v>23</v>
      </c>
      <c r="AF215" s="41"/>
      <c r="AG215" s="41" t="s">
        <v>23</v>
      </c>
      <c r="AH215" s="41" t="s">
        <v>23</v>
      </c>
      <c r="AI215" s="41" t="s">
        <v>23</v>
      </c>
      <c r="AJ215" s="41" t="s">
        <v>23</v>
      </c>
      <c r="AK215" s="46" t="s">
        <v>21</v>
      </c>
      <c r="AL215" s="46" t="s">
        <v>21</v>
      </c>
      <c r="AM215" s="46"/>
      <c r="AN215" s="46" t="str">
        <f>IFERROR(VLOOKUP($B215,Sheet1!$A$5:$B$300,2,FALSE),"")</f>
        <v/>
      </c>
      <c r="AO215" s="46"/>
      <c r="AP215" s="5" t="str" cm="1">
        <f t="array" ref="AP215">IFERROR(VLOOKUP($A215,集約用シート!$B$5:$U$300,15,TRUEFALSE),"")</f>
        <v/>
      </c>
      <c r="AQ215" s="8"/>
      <c r="AR215" s="46"/>
      <c r="AS215" s="5" t="str">
        <f>IFERROR(VLOOKUP($A215,集約用シート!$B$5:$U$300,19,FALSE),"")</f>
        <v/>
      </c>
      <c r="AT215" s="46"/>
      <c r="AU215" s="5" t="str">
        <f>IFERROR(VLOOKUP($A216,集約用シート!$B$5:$U$300,21,FALSE),"")</f>
        <v/>
      </c>
      <c r="AV215" s="9"/>
    </row>
    <row r="216" spans="1:48" ht="28.5" customHeight="1">
      <c r="A216" s="6">
        <v>1335</v>
      </c>
      <c r="B216" s="7" t="s">
        <v>236</v>
      </c>
      <c r="C216" s="40"/>
      <c r="D216" s="40"/>
      <c r="E216" s="40"/>
      <c r="F216" s="40"/>
      <c r="G216" s="40"/>
      <c r="H216" s="40"/>
      <c r="I216" s="40"/>
      <c r="J216" s="40"/>
      <c r="K216" s="40"/>
      <c r="L216" s="40"/>
      <c r="M216" s="40"/>
      <c r="N216" s="40" t="s">
        <v>22</v>
      </c>
      <c r="O216" s="40" t="s">
        <v>22</v>
      </c>
      <c r="P216" s="40"/>
      <c r="Q216" s="40"/>
      <c r="R216" s="40"/>
      <c r="S216" s="40"/>
      <c r="T216" s="40"/>
      <c r="U216" s="40"/>
      <c r="V216" s="40"/>
      <c r="W216" s="40"/>
      <c r="X216" s="40"/>
      <c r="Y216" s="40" t="s">
        <v>23</v>
      </c>
      <c r="Z216" s="40" t="s">
        <v>23</v>
      </c>
      <c r="AA216" s="40" t="e">
        <v>#N/A</v>
      </c>
      <c r="AB216" s="40" t="s">
        <v>23</v>
      </c>
      <c r="AC216" s="40" t="s">
        <v>23</v>
      </c>
      <c r="AD216" s="40" t="s">
        <v>23</v>
      </c>
      <c r="AE216" s="41" t="s">
        <v>23</v>
      </c>
      <c r="AF216" s="41"/>
      <c r="AG216" s="41" t="s">
        <v>23</v>
      </c>
      <c r="AH216" s="41" t="s">
        <v>23</v>
      </c>
      <c r="AI216" s="41" t="s">
        <v>23</v>
      </c>
      <c r="AJ216" s="41" t="s">
        <v>23</v>
      </c>
      <c r="AK216" s="46" t="s">
        <v>21</v>
      </c>
      <c r="AL216" s="46" t="s">
        <v>21</v>
      </c>
      <c r="AM216" s="46"/>
      <c r="AN216" s="46" t="str">
        <f>IFERROR(VLOOKUP($B216,Sheet1!$A$5:$B$300,2,FALSE),"")</f>
        <v/>
      </c>
      <c r="AO216" s="46"/>
      <c r="AP216" s="5" t="str" cm="1">
        <f t="array" ref="AP216">IFERROR(VLOOKUP($A216,集約用シート!$B$5:$U$300,15,TRUEFALSE),"")</f>
        <v/>
      </c>
      <c r="AQ216" s="8"/>
      <c r="AR216" s="46"/>
      <c r="AS216" s="5" t="str">
        <f>IFERROR(VLOOKUP($A216,集約用シート!$B$5:$U$300,19,FALSE),"")</f>
        <v/>
      </c>
      <c r="AT216" s="46"/>
      <c r="AU216" s="5" t="str">
        <f>IFERROR(VLOOKUP($A217,集約用シート!$B$5:$U$300,21,FALSE),"")</f>
        <v/>
      </c>
      <c r="AV216" s="9"/>
    </row>
    <row r="217" spans="1:48" ht="28.5" customHeight="1">
      <c r="A217" s="6">
        <v>1337</v>
      </c>
      <c r="B217" s="7" t="s">
        <v>237</v>
      </c>
      <c r="C217" s="40"/>
      <c r="D217" s="40"/>
      <c r="E217" s="40"/>
      <c r="F217" s="40"/>
      <c r="G217" s="40"/>
      <c r="H217" s="40"/>
      <c r="I217" s="40"/>
      <c r="J217" s="40"/>
      <c r="K217" s="40"/>
      <c r="L217" s="40"/>
      <c r="M217" s="40"/>
      <c r="N217" s="40"/>
      <c r="O217" s="40"/>
      <c r="P217" s="40"/>
      <c r="Q217" s="40"/>
      <c r="R217" s="40"/>
      <c r="S217" s="40"/>
      <c r="T217" s="40"/>
      <c r="U217" s="40"/>
      <c r="V217" s="40"/>
      <c r="W217" s="40"/>
      <c r="X217" s="40"/>
      <c r="Y217" s="40" t="s">
        <v>23</v>
      </c>
      <c r="Z217" s="40" t="s">
        <v>23</v>
      </c>
      <c r="AA217" s="40" t="e">
        <v>#N/A</v>
      </c>
      <c r="AB217" s="40" t="s">
        <v>23</v>
      </c>
      <c r="AC217" s="40" t="s">
        <v>23</v>
      </c>
      <c r="AD217" s="40" t="s">
        <v>23</v>
      </c>
      <c r="AE217" s="41" t="s">
        <v>23</v>
      </c>
      <c r="AF217" s="41"/>
      <c r="AG217" s="41" t="s">
        <v>23</v>
      </c>
      <c r="AH217" s="41" t="s">
        <v>23</v>
      </c>
      <c r="AI217" s="41" t="s">
        <v>23</v>
      </c>
      <c r="AJ217" s="41" t="s">
        <v>23</v>
      </c>
      <c r="AK217" s="46" t="s">
        <v>21</v>
      </c>
      <c r="AL217" s="46" t="s">
        <v>21</v>
      </c>
      <c r="AM217" s="46"/>
      <c r="AN217" s="46" t="str">
        <f>IFERROR(VLOOKUP($B217,Sheet1!$A$5:$B$300,2,FALSE),"")</f>
        <v/>
      </c>
      <c r="AO217" s="46"/>
      <c r="AP217" s="5" t="str" cm="1">
        <f t="array" ref="AP217">IFERROR(VLOOKUP($A217,集約用シート!$B$5:$U$300,15,TRUEFALSE),"")</f>
        <v/>
      </c>
      <c r="AQ217" s="8"/>
      <c r="AR217" s="46"/>
      <c r="AS217" s="5" t="str">
        <f>IFERROR(VLOOKUP($A217,集約用シート!$B$5:$U$300,19,FALSE),"")</f>
        <v/>
      </c>
      <c r="AT217" s="46"/>
      <c r="AU217" s="5" t="str">
        <f>IFERROR(VLOOKUP($A218,集約用シート!$B$5:$U$300,21,FALSE),"")</f>
        <v/>
      </c>
      <c r="AV217" s="9"/>
    </row>
    <row r="218" spans="1:48" ht="28.5" customHeight="1">
      <c r="A218" s="10">
        <v>1338</v>
      </c>
      <c r="B218" s="11" t="s">
        <v>238</v>
      </c>
      <c r="C218" s="40"/>
      <c r="D218" s="40"/>
      <c r="E218" s="40"/>
      <c r="F218" s="40"/>
      <c r="G218" s="40"/>
      <c r="H218" s="40"/>
      <c r="I218" s="40"/>
      <c r="J218" s="40"/>
      <c r="K218" s="40"/>
      <c r="L218" s="40"/>
      <c r="M218" s="40"/>
      <c r="N218" s="40"/>
      <c r="O218" s="40"/>
      <c r="P218" s="40"/>
      <c r="Q218" s="40"/>
      <c r="R218" s="40"/>
      <c r="S218" s="40"/>
      <c r="T218" s="40"/>
      <c r="U218" s="40"/>
      <c r="V218" s="40"/>
      <c r="W218" s="40"/>
      <c r="X218" s="40"/>
      <c r="Y218" s="40" t="s">
        <v>23</v>
      </c>
      <c r="Z218" s="40" t="s">
        <v>23</v>
      </c>
      <c r="AA218" s="40" t="e">
        <v>#N/A</v>
      </c>
      <c r="AB218" s="40" t="s">
        <v>23</v>
      </c>
      <c r="AC218" s="40" t="s">
        <v>23</v>
      </c>
      <c r="AD218" s="40" t="s">
        <v>23</v>
      </c>
      <c r="AE218" s="41" t="s">
        <v>23</v>
      </c>
      <c r="AF218" s="41"/>
      <c r="AG218" s="41" t="s">
        <v>23</v>
      </c>
      <c r="AH218" s="41" t="s">
        <v>23</v>
      </c>
      <c r="AI218" s="41" t="s">
        <v>23</v>
      </c>
      <c r="AJ218" s="41" t="s">
        <v>23</v>
      </c>
      <c r="AK218" s="46" t="s">
        <v>21</v>
      </c>
      <c r="AL218" s="46" t="s">
        <v>21</v>
      </c>
      <c r="AM218" s="46"/>
      <c r="AN218" s="46" t="str">
        <f>IFERROR(VLOOKUP($B218,Sheet1!$A$5:$B$300,2,FALSE),"")</f>
        <v/>
      </c>
      <c r="AO218" s="46"/>
      <c r="AP218" s="5" t="str" cm="1">
        <f t="array" ref="AP218">IFERROR(VLOOKUP($A218,集約用シート!$B$5:$U$300,15,TRUEFALSE),"")</f>
        <v/>
      </c>
      <c r="AQ218" s="8"/>
      <c r="AR218" s="46"/>
      <c r="AS218" s="5" t="str">
        <f>IFERROR(VLOOKUP($A218,集約用シート!$B$5:$U$300,19,FALSE),"")</f>
        <v/>
      </c>
      <c r="AT218" s="46"/>
      <c r="AU218" s="5" t="str">
        <f>IFERROR(VLOOKUP($A219,集約用シート!$B$5:$U$300,21,FALSE),"")</f>
        <v/>
      </c>
      <c r="AV218" s="9"/>
    </row>
    <row r="219" spans="1:48" ht="28.5" customHeight="1">
      <c r="A219" s="10">
        <v>1339</v>
      </c>
      <c r="B219" s="11" t="s">
        <v>239</v>
      </c>
      <c r="C219" s="40"/>
      <c r="D219" s="40"/>
      <c r="E219" s="40"/>
      <c r="F219" s="40"/>
      <c r="G219" s="40"/>
      <c r="H219" s="40"/>
      <c r="I219" s="40"/>
      <c r="J219" s="40"/>
      <c r="K219" s="40"/>
      <c r="L219" s="40"/>
      <c r="M219" s="40"/>
      <c r="N219" s="40"/>
      <c r="O219" s="40"/>
      <c r="P219" s="40"/>
      <c r="Q219" s="40"/>
      <c r="R219" s="40"/>
      <c r="S219" s="40"/>
      <c r="T219" s="40"/>
      <c r="U219" s="40"/>
      <c r="V219" s="40"/>
      <c r="W219" s="40"/>
      <c r="X219" s="40"/>
      <c r="Y219" s="40" t="s">
        <v>23</v>
      </c>
      <c r="Z219" s="40" t="s">
        <v>23</v>
      </c>
      <c r="AA219" s="40" t="e">
        <v>#N/A</v>
      </c>
      <c r="AB219" s="40" t="s">
        <v>23</v>
      </c>
      <c r="AC219" s="40" t="s">
        <v>23</v>
      </c>
      <c r="AD219" s="40" t="s">
        <v>23</v>
      </c>
      <c r="AE219" s="41" t="s">
        <v>23</v>
      </c>
      <c r="AF219" s="41"/>
      <c r="AG219" s="41" t="s">
        <v>23</v>
      </c>
      <c r="AH219" s="41" t="s">
        <v>23</v>
      </c>
      <c r="AI219" s="41" t="s">
        <v>23</v>
      </c>
      <c r="AJ219" s="41" t="s">
        <v>23</v>
      </c>
      <c r="AK219" s="46" t="s">
        <v>21</v>
      </c>
      <c r="AL219" s="46" t="s">
        <v>21</v>
      </c>
      <c r="AM219" s="46"/>
      <c r="AN219" s="46" t="str">
        <f>IFERROR(VLOOKUP($B219,Sheet1!$A$5:$B$300,2,FALSE),"")</f>
        <v/>
      </c>
      <c r="AO219" s="46"/>
      <c r="AP219" s="5" t="str" cm="1">
        <f t="array" ref="AP219">IFERROR(VLOOKUP($A219,集約用シート!$B$5:$U$300,15,TRUEFALSE),"")</f>
        <v/>
      </c>
      <c r="AQ219" s="8"/>
      <c r="AR219" s="46"/>
      <c r="AS219" s="5" t="str">
        <f>IFERROR(VLOOKUP($A219,集約用シート!$B$5:$U$300,19,FALSE),"")</f>
        <v/>
      </c>
      <c r="AT219" s="46"/>
      <c r="AU219" s="5" t="str">
        <f>IFERROR(VLOOKUP($A220,集約用シート!$B$5:$U$300,21,FALSE),"")</f>
        <v/>
      </c>
      <c r="AV219" s="9"/>
    </row>
    <row r="220" spans="1:48" ht="28.5" customHeight="1">
      <c r="A220" s="10">
        <v>134</v>
      </c>
      <c r="B220" s="11" t="s">
        <v>240</v>
      </c>
      <c r="C220" s="40"/>
      <c r="D220" s="40"/>
      <c r="E220" s="40"/>
      <c r="F220" s="40"/>
      <c r="G220" s="40"/>
      <c r="H220" s="40"/>
      <c r="I220" s="40"/>
      <c r="J220" s="40"/>
      <c r="K220" s="40"/>
      <c r="L220" s="40"/>
      <c r="M220" s="40"/>
      <c r="N220" s="40" t="s">
        <v>22</v>
      </c>
      <c r="O220" s="40" t="s">
        <v>25</v>
      </c>
      <c r="P220" s="40">
        <v>1</v>
      </c>
      <c r="Q220" s="40" t="s">
        <v>25</v>
      </c>
      <c r="R220" s="40"/>
      <c r="S220" s="40" t="s">
        <v>25</v>
      </c>
      <c r="T220" s="40"/>
      <c r="U220" s="40"/>
      <c r="V220" s="40"/>
      <c r="W220" s="40"/>
      <c r="X220" s="40"/>
      <c r="Y220" s="40" t="s">
        <v>23</v>
      </c>
      <c r="Z220" s="40" t="s">
        <v>23</v>
      </c>
      <c r="AA220" s="40" t="s">
        <v>23</v>
      </c>
      <c r="AB220" s="40" t="s">
        <v>25</v>
      </c>
      <c r="AC220" s="40" t="s">
        <v>23</v>
      </c>
      <c r="AD220" s="40" t="s">
        <v>25</v>
      </c>
      <c r="AE220" s="41" t="s">
        <v>23</v>
      </c>
      <c r="AF220" s="41"/>
      <c r="AG220" s="41" t="s">
        <v>23</v>
      </c>
      <c r="AH220" s="41" t="s">
        <v>23</v>
      </c>
      <c r="AI220" s="41" t="s">
        <v>23</v>
      </c>
      <c r="AJ220" s="41" t="s">
        <v>23</v>
      </c>
      <c r="AK220" s="46" t="s">
        <v>21</v>
      </c>
      <c r="AL220" s="46" t="s">
        <v>21</v>
      </c>
      <c r="AM220" s="46"/>
      <c r="AN220" s="46" t="str">
        <f>IFERROR(VLOOKUP($B220,Sheet1!$A$5:$B$300,2,FALSE),"")</f>
        <v/>
      </c>
      <c r="AO220" s="46"/>
      <c r="AP220" s="5" t="str" cm="1">
        <f t="array" ref="AP220">IFERROR(VLOOKUP($A220,集約用シート!$B$5:$U$300,15,TRUEFALSE),"")</f>
        <v/>
      </c>
      <c r="AQ220" s="8"/>
      <c r="AR220" s="46"/>
      <c r="AS220" s="5" t="str">
        <f>IFERROR(VLOOKUP($A220,集約用シート!$B$5:$U$300,19,FALSE),"")</f>
        <v/>
      </c>
      <c r="AT220" s="46"/>
      <c r="AU220" s="5" t="str">
        <f>IFERROR(VLOOKUP($A221,集約用シート!$B$5:$U$300,21,FALSE),"")</f>
        <v/>
      </c>
      <c r="AV220" s="9"/>
    </row>
    <row r="221" spans="1:48" ht="28.5" customHeight="1">
      <c r="A221" s="10">
        <v>1341</v>
      </c>
      <c r="B221" s="11" t="s">
        <v>241</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t="s">
        <v>23</v>
      </c>
      <c r="Z221" s="40" t="s">
        <v>23</v>
      </c>
      <c r="AA221" s="40" t="e">
        <v>#N/A</v>
      </c>
      <c r="AB221" s="40" t="s">
        <v>23</v>
      </c>
      <c r="AC221" s="40" t="s">
        <v>23</v>
      </c>
      <c r="AD221" s="40" t="s">
        <v>23</v>
      </c>
      <c r="AE221" s="41" t="s">
        <v>23</v>
      </c>
      <c r="AF221" s="41"/>
      <c r="AG221" s="41" t="s">
        <v>23</v>
      </c>
      <c r="AH221" s="41" t="s">
        <v>23</v>
      </c>
      <c r="AI221" s="41" t="s">
        <v>23</v>
      </c>
      <c r="AJ221" s="41" t="s">
        <v>23</v>
      </c>
      <c r="AK221" s="46" t="s">
        <v>21</v>
      </c>
      <c r="AL221" s="46" t="s">
        <v>21</v>
      </c>
      <c r="AM221" s="46"/>
      <c r="AN221" s="46" t="str">
        <f>IFERROR(VLOOKUP($B221,Sheet1!$A$5:$B$300,2,FALSE),"")</f>
        <v/>
      </c>
      <c r="AO221" s="46"/>
      <c r="AP221" s="5" t="str" cm="1">
        <f t="array" ref="AP221">IFERROR(VLOOKUP($A221,集約用シート!$B$5:$U$300,15,TRUEFALSE),"")</f>
        <v/>
      </c>
      <c r="AQ221" s="8"/>
      <c r="AR221" s="46"/>
      <c r="AS221" s="5" t="str">
        <f>IFERROR(VLOOKUP($A221,集約用シート!$B$5:$U$300,19,FALSE),"")</f>
        <v/>
      </c>
      <c r="AT221" s="46"/>
      <c r="AU221" s="5" t="str">
        <f>IFERROR(VLOOKUP($A222,集約用シート!$B$5:$U$300,21,FALSE),"")</f>
        <v/>
      </c>
      <c r="AV221" s="9"/>
    </row>
    <row r="222" spans="1:48" ht="28.5" customHeight="1">
      <c r="A222" s="10"/>
      <c r="B222" s="12"/>
      <c r="C222" s="40"/>
      <c r="D222" s="40"/>
      <c r="E222" s="40"/>
      <c r="F222" s="40"/>
      <c r="G222" s="40"/>
      <c r="H222" s="40"/>
      <c r="I222" s="40"/>
      <c r="J222" s="40"/>
      <c r="K222" s="40"/>
      <c r="L222" s="40"/>
      <c r="M222" s="40"/>
      <c r="N222" s="40"/>
      <c r="O222" s="40"/>
      <c r="P222" s="40"/>
      <c r="Q222" s="40"/>
      <c r="R222" s="40"/>
      <c r="S222" s="40"/>
      <c r="T222" s="40"/>
      <c r="U222" s="40"/>
      <c r="V222" s="40"/>
      <c r="W222" s="40"/>
      <c r="X222" s="40"/>
      <c r="Y222" s="40" t="s">
        <v>23</v>
      </c>
      <c r="Z222" s="40" t="s">
        <v>23</v>
      </c>
      <c r="AA222" s="40" t="e">
        <v>#N/A</v>
      </c>
      <c r="AB222" s="40" t="s">
        <v>23</v>
      </c>
      <c r="AC222" s="40"/>
      <c r="AD222" s="40" t="s">
        <v>23</v>
      </c>
      <c r="AE222" s="41"/>
      <c r="AF222" s="41"/>
      <c r="AG222" s="41" t="s">
        <v>23</v>
      </c>
      <c r="AH222" s="41"/>
      <c r="AI222" s="41" t="s">
        <v>23</v>
      </c>
      <c r="AJ222" s="41"/>
      <c r="AK222" s="46" t="s">
        <v>23</v>
      </c>
      <c r="AL222" s="46" t="s">
        <v>23</v>
      </c>
      <c r="AM222" s="46" t="s">
        <v>23</v>
      </c>
      <c r="AN222" s="46" t="str">
        <f>IFERROR(VLOOKUP($B222,Sheet1!$A$5:$B$300,2,FALSE),"")</f>
        <v/>
      </c>
      <c r="AO222" s="46" t="s">
        <v>23</v>
      </c>
      <c r="AP222" s="5" t="str" cm="1">
        <f t="array" ref="AP222">IFERROR(VLOOKUP($A222,集約用シート!$B$5:$U$300,15,TRUEFALSE),"")</f>
        <v/>
      </c>
      <c r="AQ222" s="8" t="s">
        <v>23</v>
      </c>
      <c r="AR222" s="46" t="s">
        <v>23</v>
      </c>
      <c r="AS222" s="5" t="str">
        <f>IFERROR(VLOOKUP($A222,集約用シート!$B$5:$U$300,19,FALSE),"")</f>
        <v/>
      </c>
      <c r="AT222" s="46" t="s">
        <v>23</v>
      </c>
      <c r="AU222" s="5" t="str">
        <f>IFERROR(VLOOKUP($A223,集約用シート!$B$5:$U$300,21,FALSE),"")</f>
        <v/>
      </c>
      <c r="AV222" s="9"/>
    </row>
    <row r="223" spans="1:48" ht="28.5" customHeight="1">
      <c r="A223" s="10"/>
      <c r="B223" s="12"/>
      <c r="C223" s="40"/>
      <c r="D223" s="40"/>
      <c r="E223" s="40"/>
      <c r="F223" s="40"/>
      <c r="G223" s="40"/>
      <c r="H223" s="40"/>
      <c r="I223" s="40"/>
      <c r="J223" s="40"/>
      <c r="K223" s="40"/>
      <c r="L223" s="40"/>
      <c r="M223" s="40"/>
      <c r="N223" s="40"/>
      <c r="O223" s="40"/>
      <c r="P223" s="40"/>
      <c r="Q223" s="40"/>
      <c r="R223" s="40"/>
      <c r="S223" s="40"/>
      <c r="T223" s="40"/>
      <c r="U223" s="40"/>
      <c r="V223" s="40"/>
      <c r="W223" s="40"/>
      <c r="X223" s="40"/>
      <c r="Y223" s="40" t="s">
        <v>23</v>
      </c>
      <c r="Z223" s="40" t="s">
        <v>23</v>
      </c>
      <c r="AA223" s="40" t="e">
        <v>#N/A</v>
      </c>
      <c r="AB223" s="40" t="s">
        <v>23</v>
      </c>
      <c r="AC223" s="40"/>
      <c r="AD223" s="40" t="s">
        <v>23</v>
      </c>
      <c r="AE223" s="41"/>
      <c r="AF223" s="41"/>
      <c r="AG223" s="41" t="s">
        <v>23</v>
      </c>
      <c r="AH223" s="41"/>
      <c r="AI223" s="41" t="s">
        <v>23</v>
      </c>
      <c r="AJ223" s="41"/>
      <c r="AK223" s="46" t="s">
        <v>23</v>
      </c>
      <c r="AL223" s="46" t="s">
        <v>23</v>
      </c>
      <c r="AM223" s="46" t="s">
        <v>23</v>
      </c>
      <c r="AN223" s="46" t="str">
        <f>IFERROR(VLOOKUP($B223,Sheet1!$A$5:$B$300,2,FALSE),"")</f>
        <v/>
      </c>
      <c r="AO223" s="46" t="s">
        <v>23</v>
      </c>
      <c r="AP223" s="5" t="str" cm="1">
        <f t="array" ref="AP223">IFERROR(VLOOKUP($A223,集約用シート!$B$5:$U$300,15,TRUEFALSE),"")</f>
        <v/>
      </c>
      <c r="AQ223" s="8" t="s">
        <v>23</v>
      </c>
      <c r="AR223" s="46" t="s">
        <v>23</v>
      </c>
      <c r="AS223" s="5" t="str">
        <f>IFERROR(VLOOKUP($A223,集約用シート!$B$5:$U$300,19,FALSE),"")</f>
        <v/>
      </c>
      <c r="AT223" s="46" t="s">
        <v>23</v>
      </c>
      <c r="AU223" s="5" t="str">
        <f>IFERROR(VLOOKUP($A224,集約用シート!$B$5:$U$300,21,FALSE),"")</f>
        <v/>
      </c>
      <c r="AV223" s="9"/>
    </row>
    <row r="224" spans="1:48" ht="28.5" customHeight="1">
      <c r="A224" s="10"/>
      <c r="B224" s="12"/>
      <c r="C224" s="40"/>
      <c r="D224" s="40"/>
      <c r="E224" s="40"/>
      <c r="F224" s="40"/>
      <c r="G224" s="40"/>
      <c r="H224" s="40"/>
      <c r="I224" s="40"/>
      <c r="J224" s="40"/>
      <c r="K224" s="40"/>
      <c r="L224" s="40"/>
      <c r="M224" s="40"/>
      <c r="N224" s="40"/>
      <c r="O224" s="40"/>
      <c r="P224" s="40"/>
      <c r="Q224" s="40"/>
      <c r="R224" s="40"/>
      <c r="S224" s="40"/>
      <c r="T224" s="40"/>
      <c r="U224" s="40"/>
      <c r="V224" s="40"/>
      <c r="W224" s="40"/>
      <c r="X224" s="40"/>
      <c r="Y224" s="40" t="s">
        <v>23</v>
      </c>
      <c r="Z224" s="40" t="s">
        <v>23</v>
      </c>
      <c r="AA224" s="40" t="e">
        <v>#N/A</v>
      </c>
      <c r="AB224" s="40" t="s">
        <v>23</v>
      </c>
      <c r="AC224" s="40"/>
      <c r="AD224" s="40" t="s">
        <v>23</v>
      </c>
      <c r="AE224" s="41"/>
      <c r="AF224" s="41"/>
      <c r="AG224" s="41" t="s">
        <v>23</v>
      </c>
      <c r="AH224" s="41"/>
      <c r="AI224" s="41" t="s">
        <v>23</v>
      </c>
      <c r="AJ224" s="41"/>
      <c r="AK224" s="46" t="s">
        <v>23</v>
      </c>
      <c r="AL224" s="46" t="s">
        <v>23</v>
      </c>
      <c r="AM224" s="46" t="s">
        <v>23</v>
      </c>
      <c r="AN224" s="46" t="str">
        <f>IFERROR(VLOOKUP($B224,Sheet1!$A$5:$B$300,2,FALSE),"")</f>
        <v/>
      </c>
      <c r="AO224" s="46" t="s">
        <v>23</v>
      </c>
      <c r="AP224" s="5" t="str" cm="1">
        <f t="array" ref="AP224">IFERROR(VLOOKUP($A224,集約用シート!$B$5:$U$300,15,TRUEFALSE),"")</f>
        <v/>
      </c>
      <c r="AQ224" s="8" t="s">
        <v>23</v>
      </c>
      <c r="AR224" s="46" t="s">
        <v>23</v>
      </c>
      <c r="AS224" s="5" t="str">
        <f>IFERROR(VLOOKUP($A224,集約用シート!$B$5:$U$300,19,FALSE),"")</f>
        <v/>
      </c>
      <c r="AT224" s="46" t="s">
        <v>23</v>
      </c>
      <c r="AU224" s="5" t="str">
        <f>IFERROR(VLOOKUP($A225,集約用シート!$B$5:$U$300,21,FALSE),"")</f>
        <v/>
      </c>
      <c r="AV224" s="9"/>
    </row>
    <row r="225" spans="1:48" ht="28.5" customHeight="1">
      <c r="A225" s="91" t="s">
        <v>242</v>
      </c>
      <c r="B225" s="93"/>
      <c r="C225" s="91">
        <v>36</v>
      </c>
      <c r="D225" s="93">
        <v>0</v>
      </c>
      <c r="N225" s="40">
        <v>55</v>
      </c>
      <c r="O225" s="40"/>
      <c r="Y225" s="40"/>
      <c r="Z225" s="40"/>
      <c r="AB225" s="42"/>
      <c r="AC225" s="13"/>
      <c r="AD225" s="13"/>
      <c r="AK225" s="46" t="s">
        <v>23</v>
      </c>
      <c r="AL225" s="46" t="s">
        <v>23</v>
      </c>
      <c r="AM225" s="46" t="s">
        <v>23</v>
      </c>
      <c r="AN225" s="46" t="str">
        <f>IFERROR(VLOOKUP($B225,Sheet1!$A$5:$B$300,2,FALSE),"")</f>
        <v/>
      </c>
      <c r="AO225" s="46" t="s">
        <v>23</v>
      </c>
      <c r="AP225" s="5" t="str" cm="1">
        <f t="array" ref="AP225">IFERROR(VLOOKUP($A225,集約用シート!$B$5:$U$300,15,TRUEFALSE),"")</f>
        <v/>
      </c>
      <c r="AQ225" s="8" t="s">
        <v>23</v>
      </c>
      <c r="AR225" s="46" t="s">
        <v>23</v>
      </c>
      <c r="AS225" s="5" t="str">
        <f>IFERROR(VLOOKUP($A225,集約用シート!$B$5:$U$300,19,FALSE),"")</f>
        <v/>
      </c>
      <c r="AT225" s="46" t="s">
        <v>23</v>
      </c>
      <c r="AU225" s="5" t="str">
        <f>IFERROR(VLOOKUP($A226,集約用シート!$B$5:$U$300,21,FALSE),"")</f>
        <v/>
      </c>
      <c r="AV225" s="9"/>
    </row>
  </sheetData>
  <mergeCells count="30">
    <mergeCell ref="A225:B225"/>
    <mergeCell ref="C225:D225"/>
    <mergeCell ref="AM2:AN2"/>
    <mergeCell ref="AO2:AP2"/>
    <mergeCell ref="AQ2:AQ3"/>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56"/>
  <sheetViews>
    <sheetView view="pageBreakPreview" topLeftCell="AF1" zoomScale="79" zoomScaleNormal="98" workbookViewId="0">
      <selection activeCell="AO5" sqref="AO5"/>
    </sheetView>
  </sheetViews>
  <sheetFormatPr defaultColWidth="9" defaultRowHeight="28.5" customHeight="1"/>
  <cols>
    <col min="1" max="1" width="6.75" style="2" bestFit="1" customWidth="1"/>
    <col min="2" max="2" width="44.83203125" style="2" bestFit="1" customWidth="1"/>
    <col min="3" max="4" width="5.75" style="1" bestFit="1" customWidth="1"/>
    <col min="5" max="5" width="3.08203125" style="1" hidden="1" customWidth="1"/>
    <col min="6" max="13" width="7.58203125" style="1" bestFit="1" customWidth="1"/>
    <col min="14" max="15" width="5.75" style="1" bestFit="1" customWidth="1"/>
    <col min="16" max="16" width="3.08203125" style="1" hidden="1" customWidth="1"/>
    <col min="17" max="24" width="7.58203125" style="1" bestFit="1" customWidth="1"/>
    <col min="25" max="25" width="7.5" style="15" customWidth="1"/>
    <col min="26" max="26" width="7.58203125" style="15" customWidth="1"/>
    <col min="27" max="30" width="7.58203125" style="15" bestFit="1" customWidth="1"/>
    <col min="31" max="31" width="7.08203125" style="15" customWidth="1"/>
    <col min="32" max="35" width="7.58203125" style="15" bestFit="1" customWidth="1"/>
    <col min="36" max="36" width="9" style="17"/>
    <col min="37" max="45" width="9" style="2"/>
    <col min="46" max="16384" width="9" style="3"/>
  </cols>
  <sheetData>
    <row r="1" spans="1:46"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7"/>
      <c r="AJ1" s="94" t="s">
        <v>3</v>
      </c>
      <c r="AK1" s="95"/>
      <c r="AL1" s="95"/>
      <c r="AM1" s="95"/>
      <c r="AN1" s="95"/>
      <c r="AO1" s="95"/>
      <c r="AP1" s="95"/>
      <c r="AQ1" s="95"/>
      <c r="AR1" s="95"/>
      <c r="AS1" s="95"/>
      <c r="AT1" s="96"/>
    </row>
    <row r="2" spans="1:46"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105" t="s">
        <v>6</v>
      </c>
      <c r="AB2" s="107"/>
      <c r="AC2" s="105" t="s">
        <v>7</v>
      </c>
      <c r="AD2" s="107"/>
      <c r="AE2" s="110" t="s">
        <v>243</v>
      </c>
      <c r="AF2" s="105" t="s">
        <v>8</v>
      </c>
      <c r="AG2" s="107"/>
      <c r="AH2" s="108" t="s">
        <v>9</v>
      </c>
      <c r="AI2" s="109"/>
      <c r="AJ2" s="94" t="s">
        <v>5</v>
      </c>
      <c r="AK2" s="96"/>
      <c r="AL2" s="94" t="s">
        <v>6</v>
      </c>
      <c r="AM2" s="96"/>
      <c r="AN2" s="94" t="s">
        <v>7</v>
      </c>
      <c r="AO2" s="96"/>
      <c r="AP2" s="101" t="s">
        <v>10</v>
      </c>
      <c r="AQ2" s="94" t="s">
        <v>8</v>
      </c>
      <c r="AR2" s="96"/>
      <c r="AS2" s="99" t="s">
        <v>11</v>
      </c>
      <c r="AT2" s="100"/>
    </row>
    <row r="3" spans="1:46"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t="s">
        <v>17</v>
      </c>
      <c r="AB3" s="41" t="s">
        <v>18</v>
      </c>
      <c r="AC3" s="41" t="s">
        <v>17</v>
      </c>
      <c r="AD3" s="41" t="s">
        <v>18</v>
      </c>
      <c r="AE3" s="111"/>
      <c r="AF3" s="41" t="s">
        <v>17</v>
      </c>
      <c r="AG3" s="41" t="s">
        <v>18</v>
      </c>
      <c r="AH3" s="41" t="s">
        <v>17</v>
      </c>
      <c r="AI3" s="41" t="s">
        <v>18</v>
      </c>
      <c r="AJ3" s="46" t="s">
        <v>14</v>
      </c>
      <c r="AK3" s="46" t="s">
        <v>15</v>
      </c>
      <c r="AL3" s="46" t="s">
        <v>17</v>
      </c>
      <c r="AM3" s="46" t="s">
        <v>18</v>
      </c>
      <c r="AN3" s="46" t="s">
        <v>17</v>
      </c>
      <c r="AO3" s="46" t="s">
        <v>18</v>
      </c>
      <c r="AP3" s="102"/>
      <c r="AQ3" s="46" t="s">
        <v>17</v>
      </c>
      <c r="AR3" s="46" t="s">
        <v>18</v>
      </c>
      <c r="AS3" s="46" t="s">
        <v>17</v>
      </c>
      <c r="AT3" s="46" t="s">
        <v>18</v>
      </c>
    </row>
    <row r="4" spans="1:46" ht="28.5" customHeight="1">
      <c r="A4" s="91" t="s">
        <v>19</v>
      </c>
      <c r="B4" s="93"/>
      <c r="C4" s="40">
        <v>12</v>
      </c>
      <c r="D4" s="40">
        <v>6</v>
      </c>
      <c r="E4" s="40"/>
      <c r="F4" s="40">
        <v>26</v>
      </c>
      <c r="G4" s="40">
        <v>6</v>
      </c>
      <c r="H4" s="40">
        <v>0</v>
      </c>
      <c r="I4" s="40">
        <v>5</v>
      </c>
      <c r="J4" s="40">
        <v>0</v>
      </c>
      <c r="K4" s="40">
        <v>5</v>
      </c>
      <c r="L4" s="40">
        <v>0</v>
      </c>
      <c r="M4" s="40">
        <v>0</v>
      </c>
      <c r="N4" s="40">
        <v>16</v>
      </c>
      <c r="O4" s="40">
        <v>10</v>
      </c>
      <c r="P4" s="40">
        <v>0</v>
      </c>
      <c r="Q4" s="40">
        <v>18</v>
      </c>
      <c r="R4" s="40">
        <v>16</v>
      </c>
      <c r="S4" s="40">
        <v>2</v>
      </c>
      <c r="T4" s="40">
        <v>8</v>
      </c>
      <c r="U4" s="40">
        <v>0</v>
      </c>
      <c r="V4" s="40">
        <v>0</v>
      </c>
      <c r="W4" s="40">
        <v>0</v>
      </c>
      <c r="X4" s="40">
        <v>0</v>
      </c>
      <c r="Y4" s="41">
        <v>10</v>
      </c>
      <c r="Z4" s="41">
        <v>4</v>
      </c>
      <c r="AA4" s="41">
        <v>17</v>
      </c>
      <c r="AB4" s="41">
        <v>13</v>
      </c>
      <c r="AC4" s="41">
        <v>1</v>
      </c>
      <c r="AD4" s="41">
        <v>5</v>
      </c>
      <c r="AE4" s="41">
        <v>0</v>
      </c>
      <c r="AF4" s="41">
        <v>1</v>
      </c>
      <c r="AG4" s="41">
        <v>2</v>
      </c>
      <c r="AH4" s="41">
        <v>0</v>
      </c>
      <c r="AI4" s="41">
        <v>0</v>
      </c>
      <c r="AJ4" s="46">
        <v>2</v>
      </c>
      <c r="AK4" s="46">
        <v>2</v>
      </c>
      <c r="AL4" s="46">
        <v>12</v>
      </c>
      <c r="AM4" s="46"/>
      <c r="AN4" s="46"/>
      <c r="AO4" s="46"/>
      <c r="AP4" s="8"/>
      <c r="AQ4" s="46"/>
      <c r="AR4" s="46"/>
      <c r="AS4" s="46">
        <v>12</v>
      </c>
      <c r="AT4" s="46"/>
    </row>
    <row r="5" spans="1:46" ht="28.5" customHeight="1">
      <c r="A5" s="6">
        <v>3001</v>
      </c>
      <c r="B5" s="7" t="s">
        <v>244</v>
      </c>
      <c r="C5" s="35" t="s">
        <v>25</v>
      </c>
      <c r="D5" s="40" t="s">
        <v>25</v>
      </c>
      <c r="E5" s="40">
        <v>2</v>
      </c>
      <c r="F5" s="40" t="s">
        <v>25</v>
      </c>
      <c r="G5" s="40" t="s">
        <v>25</v>
      </c>
      <c r="H5" s="40"/>
      <c r="I5" s="40" t="s">
        <v>25</v>
      </c>
      <c r="J5" s="40"/>
      <c r="K5" s="40" t="s">
        <v>25</v>
      </c>
      <c r="L5" s="40"/>
      <c r="M5" s="40"/>
      <c r="N5" s="40" t="s">
        <v>25</v>
      </c>
      <c r="O5" s="40" t="s">
        <v>25</v>
      </c>
      <c r="P5" s="40">
        <v>2</v>
      </c>
      <c r="Q5" s="40" t="s">
        <v>25</v>
      </c>
      <c r="R5" s="40" t="s">
        <v>26</v>
      </c>
      <c r="S5" s="40"/>
      <c r="T5" s="40" t="s">
        <v>26</v>
      </c>
      <c r="U5" s="40"/>
      <c r="V5" s="40"/>
      <c r="W5" s="40"/>
      <c r="X5" s="40"/>
      <c r="Y5" s="41" t="s">
        <v>25</v>
      </c>
      <c r="Z5" s="41" t="s">
        <v>25</v>
      </c>
      <c r="AA5" s="41" t="s">
        <v>25</v>
      </c>
      <c r="AB5" s="41" t="s">
        <v>25</v>
      </c>
      <c r="AC5" s="41" t="s">
        <v>21</v>
      </c>
      <c r="AD5" s="41" t="s">
        <v>25</v>
      </c>
      <c r="AE5" s="41"/>
      <c r="AF5" s="41" t="s">
        <v>23</v>
      </c>
      <c r="AG5" s="41" t="s">
        <v>21</v>
      </c>
      <c r="AH5" s="41" t="s">
        <v>21</v>
      </c>
      <c r="AI5" s="41" t="s">
        <v>21</v>
      </c>
      <c r="AJ5" s="46" t="s">
        <v>25</v>
      </c>
      <c r="AK5" s="46" t="s">
        <v>25</v>
      </c>
      <c r="AL5" s="46" t="s">
        <v>25</v>
      </c>
      <c r="AM5" s="46" t="str">
        <f>IFERROR(VLOOKUP($B5,Sheet1!$A$5:$B$300,2,FALSE),"")</f>
        <v/>
      </c>
      <c r="AN5" s="46"/>
      <c r="AO5" s="5" t="str">
        <f>IFERROR(VLOOKUP($A5,集約用シート!$B$5:$U$300,15,FALSE),"")</f>
        <v/>
      </c>
      <c r="AP5" s="8"/>
      <c r="AQ5" s="46"/>
      <c r="AR5" s="5" t="str">
        <f>IFERROR(VLOOKUP($A5,集約用シート!$B$5:$U$300,19,FALSE),"")</f>
        <v/>
      </c>
      <c r="AS5" s="46" t="s">
        <v>25</v>
      </c>
      <c r="AT5" s="5" t="str">
        <f>IFERROR(VLOOKUP($A5,集約用シート!$B$5:$U$300,21,FALSE),"")</f>
        <v/>
      </c>
    </row>
    <row r="6" spans="1:46" ht="28.5" customHeight="1">
      <c r="A6" s="6">
        <v>3002</v>
      </c>
      <c r="B6" s="7" t="s">
        <v>245</v>
      </c>
      <c r="C6" s="40" t="s">
        <v>25</v>
      </c>
      <c r="D6" s="40" t="s">
        <v>21</v>
      </c>
      <c r="E6" s="40">
        <v>1</v>
      </c>
      <c r="F6" s="40" t="s">
        <v>25</v>
      </c>
      <c r="G6" s="40"/>
      <c r="H6" s="40"/>
      <c r="I6" s="40" t="s">
        <v>25</v>
      </c>
      <c r="J6" s="40"/>
      <c r="K6" s="40" t="s">
        <v>25</v>
      </c>
      <c r="L6" s="40"/>
      <c r="M6" s="40"/>
      <c r="N6" s="40" t="s">
        <v>25</v>
      </c>
      <c r="O6" s="40" t="s">
        <v>22</v>
      </c>
      <c r="P6" s="40">
        <v>1</v>
      </c>
      <c r="Q6" s="40" t="s">
        <v>25</v>
      </c>
      <c r="R6" s="40"/>
      <c r="S6" s="40"/>
      <c r="T6" s="40"/>
      <c r="U6" s="40"/>
      <c r="V6" s="40"/>
      <c r="W6" s="40"/>
      <c r="X6" s="40"/>
      <c r="Y6" s="41" t="s">
        <v>25</v>
      </c>
      <c r="Z6" s="41" t="s">
        <v>21</v>
      </c>
      <c r="AA6" s="41" t="s">
        <v>21</v>
      </c>
      <c r="AB6" s="41" t="s">
        <v>25</v>
      </c>
      <c r="AC6" s="41" t="s">
        <v>21</v>
      </c>
      <c r="AD6" s="41" t="s">
        <v>25</v>
      </c>
      <c r="AE6" s="41"/>
      <c r="AF6" s="41" t="s">
        <v>23</v>
      </c>
      <c r="AG6" s="41" t="s">
        <v>21</v>
      </c>
      <c r="AH6" s="41" t="s">
        <v>21</v>
      </c>
      <c r="AI6" s="41" t="s">
        <v>21</v>
      </c>
      <c r="AJ6" s="46" t="s">
        <v>23</v>
      </c>
      <c r="AK6" s="46" t="s">
        <v>23</v>
      </c>
      <c r="AL6" s="46" t="s">
        <v>23</v>
      </c>
      <c r="AM6" s="46" t="str">
        <f>IFERROR(VLOOKUP($B6,Sheet1!$A$5:$B$300,2,FALSE),"")</f>
        <v/>
      </c>
      <c r="AN6" s="46" t="s">
        <v>23</v>
      </c>
      <c r="AO6" s="5" t="str">
        <f>IFERROR(VLOOKUP($A6,集約用シート!$B$5:$U$300,15,FALSE),"")</f>
        <v/>
      </c>
      <c r="AP6" s="8" t="s">
        <v>23</v>
      </c>
      <c r="AQ6" s="46" t="s">
        <v>23</v>
      </c>
      <c r="AR6" s="5" t="str">
        <f>IFERROR(VLOOKUP($A6,集約用シート!$B$5:$U$300,19,FALSE),"")</f>
        <v/>
      </c>
      <c r="AS6" s="46" t="s">
        <v>23</v>
      </c>
      <c r="AT6" s="5" t="str">
        <f>IFERROR(VLOOKUP($A6,集約用シート!$B$5:$U$300,21,FALSE),"")</f>
        <v/>
      </c>
    </row>
    <row r="7" spans="1:46" ht="28.5" customHeight="1">
      <c r="A7" s="6">
        <v>3003</v>
      </c>
      <c r="B7" s="7" t="s">
        <v>246</v>
      </c>
      <c r="C7" s="40" t="s">
        <v>25</v>
      </c>
      <c r="D7" s="40" t="s">
        <v>21</v>
      </c>
      <c r="E7" s="40">
        <v>1</v>
      </c>
      <c r="F7" s="40" t="s">
        <v>25</v>
      </c>
      <c r="G7" s="40"/>
      <c r="H7" s="40"/>
      <c r="I7" s="40"/>
      <c r="J7" s="40"/>
      <c r="K7" s="40"/>
      <c r="L7" s="40"/>
      <c r="M7" s="40"/>
      <c r="N7" s="40" t="s">
        <v>25</v>
      </c>
      <c r="O7" s="40" t="s">
        <v>22</v>
      </c>
      <c r="P7" s="40">
        <v>1</v>
      </c>
      <c r="Q7" s="40"/>
      <c r="R7" s="40"/>
      <c r="S7" s="40" t="s">
        <v>25</v>
      </c>
      <c r="T7" s="40" t="s">
        <v>26</v>
      </c>
      <c r="U7" s="40"/>
      <c r="V7" s="40"/>
      <c r="W7" s="40"/>
      <c r="X7" s="40"/>
      <c r="Y7" s="41" t="s">
        <v>23</v>
      </c>
      <c r="Z7" s="41" t="s">
        <v>23</v>
      </c>
      <c r="AA7" s="41" t="s">
        <v>23</v>
      </c>
      <c r="AB7" s="41" t="s">
        <v>23</v>
      </c>
      <c r="AC7" s="41" t="s">
        <v>23</v>
      </c>
      <c r="AD7" s="41" t="s">
        <v>23</v>
      </c>
      <c r="AE7" s="41"/>
      <c r="AF7" s="41" t="s">
        <v>23</v>
      </c>
      <c r="AG7" s="41" t="s">
        <v>23</v>
      </c>
      <c r="AH7" s="41" t="s">
        <v>23</v>
      </c>
      <c r="AI7" s="41" t="s">
        <v>23</v>
      </c>
      <c r="AJ7" s="46" t="s">
        <v>23</v>
      </c>
      <c r="AK7" s="46" t="s">
        <v>23</v>
      </c>
      <c r="AL7" s="46" t="s">
        <v>23</v>
      </c>
      <c r="AM7" s="46" t="str">
        <f>IFERROR(VLOOKUP($B7,Sheet1!$A$5:$B$300,2,FALSE),"")</f>
        <v/>
      </c>
      <c r="AN7" s="46" t="s">
        <v>23</v>
      </c>
      <c r="AO7" s="5" t="str">
        <f>IFERROR(VLOOKUP($A7,集約用シート!$B$5:$U$300,15,FALSE),"")</f>
        <v/>
      </c>
      <c r="AP7" s="8" t="s">
        <v>23</v>
      </c>
      <c r="AQ7" s="46" t="s">
        <v>23</v>
      </c>
      <c r="AR7" s="5" t="str">
        <f>IFERROR(VLOOKUP($A7,集約用シート!$B$5:$U$300,19,FALSE),"")</f>
        <v/>
      </c>
      <c r="AS7" s="46" t="s">
        <v>23</v>
      </c>
      <c r="AT7" s="5" t="str">
        <f>IFERROR(VLOOKUP($A7,集約用シート!$B$5:$U$300,21,FALSE),"")</f>
        <v/>
      </c>
    </row>
    <row r="8" spans="1:46" ht="28.5" customHeight="1">
      <c r="A8" s="6">
        <v>3004</v>
      </c>
      <c r="B8" s="7" t="s">
        <v>247</v>
      </c>
      <c r="C8" s="40" t="s">
        <v>25</v>
      </c>
      <c r="D8" s="40" t="s">
        <v>25</v>
      </c>
      <c r="E8" s="40">
        <v>2</v>
      </c>
      <c r="F8" s="40" t="s">
        <v>25</v>
      </c>
      <c r="G8" s="40"/>
      <c r="H8" s="40"/>
      <c r="I8" s="40"/>
      <c r="J8" s="40"/>
      <c r="K8" s="40"/>
      <c r="L8" s="40"/>
      <c r="M8" s="40"/>
      <c r="N8" s="40" t="s">
        <v>26</v>
      </c>
      <c r="O8" s="40" t="s">
        <v>25</v>
      </c>
      <c r="P8" s="40">
        <v>2</v>
      </c>
      <c r="Q8" s="40" t="s">
        <v>25</v>
      </c>
      <c r="R8" s="40"/>
      <c r="S8" s="40"/>
      <c r="T8" s="40"/>
      <c r="U8" s="40"/>
      <c r="V8" s="40"/>
      <c r="W8" s="40"/>
      <c r="X8" s="40"/>
      <c r="Y8" s="41" t="s">
        <v>25</v>
      </c>
      <c r="Z8" s="41" t="s">
        <v>25</v>
      </c>
      <c r="AA8" s="41" t="s">
        <v>25</v>
      </c>
      <c r="AB8" s="41" t="s">
        <v>25</v>
      </c>
      <c r="AC8" s="41" t="s">
        <v>21</v>
      </c>
      <c r="AD8" s="41" t="s">
        <v>25</v>
      </c>
      <c r="AE8" s="41"/>
      <c r="AF8" s="41" t="s">
        <v>23</v>
      </c>
      <c r="AG8" s="41" t="s">
        <v>25</v>
      </c>
      <c r="AH8" s="41" t="s">
        <v>21</v>
      </c>
      <c r="AI8" s="41" t="s">
        <v>21</v>
      </c>
      <c r="AJ8" s="46" t="s">
        <v>23</v>
      </c>
      <c r="AK8" s="46" t="s">
        <v>23</v>
      </c>
      <c r="AL8" s="46" t="s">
        <v>23</v>
      </c>
      <c r="AM8" s="46" t="str">
        <f>IFERROR(VLOOKUP($B8,Sheet1!$A$5:$B$300,2,FALSE),"")</f>
        <v/>
      </c>
      <c r="AN8" s="46" t="s">
        <v>23</v>
      </c>
      <c r="AO8" s="5" t="str">
        <f>IFERROR(VLOOKUP($A8,集約用シート!$B$5:$U$300,15,FALSE),"")</f>
        <v/>
      </c>
      <c r="AP8" s="8" t="s">
        <v>23</v>
      </c>
      <c r="AQ8" s="46" t="s">
        <v>23</v>
      </c>
      <c r="AR8" s="5" t="str">
        <f>IFERROR(VLOOKUP($A8,集約用シート!$B$5:$U$300,19,FALSE),"")</f>
        <v/>
      </c>
      <c r="AS8" s="46" t="s">
        <v>23</v>
      </c>
      <c r="AT8" s="5" t="str">
        <f>IFERROR(VLOOKUP($A8,集約用シート!$B$5:$U$300,21,FALSE),"")</f>
        <v/>
      </c>
    </row>
    <row r="9" spans="1:46" ht="28.5" customHeight="1">
      <c r="A9" s="6">
        <v>3005</v>
      </c>
      <c r="B9" s="7" t="s">
        <v>248</v>
      </c>
      <c r="C9" s="40" t="s">
        <v>25</v>
      </c>
      <c r="D9" s="40" t="s">
        <v>25</v>
      </c>
      <c r="E9" s="40">
        <v>2</v>
      </c>
      <c r="F9" s="40" t="s">
        <v>25</v>
      </c>
      <c r="G9" s="40"/>
      <c r="H9" s="40"/>
      <c r="I9" s="40"/>
      <c r="J9" s="40"/>
      <c r="K9" s="40" t="s">
        <v>25</v>
      </c>
      <c r="L9" s="40"/>
      <c r="M9" s="40"/>
      <c r="N9" s="40" t="s">
        <v>25</v>
      </c>
      <c r="O9" s="40" t="s">
        <v>25</v>
      </c>
      <c r="P9" s="40">
        <v>2</v>
      </c>
      <c r="Q9" s="40" t="s">
        <v>25</v>
      </c>
      <c r="R9" s="40" t="s">
        <v>26</v>
      </c>
      <c r="S9" s="40"/>
      <c r="T9" s="40"/>
      <c r="U9" s="40"/>
      <c r="V9" s="40"/>
      <c r="W9" s="40"/>
      <c r="X9" s="40"/>
      <c r="Y9" s="41" t="s">
        <v>21</v>
      </c>
      <c r="Z9" s="41" t="s">
        <v>21</v>
      </c>
      <c r="AA9" s="41" t="s">
        <v>23</v>
      </c>
      <c r="AB9" s="41" t="s">
        <v>23</v>
      </c>
      <c r="AC9" s="41" t="s">
        <v>23</v>
      </c>
      <c r="AD9" s="41" t="s">
        <v>23</v>
      </c>
      <c r="AE9" s="41"/>
      <c r="AF9" s="41" t="s">
        <v>23</v>
      </c>
      <c r="AG9" s="41" t="s">
        <v>23</v>
      </c>
      <c r="AH9" s="41" t="s">
        <v>23</v>
      </c>
      <c r="AI9" s="41" t="s">
        <v>23</v>
      </c>
      <c r="AJ9" s="46" t="s">
        <v>23</v>
      </c>
      <c r="AK9" s="46" t="s">
        <v>23</v>
      </c>
      <c r="AL9" s="46" t="s">
        <v>23</v>
      </c>
      <c r="AM9" s="46" t="str">
        <f>IFERROR(VLOOKUP($B9,Sheet1!$A$5:$B$300,2,FALSE),"")</f>
        <v/>
      </c>
      <c r="AN9" s="46" t="s">
        <v>23</v>
      </c>
      <c r="AO9" s="5" t="str">
        <f>IFERROR(VLOOKUP($A9,集約用シート!$B$5:$U$300,15,FALSE),"")</f>
        <v/>
      </c>
      <c r="AP9" s="8" t="s">
        <v>23</v>
      </c>
      <c r="AQ9" s="46" t="s">
        <v>23</v>
      </c>
      <c r="AR9" s="5" t="str">
        <f>IFERROR(VLOOKUP($A9,集約用シート!$B$5:$U$300,19,FALSE),"")</f>
        <v/>
      </c>
      <c r="AS9" s="46" t="s">
        <v>23</v>
      </c>
      <c r="AT9" s="5" t="str">
        <f>IFERROR(VLOOKUP($A9,集約用シート!$B$5:$U$300,21,FALSE),"")</f>
        <v/>
      </c>
    </row>
    <row r="10" spans="1:46" ht="28.5" customHeight="1">
      <c r="A10" s="6">
        <v>3006</v>
      </c>
      <c r="B10" s="7" t="s">
        <v>249</v>
      </c>
      <c r="C10" s="35" t="s">
        <v>21</v>
      </c>
      <c r="D10" s="40" t="s">
        <v>21</v>
      </c>
      <c r="E10" s="40">
        <v>0</v>
      </c>
      <c r="F10" s="40"/>
      <c r="G10" s="40"/>
      <c r="H10" s="40"/>
      <c r="I10" s="40"/>
      <c r="J10" s="40"/>
      <c r="K10" s="40"/>
      <c r="L10" s="40"/>
      <c r="M10" s="40"/>
      <c r="N10" s="40" t="s">
        <v>22</v>
      </c>
      <c r="O10" s="40" t="s">
        <v>22</v>
      </c>
      <c r="P10" s="40">
        <v>0</v>
      </c>
      <c r="Q10" s="40"/>
      <c r="R10" s="40"/>
      <c r="S10" s="40"/>
      <c r="T10" s="40"/>
      <c r="U10" s="40"/>
      <c r="V10" s="40"/>
      <c r="W10" s="40"/>
      <c r="X10" s="40"/>
      <c r="Y10" s="41" t="s">
        <v>23</v>
      </c>
      <c r="Z10" s="41" t="s">
        <v>23</v>
      </c>
      <c r="AA10" s="41" t="s">
        <v>23</v>
      </c>
      <c r="AB10" s="41" t="s">
        <v>23</v>
      </c>
      <c r="AC10" s="41" t="s">
        <v>23</v>
      </c>
      <c r="AD10" s="41" t="s">
        <v>23</v>
      </c>
      <c r="AE10" s="41"/>
      <c r="AF10" s="41" t="s">
        <v>23</v>
      </c>
      <c r="AG10" s="41" t="s">
        <v>23</v>
      </c>
      <c r="AH10" s="41" t="s">
        <v>23</v>
      </c>
      <c r="AI10" s="41" t="s">
        <v>23</v>
      </c>
      <c r="AJ10" s="46" t="s">
        <v>23</v>
      </c>
      <c r="AK10" s="46" t="s">
        <v>23</v>
      </c>
      <c r="AL10" s="46" t="s">
        <v>23</v>
      </c>
      <c r="AM10" s="46" t="str">
        <f>IFERROR(VLOOKUP($B10,Sheet1!$A$5:$B$300,2,FALSE),"")</f>
        <v/>
      </c>
      <c r="AN10" s="46" t="s">
        <v>23</v>
      </c>
      <c r="AO10" s="5" t="str">
        <f>IFERROR(VLOOKUP($A10,集約用シート!$B$5:$U$300,15,FALSE),"")</f>
        <v/>
      </c>
      <c r="AP10" s="8" t="s">
        <v>23</v>
      </c>
      <c r="AQ10" s="46" t="s">
        <v>23</v>
      </c>
      <c r="AR10" s="5" t="str">
        <f>IFERROR(VLOOKUP($A10,集約用シート!$B$5:$U$300,19,FALSE),"")</f>
        <v/>
      </c>
      <c r="AS10" s="46" t="s">
        <v>23</v>
      </c>
      <c r="AT10" s="5" t="str">
        <f>IFERROR(VLOOKUP($A10,集約用シート!$B$5:$U$300,21,FALSE),"")</f>
        <v/>
      </c>
    </row>
    <row r="11" spans="1:46" ht="28.5" customHeight="1">
      <c r="A11" s="6">
        <v>3008</v>
      </c>
      <c r="B11" s="7" t="s">
        <v>250</v>
      </c>
      <c r="C11" s="40" t="s">
        <v>25</v>
      </c>
      <c r="D11" s="40" t="s">
        <v>25</v>
      </c>
      <c r="E11" s="40">
        <v>2</v>
      </c>
      <c r="F11" s="40" t="s">
        <v>25</v>
      </c>
      <c r="G11" s="40" t="s">
        <v>25</v>
      </c>
      <c r="H11" s="40"/>
      <c r="I11" s="40"/>
      <c r="J11" s="40"/>
      <c r="K11" s="40"/>
      <c r="L11" s="40"/>
      <c r="M11" s="40"/>
      <c r="N11" s="40" t="s">
        <v>25</v>
      </c>
      <c r="O11" s="40" t="s">
        <v>25</v>
      </c>
      <c r="P11" s="40">
        <v>2</v>
      </c>
      <c r="Q11" s="40" t="s">
        <v>25</v>
      </c>
      <c r="R11" s="40" t="s">
        <v>26</v>
      </c>
      <c r="S11" s="40"/>
      <c r="T11" s="40" t="s">
        <v>26</v>
      </c>
      <c r="U11" s="40"/>
      <c r="V11" s="40"/>
      <c r="W11" s="40"/>
      <c r="X11" s="40"/>
      <c r="Y11" s="41" t="s">
        <v>25</v>
      </c>
      <c r="Z11" s="41" t="s">
        <v>21</v>
      </c>
      <c r="AA11" s="41" t="s">
        <v>25</v>
      </c>
      <c r="AB11" s="41" t="s">
        <v>25</v>
      </c>
      <c r="AC11" s="41" t="s">
        <v>21</v>
      </c>
      <c r="AD11" s="41" t="s">
        <v>21</v>
      </c>
      <c r="AE11" s="41"/>
      <c r="AF11" s="41" t="s">
        <v>23</v>
      </c>
      <c r="AG11" s="41">
        <v>0</v>
      </c>
      <c r="AH11" s="41" t="s">
        <v>21</v>
      </c>
      <c r="AI11" s="41" t="s">
        <v>21</v>
      </c>
      <c r="AJ11" s="46" t="s">
        <v>21</v>
      </c>
      <c r="AK11" s="46" t="s">
        <v>21</v>
      </c>
      <c r="AL11" s="46" t="s">
        <v>25</v>
      </c>
      <c r="AM11" s="46" t="str">
        <f>IFERROR(VLOOKUP($B11,Sheet1!$A$5:$B$300,2,FALSE),"")</f>
        <v/>
      </c>
      <c r="AN11" s="46"/>
      <c r="AO11" s="5" t="str">
        <f>IFERROR(VLOOKUP($A11,集約用シート!$B$5:$U$300,15,FALSE),"")</f>
        <v/>
      </c>
      <c r="AP11" s="8"/>
      <c r="AQ11" s="46"/>
      <c r="AR11" s="5" t="str">
        <f>IFERROR(VLOOKUP($A11,集約用シート!$B$5:$U$300,19,FALSE),"")</f>
        <v/>
      </c>
      <c r="AS11" s="46" t="s">
        <v>25</v>
      </c>
      <c r="AT11" s="5" t="str">
        <f>IFERROR(VLOOKUP($A11,集約用シート!$B$5:$U$300,21,FALSE),"")</f>
        <v/>
      </c>
    </row>
    <row r="12" spans="1:46" ht="28.5" customHeight="1">
      <c r="A12" s="6">
        <v>3009</v>
      </c>
      <c r="B12" s="7" t="s">
        <v>251</v>
      </c>
      <c r="C12" s="35" t="s">
        <v>21</v>
      </c>
      <c r="D12" s="40" t="s">
        <v>21</v>
      </c>
      <c r="E12" s="40">
        <v>0</v>
      </c>
      <c r="F12" s="40"/>
      <c r="G12" s="40"/>
      <c r="H12" s="40"/>
      <c r="I12" s="40"/>
      <c r="J12" s="40"/>
      <c r="K12" s="40"/>
      <c r="L12" s="40"/>
      <c r="M12" s="40"/>
      <c r="N12" s="40" t="s">
        <v>22</v>
      </c>
      <c r="O12" s="40" t="s">
        <v>22</v>
      </c>
      <c r="P12" s="40">
        <v>0</v>
      </c>
      <c r="Q12" s="40" t="s">
        <v>25</v>
      </c>
      <c r="R12" s="40"/>
      <c r="S12" s="40"/>
      <c r="T12" s="40"/>
      <c r="U12" s="40"/>
      <c r="V12" s="40"/>
      <c r="W12" s="40"/>
      <c r="X12" s="40"/>
      <c r="Y12" s="41" t="s">
        <v>21</v>
      </c>
      <c r="Z12" s="41" t="s">
        <v>21</v>
      </c>
      <c r="AA12" s="41" t="s">
        <v>25</v>
      </c>
      <c r="AB12" s="41" t="s">
        <v>23</v>
      </c>
      <c r="AC12" s="41" t="s">
        <v>21</v>
      </c>
      <c r="AD12" s="41" t="s">
        <v>23</v>
      </c>
      <c r="AE12" s="41"/>
      <c r="AF12" s="41" t="s">
        <v>23</v>
      </c>
      <c r="AG12" s="41" t="s">
        <v>23</v>
      </c>
      <c r="AH12" s="41" t="s">
        <v>21</v>
      </c>
      <c r="AI12" s="41" t="s">
        <v>23</v>
      </c>
      <c r="AJ12" s="46" t="s">
        <v>23</v>
      </c>
      <c r="AK12" s="46" t="s">
        <v>23</v>
      </c>
      <c r="AL12" s="46" t="s">
        <v>23</v>
      </c>
      <c r="AM12" s="46" t="str">
        <f>IFERROR(VLOOKUP($B12,Sheet1!$A$5:$B$300,2,FALSE),"")</f>
        <v/>
      </c>
      <c r="AN12" s="46" t="s">
        <v>23</v>
      </c>
      <c r="AO12" s="5" t="str">
        <f>IFERROR(VLOOKUP($A12,集約用シート!$B$5:$U$300,15,FALSE),"")</f>
        <v/>
      </c>
      <c r="AP12" s="8" t="s">
        <v>23</v>
      </c>
      <c r="AQ12" s="46" t="s">
        <v>23</v>
      </c>
      <c r="AR12" s="5" t="str">
        <f>IFERROR(VLOOKUP($A12,集約用シート!$B$5:$U$300,19,FALSE),"")</f>
        <v/>
      </c>
      <c r="AS12" s="46" t="s">
        <v>23</v>
      </c>
      <c r="AT12" s="5" t="str">
        <f>IFERROR(VLOOKUP($A12,集約用シート!$B$5:$U$300,21,FALSE),"")</f>
        <v/>
      </c>
    </row>
    <row r="13" spans="1:46" ht="28.5" customHeight="1">
      <c r="A13" s="6">
        <v>3010</v>
      </c>
      <c r="B13" s="7" t="s">
        <v>252</v>
      </c>
      <c r="C13" s="40" t="s">
        <v>25</v>
      </c>
      <c r="D13" s="40" t="s">
        <v>25</v>
      </c>
      <c r="E13" s="40">
        <v>2</v>
      </c>
      <c r="F13" s="40" t="s">
        <v>25</v>
      </c>
      <c r="G13" s="40"/>
      <c r="H13" s="40"/>
      <c r="I13" s="40"/>
      <c r="J13" s="40"/>
      <c r="K13" s="40" t="s">
        <v>25</v>
      </c>
      <c r="L13" s="40"/>
      <c r="M13" s="40"/>
      <c r="N13" s="40" t="s">
        <v>25</v>
      </c>
      <c r="O13" s="40" t="s">
        <v>25</v>
      </c>
      <c r="P13" s="40">
        <v>2</v>
      </c>
      <c r="Q13" s="40"/>
      <c r="R13" s="40" t="s">
        <v>26</v>
      </c>
      <c r="S13" s="40"/>
      <c r="T13" s="40" t="s">
        <v>26</v>
      </c>
      <c r="U13" s="40"/>
      <c r="V13" s="40"/>
      <c r="W13" s="40"/>
      <c r="X13" s="40"/>
      <c r="Y13" s="41" t="s">
        <v>25</v>
      </c>
      <c r="Z13" s="41" t="s">
        <v>25</v>
      </c>
      <c r="AA13" s="41" t="s">
        <v>25</v>
      </c>
      <c r="AB13" s="41" t="s">
        <v>25</v>
      </c>
      <c r="AC13" s="41" t="s">
        <v>21</v>
      </c>
      <c r="AD13" s="41" t="s">
        <v>21</v>
      </c>
      <c r="AE13" s="41"/>
      <c r="AF13" s="41" t="s">
        <v>23</v>
      </c>
      <c r="AG13" s="41">
        <v>0</v>
      </c>
      <c r="AH13" s="41" t="s">
        <v>21</v>
      </c>
      <c r="AI13" s="41" t="s">
        <v>21</v>
      </c>
      <c r="AJ13" s="46" t="s">
        <v>21</v>
      </c>
      <c r="AK13" s="46" t="s">
        <v>21</v>
      </c>
      <c r="AL13" s="46" t="s">
        <v>25</v>
      </c>
      <c r="AM13" s="46" t="str">
        <f>IFERROR(VLOOKUP($B13,Sheet1!$A$5:$B$300,2,FALSE),"")</f>
        <v/>
      </c>
      <c r="AN13" s="46"/>
      <c r="AO13" s="5" t="str">
        <f>IFERROR(VLOOKUP($A13,集約用シート!$B$5:$U$300,15,FALSE),"")</f>
        <v/>
      </c>
      <c r="AP13" s="8"/>
      <c r="AQ13" s="46"/>
      <c r="AR13" s="5" t="str">
        <f>IFERROR(VLOOKUP($A13,集約用シート!$B$5:$U$300,19,FALSE),"")</f>
        <v/>
      </c>
      <c r="AS13" s="46" t="s">
        <v>25</v>
      </c>
      <c r="AT13" s="5" t="str">
        <f>IFERROR(VLOOKUP($A13,集約用シート!$B$5:$U$300,21,FALSE),"")</f>
        <v/>
      </c>
    </row>
    <row r="14" spans="1:46" ht="28.5" customHeight="1">
      <c r="A14" s="6">
        <v>3011</v>
      </c>
      <c r="B14" s="7" t="s">
        <v>253</v>
      </c>
      <c r="C14" s="40" t="s">
        <v>25</v>
      </c>
      <c r="D14" s="40" t="s">
        <v>21</v>
      </c>
      <c r="E14" s="40">
        <v>1</v>
      </c>
      <c r="F14" s="40" t="s">
        <v>25</v>
      </c>
      <c r="G14" s="40"/>
      <c r="H14" s="40"/>
      <c r="I14" s="40"/>
      <c r="J14" s="40"/>
      <c r="K14" s="40"/>
      <c r="L14" s="40"/>
      <c r="M14" s="40"/>
      <c r="N14" s="40" t="s">
        <v>25</v>
      </c>
      <c r="O14" s="40" t="s">
        <v>22</v>
      </c>
      <c r="P14" s="40">
        <v>1</v>
      </c>
      <c r="Q14" s="40" t="s">
        <v>25</v>
      </c>
      <c r="R14" s="40" t="s">
        <v>26</v>
      </c>
      <c r="S14" s="40"/>
      <c r="T14" s="40"/>
      <c r="U14" s="40"/>
      <c r="V14" s="40"/>
      <c r="W14" s="40"/>
      <c r="X14" s="40"/>
      <c r="Y14" s="41" t="s">
        <v>23</v>
      </c>
      <c r="Z14" s="41" t="s">
        <v>23</v>
      </c>
      <c r="AA14" s="41" t="s">
        <v>23</v>
      </c>
      <c r="AB14" s="41" t="s">
        <v>23</v>
      </c>
      <c r="AC14" s="41" t="s">
        <v>23</v>
      </c>
      <c r="AD14" s="41" t="s">
        <v>23</v>
      </c>
      <c r="AE14" s="41"/>
      <c r="AF14" s="41" t="s">
        <v>23</v>
      </c>
      <c r="AG14" s="41" t="s">
        <v>23</v>
      </c>
      <c r="AH14" s="41" t="s">
        <v>23</v>
      </c>
      <c r="AI14" s="41" t="s">
        <v>23</v>
      </c>
      <c r="AJ14" s="46" t="s">
        <v>23</v>
      </c>
      <c r="AK14" s="46" t="s">
        <v>23</v>
      </c>
      <c r="AL14" s="46" t="s">
        <v>23</v>
      </c>
      <c r="AM14" s="46" t="str">
        <f>IFERROR(VLOOKUP($B14,Sheet1!$A$5:$B$300,2,FALSE),"")</f>
        <v/>
      </c>
      <c r="AN14" s="46" t="s">
        <v>23</v>
      </c>
      <c r="AO14" s="5" t="str">
        <f>IFERROR(VLOOKUP($A14,集約用シート!$B$5:$U$300,15,FALSE),"")</f>
        <v/>
      </c>
      <c r="AP14" s="8" t="s">
        <v>23</v>
      </c>
      <c r="AQ14" s="46" t="s">
        <v>23</v>
      </c>
      <c r="AR14" s="5" t="str">
        <f>IFERROR(VLOOKUP($A14,集約用シート!$B$5:$U$300,19,FALSE),"")</f>
        <v/>
      </c>
      <c r="AS14" s="46" t="s">
        <v>23</v>
      </c>
      <c r="AT14" s="5" t="str">
        <f>IFERROR(VLOOKUP($A14,集約用シート!$B$5:$U$300,21,FALSE),"")</f>
        <v/>
      </c>
    </row>
    <row r="15" spans="1:46" ht="28.5" customHeight="1">
      <c r="A15" s="6">
        <v>3012</v>
      </c>
      <c r="B15" s="7" t="s">
        <v>254</v>
      </c>
      <c r="C15" s="35" t="s">
        <v>21</v>
      </c>
      <c r="D15" s="40" t="s">
        <v>21</v>
      </c>
      <c r="E15" s="40">
        <v>0</v>
      </c>
      <c r="F15" s="40" t="s">
        <v>25</v>
      </c>
      <c r="G15" s="40"/>
      <c r="H15" s="40"/>
      <c r="I15" s="40"/>
      <c r="J15" s="40"/>
      <c r="K15" s="40"/>
      <c r="L15" s="40"/>
      <c r="M15" s="40"/>
      <c r="N15" s="40" t="s">
        <v>22</v>
      </c>
      <c r="O15" s="40" t="s">
        <v>22</v>
      </c>
      <c r="P15" s="40">
        <v>0</v>
      </c>
      <c r="Q15" s="40"/>
      <c r="R15" s="40"/>
      <c r="S15" s="40"/>
      <c r="T15" s="40"/>
      <c r="U15" s="40"/>
      <c r="V15" s="40"/>
      <c r="W15" s="40"/>
      <c r="X15" s="40"/>
      <c r="Y15" s="41" t="s">
        <v>21</v>
      </c>
      <c r="Z15" s="41" t="s">
        <v>21</v>
      </c>
      <c r="AA15" s="41" t="s">
        <v>25</v>
      </c>
      <c r="AB15" s="41" t="s">
        <v>23</v>
      </c>
      <c r="AC15" s="41" t="s">
        <v>21</v>
      </c>
      <c r="AD15" s="41" t="s">
        <v>23</v>
      </c>
      <c r="AE15" s="41"/>
      <c r="AF15" s="41"/>
      <c r="AG15" s="41" t="s">
        <v>23</v>
      </c>
      <c r="AH15" s="41" t="s">
        <v>21</v>
      </c>
      <c r="AI15" s="41" t="s">
        <v>23</v>
      </c>
      <c r="AJ15" s="46" t="s">
        <v>23</v>
      </c>
      <c r="AK15" s="46" t="s">
        <v>23</v>
      </c>
      <c r="AL15" s="46" t="s">
        <v>23</v>
      </c>
      <c r="AM15" s="46" t="str">
        <f>IFERROR(VLOOKUP($B15,Sheet1!$A$5:$B$300,2,FALSE),"")</f>
        <v/>
      </c>
      <c r="AN15" s="46" t="s">
        <v>23</v>
      </c>
      <c r="AO15" s="5" t="str">
        <f>IFERROR(VLOOKUP($A15,集約用シート!$B$5:$U$300,15,FALSE),"")</f>
        <v/>
      </c>
      <c r="AP15" s="8" t="s">
        <v>23</v>
      </c>
      <c r="AQ15" s="46" t="s">
        <v>23</v>
      </c>
      <c r="AR15" s="5" t="str">
        <f>IFERROR(VLOOKUP($A15,集約用シート!$B$5:$U$300,19,FALSE),"")</f>
        <v/>
      </c>
      <c r="AS15" s="46" t="s">
        <v>23</v>
      </c>
      <c r="AT15" s="5" t="str">
        <f>IFERROR(VLOOKUP($A15,集約用シート!$B$5:$U$300,21,FALSE),"")</f>
        <v/>
      </c>
    </row>
    <row r="16" spans="1:46" ht="28.5" customHeight="1">
      <c r="A16" s="6">
        <v>3013</v>
      </c>
      <c r="B16" s="7" t="s">
        <v>255</v>
      </c>
      <c r="C16" s="40" t="s">
        <v>25</v>
      </c>
      <c r="D16" s="40" t="s">
        <v>21</v>
      </c>
      <c r="E16" s="40">
        <v>1</v>
      </c>
      <c r="F16" s="40" t="s">
        <v>25</v>
      </c>
      <c r="G16" s="40"/>
      <c r="H16" s="40"/>
      <c r="I16" s="40"/>
      <c r="J16" s="40"/>
      <c r="K16" s="40"/>
      <c r="L16" s="40"/>
      <c r="M16" s="40"/>
      <c r="N16" s="40" t="s">
        <v>25</v>
      </c>
      <c r="O16" s="40" t="s">
        <v>22</v>
      </c>
      <c r="P16" s="40">
        <v>1</v>
      </c>
      <c r="Q16" s="40" t="s">
        <v>25</v>
      </c>
      <c r="R16" s="40"/>
      <c r="S16" s="40"/>
      <c r="T16" s="40" t="s">
        <v>26</v>
      </c>
      <c r="U16" s="40"/>
      <c r="V16" s="40"/>
      <c r="W16" s="40"/>
      <c r="X16" s="40"/>
      <c r="Y16" s="41" t="s">
        <v>25</v>
      </c>
      <c r="Z16" s="41" t="s">
        <v>21</v>
      </c>
      <c r="AA16" s="41" t="s">
        <v>25</v>
      </c>
      <c r="AB16" s="41" t="s">
        <v>23</v>
      </c>
      <c r="AC16" s="41" t="s">
        <v>21</v>
      </c>
      <c r="AD16" s="41" t="s">
        <v>23</v>
      </c>
      <c r="AE16" s="41"/>
      <c r="AF16" s="41" t="s">
        <v>23</v>
      </c>
      <c r="AG16" s="41" t="s">
        <v>23</v>
      </c>
      <c r="AH16" s="41" t="s">
        <v>21</v>
      </c>
      <c r="AI16" s="41" t="s">
        <v>23</v>
      </c>
      <c r="AJ16" s="46" t="s">
        <v>23</v>
      </c>
      <c r="AK16" s="46" t="s">
        <v>23</v>
      </c>
      <c r="AL16" s="46" t="s">
        <v>23</v>
      </c>
      <c r="AM16" s="46" t="str">
        <f>IFERROR(VLOOKUP($B16,Sheet1!$A$5:$B$300,2,FALSE),"")</f>
        <v/>
      </c>
      <c r="AN16" s="46" t="s">
        <v>23</v>
      </c>
      <c r="AO16" s="5" t="str">
        <f>IFERROR(VLOOKUP($A16,集約用シート!$B$5:$U$300,15,FALSE),"")</f>
        <v/>
      </c>
      <c r="AP16" s="8" t="s">
        <v>23</v>
      </c>
      <c r="AQ16" s="46" t="s">
        <v>23</v>
      </c>
      <c r="AR16" s="5" t="str">
        <f>IFERROR(VLOOKUP($A16,集約用シート!$B$5:$U$300,19,FALSE),"")</f>
        <v/>
      </c>
      <c r="AS16" s="46" t="s">
        <v>23</v>
      </c>
      <c r="AT16" s="5" t="str">
        <f>IFERROR(VLOOKUP($A16,集約用シート!$B$5:$U$300,21,FALSE),"")</f>
        <v/>
      </c>
    </row>
    <row r="17" spans="1:46" ht="28.5" customHeight="1">
      <c r="A17" s="6">
        <v>3014</v>
      </c>
      <c r="B17" s="7" t="s">
        <v>256</v>
      </c>
      <c r="C17" s="35" t="s">
        <v>21</v>
      </c>
      <c r="D17" s="40" t="s">
        <v>21</v>
      </c>
      <c r="E17" s="40">
        <v>0</v>
      </c>
      <c r="F17" s="40" t="s">
        <v>25</v>
      </c>
      <c r="G17" s="40"/>
      <c r="H17" s="40"/>
      <c r="I17" s="40"/>
      <c r="J17" s="40"/>
      <c r="K17" s="40"/>
      <c r="L17" s="40"/>
      <c r="M17" s="40"/>
      <c r="N17" s="40" t="s">
        <v>22</v>
      </c>
      <c r="O17" s="40" t="s">
        <v>22</v>
      </c>
      <c r="P17" s="40">
        <v>0</v>
      </c>
      <c r="Q17" s="40"/>
      <c r="R17" s="40"/>
      <c r="S17" s="40"/>
      <c r="T17" s="40"/>
      <c r="U17" s="40"/>
      <c r="V17" s="40"/>
      <c r="W17" s="40"/>
      <c r="X17" s="40"/>
      <c r="Y17" s="41" t="s">
        <v>23</v>
      </c>
      <c r="Z17" s="41" t="s">
        <v>23</v>
      </c>
      <c r="AA17" s="41" t="s">
        <v>23</v>
      </c>
      <c r="AB17" s="41" t="s">
        <v>23</v>
      </c>
      <c r="AC17" s="41" t="s">
        <v>23</v>
      </c>
      <c r="AD17" s="41" t="s">
        <v>23</v>
      </c>
      <c r="AE17" s="41"/>
      <c r="AF17" s="41" t="s">
        <v>23</v>
      </c>
      <c r="AG17" s="41" t="s">
        <v>23</v>
      </c>
      <c r="AH17" s="41" t="s">
        <v>23</v>
      </c>
      <c r="AI17" s="41" t="s">
        <v>23</v>
      </c>
      <c r="AJ17" s="46" t="s">
        <v>21</v>
      </c>
      <c r="AK17" s="46" t="s">
        <v>21</v>
      </c>
      <c r="AL17" s="46" t="s">
        <v>25</v>
      </c>
      <c r="AM17" s="46" t="str">
        <f>IFERROR(VLOOKUP($B17,Sheet1!$A$5:$B$300,2,FALSE),"")</f>
        <v/>
      </c>
      <c r="AN17" s="46"/>
      <c r="AO17" s="5" t="str">
        <f>IFERROR(VLOOKUP($A17,集約用シート!$B$5:$U$300,15,FALSE),"")</f>
        <v/>
      </c>
      <c r="AP17" s="8"/>
      <c r="AQ17" s="46"/>
      <c r="AR17" s="5" t="str">
        <f>IFERROR(VLOOKUP($A17,集約用シート!$B$5:$U$300,19,FALSE),"")</f>
        <v/>
      </c>
      <c r="AS17" s="46" t="s">
        <v>25</v>
      </c>
      <c r="AT17" s="5" t="str">
        <f>IFERROR(VLOOKUP($A17,集約用シート!$B$5:$U$300,21,FALSE),"")</f>
        <v/>
      </c>
    </row>
    <row r="18" spans="1:46" ht="28.5" customHeight="1">
      <c r="A18" s="6">
        <v>3018</v>
      </c>
      <c r="B18" s="7" t="s">
        <v>257</v>
      </c>
      <c r="C18" s="40" t="s">
        <v>25</v>
      </c>
      <c r="D18" s="40" t="s">
        <v>21</v>
      </c>
      <c r="E18" s="40">
        <v>1</v>
      </c>
      <c r="F18" s="40" t="s">
        <v>25</v>
      </c>
      <c r="G18" s="40" t="s">
        <v>25</v>
      </c>
      <c r="H18" s="40"/>
      <c r="I18" s="40" t="s">
        <v>25</v>
      </c>
      <c r="J18" s="40"/>
      <c r="K18" s="40"/>
      <c r="L18" s="40"/>
      <c r="M18" s="40"/>
      <c r="N18" s="40" t="s">
        <v>25</v>
      </c>
      <c r="O18" s="40" t="s">
        <v>22</v>
      </c>
      <c r="P18" s="40">
        <v>1</v>
      </c>
      <c r="Q18" s="40" t="s">
        <v>25</v>
      </c>
      <c r="R18" s="40" t="s">
        <v>26</v>
      </c>
      <c r="S18" s="40"/>
      <c r="T18" s="40" t="s">
        <v>26</v>
      </c>
      <c r="U18" s="40"/>
      <c r="V18" s="40"/>
      <c r="W18" s="40"/>
      <c r="X18" s="40"/>
      <c r="Y18" s="41" t="s">
        <v>25</v>
      </c>
      <c r="Z18" s="41" t="s">
        <v>21</v>
      </c>
      <c r="AA18" s="41" t="s">
        <v>21</v>
      </c>
      <c r="AB18" s="41" t="s">
        <v>25</v>
      </c>
      <c r="AC18" s="41" t="s">
        <v>21</v>
      </c>
      <c r="AD18" s="41" t="s">
        <v>21</v>
      </c>
      <c r="AE18" s="41"/>
      <c r="AF18" s="41" t="s">
        <v>23</v>
      </c>
      <c r="AG18" s="41">
        <v>0</v>
      </c>
      <c r="AH18" s="41" t="s">
        <v>21</v>
      </c>
      <c r="AI18" s="41" t="s">
        <v>21</v>
      </c>
      <c r="AJ18" s="46" t="s">
        <v>21</v>
      </c>
      <c r="AK18" s="46" t="s">
        <v>21</v>
      </c>
      <c r="AL18" s="46" t="s">
        <v>25</v>
      </c>
      <c r="AM18" s="46" t="str">
        <f>IFERROR(VLOOKUP($B18,Sheet1!$A$5:$B$300,2,FALSE),"")</f>
        <v/>
      </c>
      <c r="AN18" s="46"/>
      <c r="AO18" s="5" t="str">
        <f>IFERROR(VLOOKUP($A18,集約用シート!$B$5:$U$300,15,FALSE),"")</f>
        <v/>
      </c>
      <c r="AP18" s="8"/>
      <c r="AQ18" s="46"/>
      <c r="AR18" s="5" t="str">
        <f>IFERROR(VLOOKUP($A18,集約用シート!$B$5:$U$300,19,FALSE),"")</f>
        <v/>
      </c>
      <c r="AS18" s="46" t="s">
        <v>25</v>
      </c>
      <c r="AT18" s="5" t="str">
        <f>IFERROR(VLOOKUP($A18,集約用シート!$B$5:$U$300,21,FALSE),"")</f>
        <v/>
      </c>
    </row>
    <row r="19" spans="1:46" ht="28.5" customHeight="1">
      <c r="A19" s="6">
        <v>3019</v>
      </c>
      <c r="B19" s="7" t="s">
        <v>258</v>
      </c>
      <c r="C19" s="35" t="s">
        <v>21</v>
      </c>
      <c r="D19" s="40" t="s">
        <v>21</v>
      </c>
      <c r="E19" s="40">
        <v>0</v>
      </c>
      <c r="F19" s="40" t="s">
        <v>25</v>
      </c>
      <c r="G19" s="40"/>
      <c r="H19" s="40"/>
      <c r="I19" s="40"/>
      <c r="J19" s="40"/>
      <c r="K19" s="40"/>
      <c r="L19" s="40"/>
      <c r="M19" s="40"/>
      <c r="N19" s="40" t="s">
        <v>25</v>
      </c>
      <c r="O19" s="40" t="s">
        <v>26</v>
      </c>
      <c r="P19" s="40">
        <v>2</v>
      </c>
      <c r="Q19" s="40"/>
      <c r="R19" s="40"/>
      <c r="S19" s="40"/>
      <c r="T19" s="40"/>
      <c r="U19" s="40"/>
      <c r="V19" s="40"/>
      <c r="W19" s="40"/>
      <c r="X19" s="40"/>
      <c r="Y19" s="41" t="s">
        <v>23</v>
      </c>
      <c r="Z19" s="41" t="s">
        <v>23</v>
      </c>
      <c r="AA19" s="41" t="s">
        <v>23</v>
      </c>
      <c r="AB19" s="41" t="s">
        <v>23</v>
      </c>
      <c r="AC19" s="41" t="s">
        <v>23</v>
      </c>
      <c r="AD19" s="41" t="s">
        <v>23</v>
      </c>
      <c r="AE19" s="41"/>
      <c r="AF19" s="41" t="s">
        <v>23</v>
      </c>
      <c r="AG19" s="41" t="s">
        <v>23</v>
      </c>
      <c r="AH19" s="41" t="s">
        <v>23</v>
      </c>
      <c r="AI19" s="41" t="s">
        <v>23</v>
      </c>
      <c r="AJ19" s="46" t="s">
        <v>23</v>
      </c>
      <c r="AK19" s="46" t="s">
        <v>23</v>
      </c>
      <c r="AL19" s="46" t="s">
        <v>23</v>
      </c>
      <c r="AM19" s="46" t="str">
        <f>IFERROR(VLOOKUP($B19,Sheet1!$A$5:$B$300,2,FALSE),"")</f>
        <v/>
      </c>
      <c r="AN19" s="46" t="s">
        <v>23</v>
      </c>
      <c r="AO19" s="5" t="str">
        <f>IFERROR(VLOOKUP($A19,集約用シート!$B$5:$U$300,15,FALSE),"")</f>
        <v/>
      </c>
      <c r="AP19" s="8" t="s">
        <v>23</v>
      </c>
      <c r="AQ19" s="46" t="s">
        <v>23</v>
      </c>
      <c r="AR19" s="5" t="str">
        <f>IFERROR(VLOOKUP($A19,集約用シート!$B$5:$U$300,19,FALSE),"")</f>
        <v/>
      </c>
      <c r="AS19" s="46" t="s">
        <v>23</v>
      </c>
      <c r="AT19" s="5" t="str">
        <f>IFERROR(VLOOKUP($A19,集約用シート!$B$5:$U$300,21,FALSE),"")</f>
        <v/>
      </c>
    </row>
    <row r="20" spans="1:46" ht="28.5" customHeight="1">
      <c r="A20" s="6">
        <v>3022</v>
      </c>
      <c r="B20" s="7" t="s">
        <v>259</v>
      </c>
      <c r="C20" s="35"/>
      <c r="D20" s="40"/>
      <c r="E20" s="40">
        <v>0</v>
      </c>
      <c r="F20" s="40"/>
      <c r="G20" s="40"/>
      <c r="H20" s="40"/>
      <c r="I20" s="40"/>
      <c r="J20" s="40"/>
      <c r="K20" s="40"/>
      <c r="L20" s="40"/>
      <c r="M20" s="40"/>
      <c r="N20" s="40" t="s">
        <v>22</v>
      </c>
      <c r="O20" s="40" t="s">
        <v>22</v>
      </c>
      <c r="P20" s="40">
        <v>0</v>
      </c>
      <c r="Q20" s="40"/>
      <c r="R20" s="40" t="s">
        <v>26</v>
      </c>
      <c r="S20" s="40"/>
      <c r="T20" s="40"/>
      <c r="U20" s="40"/>
      <c r="V20" s="40"/>
      <c r="W20" s="40"/>
      <c r="X20" s="40"/>
      <c r="Y20" s="41" t="s">
        <v>23</v>
      </c>
      <c r="Z20" s="41" t="s">
        <v>23</v>
      </c>
      <c r="AA20" s="41" t="s">
        <v>23</v>
      </c>
      <c r="AB20" s="41" t="s">
        <v>23</v>
      </c>
      <c r="AC20" s="41" t="s">
        <v>23</v>
      </c>
      <c r="AD20" s="41" t="s">
        <v>23</v>
      </c>
      <c r="AE20" s="41"/>
      <c r="AF20" s="41" t="s">
        <v>23</v>
      </c>
      <c r="AG20" s="41" t="s">
        <v>23</v>
      </c>
      <c r="AH20" s="41" t="s">
        <v>23</v>
      </c>
      <c r="AI20" s="41" t="s">
        <v>23</v>
      </c>
      <c r="AJ20" s="46" t="s">
        <v>23</v>
      </c>
      <c r="AK20" s="46" t="s">
        <v>23</v>
      </c>
      <c r="AL20" s="46" t="s">
        <v>23</v>
      </c>
      <c r="AM20" s="46" t="str">
        <f>IFERROR(VLOOKUP($B20,Sheet1!$A$5:$B$300,2,FALSE),"")</f>
        <v/>
      </c>
      <c r="AN20" s="46" t="s">
        <v>23</v>
      </c>
      <c r="AO20" s="5" t="str">
        <f>IFERROR(VLOOKUP($A20,集約用シート!$B$5:$U$300,15,FALSE),"")</f>
        <v/>
      </c>
      <c r="AP20" s="8" t="s">
        <v>23</v>
      </c>
      <c r="AQ20" s="46" t="s">
        <v>23</v>
      </c>
      <c r="AR20" s="5" t="str">
        <f>IFERROR(VLOOKUP($A20,集約用シート!$B$5:$U$300,19,FALSE),"")</f>
        <v/>
      </c>
      <c r="AS20" s="46" t="s">
        <v>23</v>
      </c>
      <c r="AT20" s="5" t="str">
        <f>IFERROR(VLOOKUP($A20,集約用シート!$B$5:$U$300,21,FALSE),"")</f>
        <v/>
      </c>
    </row>
    <row r="21" spans="1:46" ht="28.5" customHeight="1">
      <c r="A21" s="6">
        <v>3024</v>
      </c>
      <c r="B21" s="7" t="s">
        <v>260</v>
      </c>
      <c r="C21" s="35" t="s">
        <v>25</v>
      </c>
      <c r="D21" s="40" t="s">
        <v>25</v>
      </c>
      <c r="E21" s="40">
        <v>2</v>
      </c>
      <c r="F21" s="40" t="s">
        <v>25</v>
      </c>
      <c r="G21" s="40" t="s">
        <v>25</v>
      </c>
      <c r="H21" s="40"/>
      <c r="I21" s="40" t="s">
        <v>25</v>
      </c>
      <c r="J21" s="40"/>
      <c r="K21" s="40" t="s">
        <v>25</v>
      </c>
      <c r="L21" s="40"/>
      <c r="M21" s="40"/>
      <c r="N21" s="40" t="s">
        <v>25</v>
      </c>
      <c r="O21" s="40" t="s">
        <v>25</v>
      </c>
      <c r="P21" s="40">
        <v>2</v>
      </c>
      <c r="Q21" s="40" t="s">
        <v>25</v>
      </c>
      <c r="R21" s="40" t="s">
        <v>26</v>
      </c>
      <c r="S21" s="40" t="s">
        <v>25</v>
      </c>
      <c r="T21" s="40"/>
      <c r="U21" s="40"/>
      <c r="V21" s="40"/>
      <c r="W21" s="40"/>
      <c r="X21" s="40"/>
      <c r="Y21" s="41" t="s">
        <v>25</v>
      </c>
      <c r="Z21" s="41" t="s">
        <v>25</v>
      </c>
      <c r="AA21" s="41" t="s">
        <v>25</v>
      </c>
      <c r="AB21" s="41" t="s">
        <v>25</v>
      </c>
      <c r="AC21" s="41" t="s">
        <v>25</v>
      </c>
      <c r="AD21" s="41" t="s">
        <v>25</v>
      </c>
      <c r="AE21" s="41"/>
      <c r="AF21" s="41" t="s">
        <v>25</v>
      </c>
      <c r="AG21" s="41" t="s">
        <v>25</v>
      </c>
      <c r="AH21" s="41" t="s">
        <v>21</v>
      </c>
      <c r="AI21" s="41" t="s">
        <v>21</v>
      </c>
      <c r="AJ21" s="46" t="s">
        <v>25</v>
      </c>
      <c r="AK21" s="46" t="s">
        <v>25</v>
      </c>
      <c r="AL21" s="46" t="s">
        <v>25</v>
      </c>
      <c r="AM21" s="46" t="str">
        <f>IFERROR(VLOOKUP($B21,Sheet1!$A$5:$B$300,2,FALSE),"")</f>
        <v/>
      </c>
      <c r="AN21" s="46"/>
      <c r="AO21" s="5" t="str">
        <f>IFERROR(VLOOKUP($A21,集約用シート!$B$5:$U$300,15,FALSE),"")</f>
        <v/>
      </c>
      <c r="AP21" s="8"/>
      <c r="AQ21" s="46"/>
      <c r="AR21" s="5" t="str">
        <f>IFERROR(VLOOKUP($A21,集約用シート!$B$5:$U$300,19,FALSE),"")</f>
        <v/>
      </c>
      <c r="AS21" s="46" t="s">
        <v>25</v>
      </c>
      <c r="AT21" s="5" t="str">
        <f>IFERROR(VLOOKUP($A21,集約用シート!$B$5:$U$300,21,FALSE),"")</f>
        <v/>
      </c>
    </row>
    <row r="22" spans="1:46" ht="28.5" customHeight="1">
      <c r="A22" s="6">
        <v>3025</v>
      </c>
      <c r="B22" s="7" t="s">
        <v>261</v>
      </c>
      <c r="C22" s="35" t="s">
        <v>21</v>
      </c>
      <c r="D22" s="40" t="s">
        <v>21</v>
      </c>
      <c r="E22" s="40">
        <v>0</v>
      </c>
      <c r="F22" s="40" t="s">
        <v>25</v>
      </c>
      <c r="G22" s="40"/>
      <c r="H22" s="40"/>
      <c r="I22" s="40"/>
      <c r="J22" s="40"/>
      <c r="K22" s="40"/>
      <c r="L22" s="40"/>
      <c r="M22" s="40"/>
      <c r="N22" s="40" t="s">
        <v>22</v>
      </c>
      <c r="O22" s="40" t="s">
        <v>22</v>
      </c>
      <c r="P22" s="40">
        <v>0</v>
      </c>
      <c r="Q22" s="40" t="s">
        <v>25</v>
      </c>
      <c r="R22" s="40" t="s">
        <v>26</v>
      </c>
      <c r="S22" s="40"/>
      <c r="T22" s="40" t="s">
        <v>26</v>
      </c>
      <c r="U22" s="40"/>
      <c r="V22" s="40"/>
      <c r="W22" s="40"/>
      <c r="X22" s="40"/>
      <c r="Y22" s="41" t="s">
        <v>21</v>
      </c>
      <c r="Z22" s="41" t="s">
        <v>21</v>
      </c>
      <c r="AA22" s="41" t="s">
        <v>25</v>
      </c>
      <c r="AB22" s="41" t="s">
        <v>25</v>
      </c>
      <c r="AC22" s="41" t="s">
        <v>21</v>
      </c>
      <c r="AD22" s="41" t="s">
        <v>21</v>
      </c>
      <c r="AE22" s="41"/>
      <c r="AF22" s="41" t="s">
        <v>23</v>
      </c>
      <c r="AG22" s="41">
        <v>0</v>
      </c>
      <c r="AH22" s="41" t="s">
        <v>21</v>
      </c>
      <c r="AI22" s="41" t="s">
        <v>21</v>
      </c>
      <c r="AJ22" s="46" t="s">
        <v>23</v>
      </c>
      <c r="AK22" s="46" t="s">
        <v>23</v>
      </c>
      <c r="AL22" s="46" t="s">
        <v>23</v>
      </c>
      <c r="AM22" s="46" t="str">
        <f>IFERROR(VLOOKUP($B22,Sheet1!$A$5:$B$300,2,FALSE),"")</f>
        <v/>
      </c>
      <c r="AN22" s="46" t="s">
        <v>23</v>
      </c>
      <c r="AO22" s="5" t="str">
        <f>IFERROR(VLOOKUP($A22,集約用シート!$B$5:$U$300,15,FALSE),"")</f>
        <v/>
      </c>
      <c r="AP22" s="8" t="s">
        <v>23</v>
      </c>
      <c r="AQ22" s="46" t="s">
        <v>23</v>
      </c>
      <c r="AR22" s="5" t="str">
        <f>IFERROR(VLOOKUP($A22,集約用シート!$B$5:$U$300,19,FALSE),"")</f>
        <v/>
      </c>
      <c r="AS22" s="46" t="s">
        <v>23</v>
      </c>
      <c r="AT22" s="5" t="str">
        <f>IFERROR(VLOOKUP($A22,集約用シート!$B$5:$U$300,21,FALSE),"")</f>
        <v/>
      </c>
    </row>
    <row r="23" spans="1:46" ht="28.5" customHeight="1">
      <c r="A23" s="6">
        <v>3027</v>
      </c>
      <c r="B23" s="7" t="s">
        <v>262</v>
      </c>
      <c r="C23" s="40" t="s">
        <v>21</v>
      </c>
      <c r="D23" s="40" t="s">
        <v>21</v>
      </c>
      <c r="E23" s="40">
        <v>0</v>
      </c>
      <c r="F23" s="40" t="s">
        <v>25</v>
      </c>
      <c r="G23" s="40"/>
      <c r="H23" s="40"/>
      <c r="I23" s="40"/>
      <c r="J23" s="40"/>
      <c r="K23" s="40"/>
      <c r="L23" s="40"/>
      <c r="M23" s="40"/>
      <c r="N23" s="40" t="s">
        <v>26</v>
      </c>
      <c r="O23" s="40" t="s">
        <v>26</v>
      </c>
      <c r="P23" s="40">
        <v>2</v>
      </c>
      <c r="Q23" s="40"/>
      <c r="R23" s="40" t="s">
        <v>26</v>
      </c>
      <c r="S23" s="40"/>
      <c r="T23" s="40"/>
      <c r="U23" s="40"/>
      <c r="V23" s="40"/>
      <c r="W23" s="40"/>
      <c r="X23" s="40"/>
      <c r="Y23" s="41" t="s">
        <v>21</v>
      </c>
      <c r="Z23" s="41" t="s">
        <v>21</v>
      </c>
      <c r="AA23" s="41" t="s">
        <v>23</v>
      </c>
      <c r="AB23" s="41" t="s">
        <v>23</v>
      </c>
      <c r="AC23" s="41" t="s">
        <v>23</v>
      </c>
      <c r="AD23" s="41" t="s">
        <v>23</v>
      </c>
      <c r="AE23" s="41"/>
      <c r="AF23" s="41" t="s">
        <v>23</v>
      </c>
      <c r="AG23" s="41" t="s">
        <v>23</v>
      </c>
      <c r="AH23" s="41" t="s">
        <v>23</v>
      </c>
      <c r="AI23" s="41" t="s">
        <v>23</v>
      </c>
      <c r="AJ23" s="46" t="s">
        <v>21</v>
      </c>
      <c r="AK23" s="46" t="s">
        <v>21</v>
      </c>
      <c r="AL23" s="46" t="s">
        <v>25</v>
      </c>
      <c r="AM23" s="46" t="str">
        <f>IFERROR(VLOOKUP($B23,Sheet1!$A$5:$B$300,2,FALSE),"")</f>
        <v/>
      </c>
      <c r="AN23" s="46"/>
      <c r="AO23" s="5" t="str">
        <f>IFERROR(VLOOKUP($A23,集約用シート!$B$5:$U$300,15,FALSE),"")</f>
        <v/>
      </c>
      <c r="AP23" s="8"/>
      <c r="AQ23" s="46"/>
      <c r="AR23" s="5" t="str">
        <f>IFERROR(VLOOKUP($A23,集約用シート!$B$5:$U$300,19,FALSE),"")</f>
        <v/>
      </c>
      <c r="AS23" s="46" t="s">
        <v>25</v>
      </c>
      <c r="AT23" s="5" t="str">
        <f>IFERROR(VLOOKUP($A23,集約用シート!$B$5:$U$300,21,FALSE),"")</f>
        <v/>
      </c>
    </row>
    <row r="24" spans="1:46" ht="28.5" customHeight="1">
      <c r="A24" s="6">
        <v>3032</v>
      </c>
      <c r="B24" s="7" t="s">
        <v>263</v>
      </c>
      <c r="C24" s="40" t="s">
        <v>21</v>
      </c>
      <c r="D24" s="40" t="s">
        <v>21</v>
      </c>
      <c r="E24" s="40">
        <v>0</v>
      </c>
      <c r="F24" s="40" t="s">
        <v>25</v>
      </c>
      <c r="G24" s="40"/>
      <c r="H24" s="40"/>
      <c r="I24" s="40"/>
      <c r="J24" s="40"/>
      <c r="K24" s="40"/>
      <c r="L24" s="40"/>
      <c r="M24" s="40"/>
      <c r="N24" s="40" t="s">
        <v>22</v>
      </c>
      <c r="O24" s="40" t="s">
        <v>22</v>
      </c>
      <c r="P24" s="40">
        <v>0</v>
      </c>
      <c r="Q24" s="40" t="s">
        <v>25</v>
      </c>
      <c r="R24" s="40" t="s">
        <v>26</v>
      </c>
      <c r="S24" s="40"/>
      <c r="T24" s="40"/>
      <c r="U24" s="40"/>
      <c r="V24" s="40"/>
      <c r="W24" s="40"/>
      <c r="X24" s="40"/>
      <c r="Y24" s="41" t="s">
        <v>21</v>
      </c>
      <c r="Z24" s="41" t="s">
        <v>21</v>
      </c>
      <c r="AA24" s="41" t="s">
        <v>23</v>
      </c>
      <c r="AB24" s="41" t="s">
        <v>25</v>
      </c>
      <c r="AC24" s="41" t="s">
        <v>23</v>
      </c>
      <c r="AD24" s="41" t="s">
        <v>21</v>
      </c>
      <c r="AE24" s="41"/>
      <c r="AF24" s="41" t="s">
        <v>23</v>
      </c>
      <c r="AG24" s="41">
        <v>0</v>
      </c>
      <c r="AH24" s="41" t="s">
        <v>23</v>
      </c>
      <c r="AI24" s="41" t="s">
        <v>21</v>
      </c>
      <c r="AJ24" s="46" t="s">
        <v>21</v>
      </c>
      <c r="AK24" s="46" t="s">
        <v>21</v>
      </c>
      <c r="AL24" s="46" t="s">
        <v>25</v>
      </c>
      <c r="AM24" s="46" t="str">
        <f>IFERROR(VLOOKUP($B24,Sheet1!$A$5:$B$300,2,FALSE),"")</f>
        <v/>
      </c>
      <c r="AN24" s="46"/>
      <c r="AO24" s="5" t="str">
        <f>IFERROR(VLOOKUP($A24,集約用シート!$B$5:$U$300,15,FALSE),"")</f>
        <v/>
      </c>
      <c r="AP24" s="8"/>
      <c r="AQ24" s="46"/>
      <c r="AR24" s="5" t="str">
        <f>IFERROR(VLOOKUP($A24,集約用シート!$B$5:$U$300,19,FALSE),"")</f>
        <v/>
      </c>
      <c r="AS24" s="46" t="s">
        <v>25</v>
      </c>
      <c r="AT24" s="5" t="str">
        <f>IFERROR(VLOOKUP($A24,集約用シート!$B$5:$U$300,21,FALSE),"")</f>
        <v/>
      </c>
    </row>
    <row r="25" spans="1:46" ht="28.5" customHeight="1">
      <c r="A25" s="6">
        <v>3034</v>
      </c>
      <c r="B25" s="7" t="s">
        <v>264</v>
      </c>
      <c r="C25" s="35" t="s">
        <v>21</v>
      </c>
      <c r="D25" s="40" t="s">
        <v>21</v>
      </c>
      <c r="E25" s="40">
        <v>0</v>
      </c>
      <c r="F25" s="40" t="s">
        <v>25</v>
      </c>
      <c r="G25" s="40"/>
      <c r="H25" s="40"/>
      <c r="I25" s="40"/>
      <c r="J25" s="40"/>
      <c r="K25" s="40"/>
      <c r="L25" s="40"/>
      <c r="M25" s="40"/>
      <c r="N25" s="40" t="s">
        <v>22</v>
      </c>
      <c r="O25" s="40" t="s">
        <v>22</v>
      </c>
      <c r="P25" s="40">
        <v>0</v>
      </c>
      <c r="Q25" s="40"/>
      <c r="R25" s="40"/>
      <c r="S25" s="40"/>
      <c r="T25" s="40"/>
      <c r="U25" s="40"/>
      <c r="V25" s="40"/>
      <c r="W25" s="40"/>
      <c r="X25" s="40"/>
      <c r="Y25" s="41" t="s">
        <v>21</v>
      </c>
      <c r="Z25" s="41" t="s">
        <v>21</v>
      </c>
      <c r="AA25" s="41" t="s">
        <v>25</v>
      </c>
      <c r="AB25" s="41" t="s">
        <v>25</v>
      </c>
      <c r="AC25" s="41" t="s">
        <v>21</v>
      </c>
      <c r="AD25" s="41" t="s">
        <v>21</v>
      </c>
      <c r="AE25" s="41"/>
      <c r="AF25" s="41" t="s">
        <v>23</v>
      </c>
      <c r="AG25" s="41">
        <v>0</v>
      </c>
      <c r="AH25" s="41" t="s">
        <v>21</v>
      </c>
      <c r="AI25" s="41" t="s">
        <v>21</v>
      </c>
      <c r="AJ25" s="46" t="s">
        <v>23</v>
      </c>
      <c r="AK25" s="46" t="s">
        <v>23</v>
      </c>
      <c r="AL25" s="46" t="s">
        <v>23</v>
      </c>
      <c r="AM25" s="46" t="str">
        <f>IFERROR(VLOOKUP($B25,Sheet1!$A$5:$B$300,2,FALSE),"")</f>
        <v/>
      </c>
      <c r="AN25" s="46" t="s">
        <v>23</v>
      </c>
      <c r="AO25" s="5" t="str">
        <f>IFERROR(VLOOKUP($A25,集約用シート!$B$5:$U$300,15,FALSE),"")</f>
        <v/>
      </c>
      <c r="AP25" s="8" t="s">
        <v>23</v>
      </c>
      <c r="AQ25" s="46" t="s">
        <v>23</v>
      </c>
      <c r="AR25" s="5" t="str">
        <f>IFERROR(VLOOKUP($A25,集約用シート!$B$5:$U$300,19,FALSE),"")</f>
        <v/>
      </c>
      <c r="AS25" s="46" t="s">
        <v>23</v>
      </c>
      <c r="AT25" s="5" t="str">
        <f>IFERROR(VLOOKUP($A25,集約用シート!$B$5:$U$300,21,FALSE),"")</f>
        <v/>
      </c>
    </row>
    <row r="26" spans="1:46" ht="28.5" customHeight="1">
      <c r="A26" s="6">
        <v>3036</v>
      </c>
      <c r="B26" s="7" t="s">
        <v>265</v>
      </c>
      <c r="C26" s="35" t="s">
        <v>21</v>
      </c>
      <c r="D26" s="40" t="s">
        <v>21</v>
      </c>
      <c r="E26" s="40">
        <v>0</v>
      </c>
      <c r="F26" s="40"/>
      <c r="G26" s="40"/>
      <c r="H26" s="40"/>
      <c r="I26" s="40"/>
      <c r="J26" s="40"/>
      <c r="K26" s="40"/>
      <c r="L26" s="40"/>
      <c r="M26" s="40"/>
      <c r="N26" s="40" t="s">
        <v>22</v>
      </c>
      <c r="O26" s="40" t="s">
        <v>22</v>
      </c>
      <c r="P26" s="40">
        <v>0</v>
      </c>
      <c r="Q26" s="40"/>
      <c r="R26" s="40" t="s">
        <v>26</v>
      </c>
      <c r="S26" s="40"/>
      <c r="T26" s="40"/>
      <c r="U26" s="40"/>
      <c r="V26" s="40"/>
      <c r="W26" s="40"/>
      <c r="X26" s="40"/>
      <c r="Y26" s="41" t="s">
        <v>21</v>
      </c>
      <c r="Z26" s="41" t="s">
        <v>21</v>
      </c>
      <c r="AA26" s="41" t="s">
        <v>25</v>
      </c>
      <c r="AB26" s="41" t="s">
        <v>23</v>
      </c>
      <c r="AC26" s="41" t="s">
        <v>21</v>
      </c>
      <c r="AD26" s="41" t="s">
        <v>23</v>
      </c>
      <c r="AE26" s="41"/>
      <c r="AF26" s="41" t="s">
        <v>23</v>
      </c>
      <c r="AG26" s="41" t="s">
        <v>23</v>
      </c>
      <c r="AH26" s="41" t="s">
        <v>21</v>
      </c>
      <c r="AI26" s="41" t="s">
        <v>23</v>
      </c>
      <c r="AJ26" s="46" t="s">
        <v>21</v>
      </c>
      <c r="AK26" s="46" t="s">
        <v>21</v>
      </c>
      <c r="AL26" s="46" t="s">
        <v>25</v>
      </c>
      <c r="AM26" s="46" t="str">
        <f>IFERROR(VLOOKUP($B26,Sheet1!$A$5:$B$300,2,FALSE),"")</f>
        <v/>
      </c>
      <c r="AN26" s="46"/>
      <c r="AO26" s="5" t="str">
        <f>IFERROR(VLOOKUP($A26,集約用シート!$B$5:$U$300,15,FALSE),"")</f>
        <v/>
      </c>
      <c r="AP26" s="8"/>
      <c r="AQ26" s="46"/>
      <c r="AR26" s="5" t="str">
        <f>IFERROR(VLOOKUP($A26,集約用シート!$B$5:$U$300,19,FALSE),"")</f>
        <v/>
      </c>
      <c r="AS26" s="46" t="s">
        <v>25</v>
      </c>
      <c r="AT26" s="5" t="str">
        <f>IFERROR(VLOOKUP($A26,集約用シート!$B$5:$U$300,21,FALSE),"")</f>
        <v/>
      </c>
    </row>
    <row r="27" spans="1:46" ht="28.5" customHeight="1">
      <c r="A27" s="6">
        <v>3037</v>
      </c>
      <c r="B27" s="7" t="s">
        <v>266</v>
      </c>
      <c r="C27" s="40" t="s">
        <v>21</v>
      </c>
      <c r="D27" s="40" t="s">
        <v>21</v>
      </c>
      <c r="E27" s="40">
        <v>0</v>
      </c>
      <c r="F27" s="40" t="s">
        <v>25</v>
      </c>
      <c r="G27" s="40" t="s">
        <v>25</v>
      </c>
      <c r="H27" s="40"/>
      <c r="I27" s="40"/>
      <c r="J27" s="40"/>
      <c r="K27" s="40"/>
      <c r="L27" s="40"/>
      <c r="M27" s="40"/>
      <c r="N27" s="40" t="s">
        <v>22</v>
      </c>
      <c r="O27" s="40" t="s">
        <v>22</v>
      </c>
      <c r="P27" s="40">
        <v>0</v>
      </c>
      <c r="Q27" s="40" t="s">
        <v>25</v>
      </c>
      <c r="R27" s="40" t="s">
        <v>26</v>
      </c>
      <c r="S27" s="40"/>
      <c r="T27" s="40"/>
      <c r="U27" s="40"/>
      <c r="V27" s="40"/>
      <c r="W27" s="40"/>
      <c r="X27" s="40"/>
      <c r="Y27" s="41" t="s">
        <v>21</v>
      </c>
      <c r="Z27" s="41" t="s">
        <v>21</v>
      </c>
      <c r="AA27" s="41" t="s">
        <v>25</v>
      </c>
      <c r="AB27" s="41" t="s">
        <v>25</v>
      </c>
      <c r="AC27" s="41" t="s">
        <v>21</v>
      </c>
      <c r="AD27" s="41" t="s">
        <v>21</v>
      </c>
      <c r="AE27" s="41"/>
      <c r="AF27" s="41" t="s">
        <v>23</v>
      </c>
      <c r="AG27" s="41">
        <v>0</v>
      </c>
      <c r="AH27" s="41" t="s">
        <v>21</v>
      </c>
      <c r="AI27" s="41" t="s">
        <v>21</v>
      </c>
      <c r="AJ27" s="46" t="s">
        <v>21</v>
      </c>
      <c r="AK27" s="46" t="s">
        <v>21</v>
      </c>
      <c r="AL27" s="46" t="s">
        <v>25</v>
      </c>
      <c r="AM27" s="46" t="str">
        <f>IFERROR(VLOOKUP($B27,Sheet1!$A$5:$B$300,2,FALSE),"")</f>
        <v/>
      </c>
      <c r="AN27" s="46"/>
      <c r="AO27" s="5" t="str">
        <f>IFERROR(VLOOKUP($A27,集約用シート!$B$5:$U$300,15,FALSE),"")</f>
        <v/>
      </c>
      <c r="AP27" s="8"/>
      <c r="AQ27" s="46"/>
      <c r="AR27" s="5" t="str">
        <f>IFERROR(VLOOKUP($A27,集約用シート!$B$5:$U$300,19,FALSE),"")</f>
        <v/>
      </c>
      <c r="AS27" s="46" t="s">
        <v>25</v>
      </c>
      <c r="AT27" s="5" t="str">
        <f>IFERROR(VLOOKUP($A27,集約用シート!$B$5:$U$300,21,FALSE),"")</f>
        <v/>
      </c>
    </row>
    <row r="28" spans="1:46" ht="28.5" customHeight="1">
      <c r="A28" s="6">
        <v>3038</v>
      </c>
      <c r="B28" s="7" t="s">
        <v>267</v>
      </c>
      <c r="C28" s="35" t="s">
        <v>21</v>
      </c>
      <c r="D28" s="40" t="s">
        <v>21</v>
      </c>
      <c r="E28" s="40">
        <v>0</v>
      </c>
      <c r="F28" s="40" t="s">
        <v>25</v>
      </c>
      <c r="G28" s="40"/>
      <c r="H28" s="40"/>
      <c r="I28" s="40"/>
      <c r="J28" s="40"/>
      <c r="K28" s="40"/>
      <c r="L28" s="40"/>
      <c r="M28" s="40"/>
      <c r="N28" s="40" t="s">
        <v>26</v>
      </c>
      <c r="O28" s="40" t="s">
        <v>26</v>
      </c>
      <c r="P28" s="40">
        <v>2</v>
      </c>
      <c r="Q28" s="40"/>
      <c r="R28" s="40"/>
      <c r="S28" s="40"/>
      <c r="T28" s="40"/>
      <c r="U28" s="40"/>
      <c r="V28" s="40"/>
      <c r="W28" s="40"/>
      <c r="X28" s="40"/>
      <c r="Y28" s="41" t="s">
        <v>23</v>
      </c>
      <c r="Z28" s="41" t="s">
        <v>23</v>
      </c>
      <c r="AA28" s="41" t="s">
        <v>23</v>
      </c>
      <c r="AB28" s="41" t="s">
        <v>23</v>
      </c>
      <c r="AC28" s="41" t="s">
        <v>23</v>
      </c>
      <c r="AD28" s="41" t="s">
        <v>23</v>
      </c>
      <c r="AE28" s="41"/>
      <c r="AF28" s="41" t="s">
        <v>23</v>
      </c>
      <c r="AG28" s="41" t="s">
        <v>23</v>
      </c>
      <c r="AH28" s="41" t="s">
        <v>23</v>
      </c>
      <c r="AI28" s="41" t="s">
        <v>23</v>
      </c>
      <c r="AJ28" s="46" t="s">
        <v>23</v>
      </c>
      <c r="AK28" s="46" t="s">
        <v>23</v>
      </c>
      <c r="AL28" s="46" t="s">
        <v>23</v>
      </c>
      <c r="AM28" s="46" t="str">
        <f>IFERROR(VLOOKUP($B28,Sheet1!$A$5:$B$300,2,FALSE),"")</f>
        <v/>
      </c>
      <c r="AN28" s="46" t="s">
        <v>23</v>
      </c>
      <c r="AO28" s="5" t="str">
        <f>IFERROR(VLOOKUP($A28,集約用シート!$B$5:$U$300,15,FALSE),"")</f>
        <v/>
      </c>
      <c r="AP28" s="8" t="s">
        <v>23</v>
      </c>
      <c r="AQ28" s="46" t="s">
        <v>23</v>
      </c>
      <c r="AR28" s="5" t="str">
        <f>IFERROR(VLOOKUP($A28,集約用シート!$B$5:$U$300,19,FALSE),"")</f>
        <v/>
      </c>
      <c r="AS28" s="46" t="s">
        <v>23</v>
      </c>
      <c r="AT28" s="5" t="str">
        <f>IFERROR(VLOOKUP($A28,集約用シート!$B$5:$U$300,21,FALSE),"")</f>
        <v/>
      </c>
    </row>
    <row r="29" spans="1:46" ht="28.5" customHeight="1">
      <c r="A29" s="6">
        <v>3039</v>
      </c>
      <c r="B29" s="7" t="s">
        <v>268</v>
      </c>
      <c r="C29" s="35" t="s">
        <v>21</v>
      </c>
      <c r="D29" s="40" t="s">
        <v>21</v>
      </c>
      <c r="E29" s="40">
        <v>0</v>
      </c>
      <c r="F29" s="40" t="s">
        <v>25</v>
      </c>
      <c r="G29" s="40" t="s">
        <v>25</v>
      </c>
      <c r="H29" s="40"/>
      <c r="I29" s="40"/>
      <c r="J29" s="40"/>
      <c r="K29" s="40"/>
      <c r="L29" s="40"/>
      <c r="M29" s="40"/>
      <c r="N29" s="40" t="s">
        <v>22</v>
      </c>
      <c r="O29" s="40" t="s">
        <v>22</v>
      </c>
      <c r="P29" s="40">
        <v>0</v>
      </c>
      <c r="Q29" s="40"/>
      <c r="R29" s="40" t="s">
        <v>26</v>
      </c>
      <c r="S29" s="40"/>
      <c r="T29" s="40"/>
      <c r="U29" s="40"/>
      <c r="V29" s="40"/>
      <c r="W29" s="40"/>
      <c r="X29" s="40"/>
      <c r="Y29" s="41" t="s">
        <v>21</v>
      </c>
      <c r="Z29" s="41" t="s">
        <v>21</v>
      </c>
      <c r="AA29" s="41" t="s">
        <v>25</v>
      </c>
      <c r="AB29" s="41" t="s">
        <v>23</v>
      </c>
      <c r="AC29" s="41" t="s">
        <v>21</v>
      </c>
      <c r="AD29" s="41" t="s">
        <v>23</v>
      </c>
      <c r="AE29" s="41"/>
      <c r="AF29" s="41" t="s">
        <v>23</v>
      </c>
      <c r="AG29" s="41" t="s">
        <v>23</v>
      </c>
      <c r="AH29" s="41" t="s">
        <v>21</v>
      </c>
      <c r="AI29" s="41" t="s">
        <v>23</v>
      </c>
      <c r="AJ29" s="46" t="s">
        <v>23</v>
      </c>
      <c r="AK29" s="46" t="s">
        <v>23</v>
      </c>
      <c r="AL29" s="46" t="s">
        <v>23</v>
      </c>
      <c r="AM29" s="46" t="str">
        <f>IFERROR(VLOOKUP($B29,Sheet1!$A$5:$B$300,2,FALSE),"")</f>
        <v/>
      </c>
      <c r="AN29" s="46" t="s">
        <v>23</v>
      </c>
      <c r="AO29" s="5" t="str">
        <f>IFERROR(VLOOKUP($A29,集約用シート!$B$5:$U$300,15,FALSE),"")</f>
        <v/>
      </c>
      <c r="AP29" s="8" t="s">
        <v>23</v>
      </c>
      <c r="AQ29" s="46" t="s">
        <v>23</v>
      </c>
      <c r="AR29" s="5" t="str">
        <f>IFERROR(VLOOKUP($A29,集約用シート!$B$5:$U$300,19,FALSE),"")</f>
        <v/>
      </c>
      <c r="AS29" s="46" t="s">
        <v>23</v>
      </c>
      <c r="AT29" s="5" t="str">
        <f>IFERROR(VLOOKUP($A29,集約用シート!$B$5:$U$300,21,FALSE),"")</f>
        <v/>
      </c>
    </row>
    <row r="30" spans="1:46" ht="28.5" customHeight="1">
      <c r="A30" s="6">
        <v>3045</v>
      </c>
      <c r="B30" s="7" t="s">
        <v>269</v>
      </c>
      <c r="C30" s="35" t="s">
        <v>21</v>
      </c>
      <c r="D30" s="40" t="s">
        <v>21</v>
      </c>
      <c r="E30" s="40">
        <v>0</v>
      </c>
      <c r="F30" s="40" t="s">
        <v>25</v>
      </c>
      <c r="G30" s="40"/>
      <c r="H30" s="40"/>
      <c r="I30" s="40"/>
      <c r="J30" s="40"/>
      <c r="K30" s="40"/>
      <c r="L30" s="40"/>
      <c r="M30" s="40"/>
      <c r="N30" s="40" t="s">
        <v>22</v>
      </c>
      <c r="O30" s="40" t="s">
        <v>22</v>
      </c>
      <c r="P30" s="40">
        <v>0</v>
      </c>
      <c r="Q30" s="40" t="s">
        <v>25</v>
      </c>
      <c r="R30" s="40"/>
      <c r="S30" s="40"/>
      <c r="T30" s="40"/>
      <c r="U30" s="40"/>
      <c r="V30" s="40"/>
      <c r="W30" s="40"/>
      <c r="X30" s="40"/>
      <c r="Y30" s="41" t="s">
        <v>23</v>
      </c>
      <c r="Z30" s="41" t="s">
        <v>23</v>
      </c>
      <c r="AA30" s="41" t="s">
        <v>23</v>
      </c>
      <c r="AB30" s="41" t="s">
        <v>23</v>
      </c>
      <c r="AC30" s="41" t="s">
        <v>23</v>
      </c>
      <c r="AD30" s="41" t="s">
        <v>23</v>
      </c>
      <c r="AE30" s="41"/>
      <c r="AF30" s="41" t="s">
        <v>23</v>
      </c>
      <c r="AG30" s="41" t="s">
        <v>23</v>
      </c>
      <c r="AH30" s="41" t="s">
        <v>23</v>
      </c>
      <c r="AI30" s="41" t="s">
        <v>23</v>
      </c>
      <c r="AJ30" s="46" t="s">
        <v>23</v>
      </c>
      <c r="AK30" s="46" t="s">
        <v>23</v>
      </c>
      <c r="AL30" s="46" t="s">
        <v>23</v>
      </c>
      <c r="AM30" s="46" t="str">
        <f>IFERROR(VLOOKUP($B30,Sheet1!$A$5:$B$300,2,FALSE),"")</f>
        <v/>
      </c>
      <c r="AN30" s="46" t="s">
        <v>23</v>
      </c>
      <c r="AO30" s="5" t="str">
        <f>IFERROR(VLOOKUP($A30,集約用シート!$B$5:$U$300,15,FALSE),"")</f>
        <v/>
      </c>
      <c r="AP30" s="8" t="s">
        <v>23</v>
      </c>
      <c r="AQ30" s="46" t="s">
        <v>23</v>
      </c>
      <c r="AR30" s="5" t="str">
        <f>IFERROR(VLOOKUP($A30,集約用シート!$B$5:$U$300,19,FALSE),"")</f>
        <v/>
      </c>
      <c r="AS30" s="46" t="s">
        <v>23</v>
      </c>
      <c r="AT30" s="5" t="str">
        <f>IFERROR(VLOOKUP($A30,集約用シート!$B$5:$U$300,21,FALSE),"")</f>
        <v/>
      </c>
    </row>
    <row r="31" spans="1:46" ht="28.5" customHeight="1">
      <c r="A31" s="6">
        <v>3046</v>
      </c>
      <c r="B31" s="7" t="s">
        <v>270</v>
      </c>
      <c r="C31" s="35" t="s">
        <v>21</v>
      </c>
      <c r="D31" s="40" t="s">
        <v>21</v>
      </c>
      <c r="E31" s="40">
        <v>0</v>
      </c>
      <c r="F31" s="40" t="s">
        <v>25</v>
      </c>
      <c r="G31" s="40"/>
      <c r="H31" s="40"/>
      <c r="I31" s="40"/>
      <c r="J31" s="40"/>
      <c r="K31" s="40"/>
      <c r="L31" s="40"/>
      <c r="M31" s="40"/>
      <c r="N31" s="40" t="s">
        <v>22</v>
      </c>
      <c r="O31" s="40" t="s">
        <v>22</v>
      </c>
      <c r="P31" s="40">
        <v>0</v>
      </c>
      <c r="Q31" s="40"/>
      <c r="R31" s="40"/>
      <c r="S31" s="40"/>
      <c r="T31" s="40"/>
      <c r="U31" s="40"/>
      <c r="V31" s="40"/>
      <c r="W31" s="40"/>
      <c r="X31" s="40"/>
      <c r="Y31" s="41" t="s">
        <v>25</v>
      </c>
      <c r="Z31" s="41" t="s">
        <v>21</v>
      </c>
      <c r="AA31" s="41" t="s">
        <v>25</v>
      </c>
      <c r="AB31" s="41" t="s">
        <v>23</v>
      </c>
      <c r="AC31" s="41" t="s">
        <v>21</v>
      </c>
      <c r="AD31" s="41" t="s">
        <v>23</v>
      </c>
      <c r="AE31" s="41"/>
      <c r="AF31" s="41" t="s">
        <v>23</v>
      </c>
      <c r="AG31" s="41" t="s">
        <v>23</v>
      </c>
      <c r="AH31" s="41" t="s">
        <v>21</v>
      </c>
      <c r="AI31" s="41" t="s">
        <v>23</v>
      </c>
      <c r="AJ31" s="46" t="s">
        <v>21</v>
      </c>
      <c r="AK31" s="46" t="s">
        <v>21</v>
      </c>
      <c r="AL31" s="46" t="s">
        <v>25</v>
      </c>
      <c r="AM31" s="46" t="str">
        <f>IFERROR(VLOOKUP($B31,Sheet1!$A$5:$B$300,2,FALSE),"")</f>
        <v/>
      </c>
      <c r="AN31" s="46"/>
      <c r="AO31" s="5" t="str">
        <f>IFERROR(VLOOKUP($A31,集約用シート!$B$5:$U$300,15,FALSE),"")</f>
        <v/>
      </c>
      <c r="AP31" s="8"/>
      <c r="AQ31" s="46"/>
      <c r="AR31" s="5" t="str">
        <f>IFERROR(VLOOKUP($A31,集約用シート!$B$5:$U$300,19,FALSE),"")</f>
        <v/>
      </c>
      <c r="AS31" s="46" t="s">
        <v>25</v>
      </c>
      <c r="AT31" s="5" t="str">
        <f>IFERROR(VLOOKUP($A31,集約用シート!$B$5:$U$300,21,FALSE),"")</f>
        <v/>
      </c>
    </row>
    <row r="32" spans="1:46" ht="28.5" customHeight="1">
      <c r="A32" s="6">
        <v>3051</v>
      </c>
      <c r="B32" s="7" t="s">
        <v>271</v>
      </c>
      <c r="C32" s="35"/>
      <c r="D32" s="40"/>
      <c r="E32" s="40">
        <v>0</v>
      </c>
      <c r="F32" s="40"/>
      <c r="G32" s="40"/>
      <c r="H32" s="40"/>
      <c r="I32" s="40"/>
      <c r="J32" s="40"/>
      <c r="K32" s="40"/>
      <c r="L32" s="40"/>
      <c r="M32" s="40"/>
      <c r="N32" s="40" t="s">
        <v>22</v>
      </c>
      <c r="O32" s="40" t="s">
        <v>22</v>
      </c>
      <c r="P32" s="40">
        <v>0</v>
      </c>
      <c r="Q32" s="40"/>
      <c r="R32" s="40"/>
      <c r="S32" s="40"/>
      <c r="T32" s="40"/>
      <c r="U32" s="40"/>
      <c r="V32" s="40"/>
      <c r="W32" s="40"/>
      <c r="X32" s="40"/>
      <c r="Y32" s="41" t="s">
        <v>21</v>
      </c>
      <c r="Z32" s="41" t="s">
        <v>21</v>
      </c>
      <c r="AA32" s="41" t="s">
        <v>23</v>
      </c>
      <c r="AB32" s="41" t="s">
        <v>23</v>
      </c>
      <c r="AC32" s="41" t="s">
        <v>23</v>
      </c>
      <c r="AD32" s="41" t="s">
        <v>23</v>
      </c>
      <c r="AE32" s="41"/>
      <c r="AF32" s="41" t="s">
        <v>23</v>
      </c>
      <c r="AG32" s="41" t="s">
        <v>23</v>
      </c>
      <c r="AH32" s="41" t="s">
        <v>23</v>
      </c>
      <c r="AI32" s="41" t="s">
        <v>23</v>
      </c>
      <c r="AJ32" s="46" t="s">
        <v>23</v>
      </c>
      <c r="AK32" s="46" t="s">
        <v>23</v>
      </c>
      <c r="AL32" s="46" t="s">
        <v>23</v>
      </c>
      <c r="AM32" s="46" t="str">
        <f>IFERROR(VLOOKUP($B32,Sheet1!$A$5:$B$300,2,FALSE),"")</f>
        <v/>
      </c>
      <c r="AN32" s="46" t="s">
        <v>23</v>
      </c>
      <c r="AO32" s="5" t="str">
        <f>IFERROR(VLOOKUP($A32,集約用シート!$B$5:$U$300,15,FALSE),"")</f>
        <v/>
      </c>
      <c r="AP32" s="8" t="s">
        <v>23</v>
      </c>
      <c r="AQ32" s="46" t="s">
        <v>23</v>
      </c>
      <c r="AR32" s="5" t="str">
        <f>IFERROR(VLOOKUP($A32,集約用シート!$B$5:$U$300,19,FALSE),"")</f>
        <v/>
      </c>
      <c r="AS32" s="46" t="s">
        <v>23</v>
      </c>
      <c r="AT32" s="5" t="str">
        <f>IFERROR(VLOOKUP($A32,集約用シート!$B$5:$U$300,21,FALSE),"")</f>
        <v/>
      </c>
    </row>
    <row r="33" spans="1:46" ht="28.5" customHeight="1">
      <c r="A33" s="6">
        <v>3054</v>
      </c>
      <c r="B33" s="7" t="s">
        <v>272</v>
      </c>
      <c r="C33" s="35"/>
      <c r="D33" s="40"/>
      <c r="E33" s="40">
        <v>0</v>
      </c>
      <c r="F33" s="40"/>
      <c r="G33" s="40"/>
      <c r="H33" s="40"/>
      <c r="I33" s="40"/>
      <c r="J33" s="40"/>
      <c r="K33" s="40"/>
      <c r="L33" s="40"/>
      <c r="M33" s="40"/>
      <c r="N33" s="40" t="s">
        <v>22</v>
      </c>
      <c r="O33" s="40" t="s">
        <v>22</v>
      </c>
      <c r="P33" s="40">
        <v>0</v>
      </c>
      <c r="Q33" s="40"/>
      <c r="R33" s="40"/>
      <c r="S33" s="40"/>
      <c r="T33" s="40"/>
      <c r="U33" s="40"/>
      <c r="V33" s="40"/>
      <c r="W33" s="40"/>
      <c r="X33" s="40"/>
      <c r="Y33" s="41" t="s">
        <v>23</v>
      </c>
      <c r="Z33" s="41" t="s">
        <v>23</v>
      </c>
      <c r="AA33" s="41" t="s">
        <v>23</v>
      </c>
      <c r="AB33" s="41" t="s">
        <v>23</v>
      </c>
      <c r="AC33" s="41" t="s">
        <v>23</v>
      </c>
      <c r="AD33" s="41" t="s">
        <v>23</v>
      </c>
      <c r="AE33" s="41"/>
      <c r="AF33" s="41" t="s">
        <v>23</v>
      </c>
      <c r="AG33" s="41" t="s">
        <v>23</v>
      </c>
      <c r="AH33" s="41" t="s">
        <v>23</v>
      </c>
      <c r="AI33" s="41" t="s">
        <v>23</v>
      </c>
      <c r="AJ33" s="46" t="s">
        <v>23</v>
      </c>
      <c r="AK33" s="46" t="s">
        <v>23</v>
      </c>
      <c r="AL33" s="46" t="s">
        <v>23</v>
      </c>
      <c r="AM33" s="46" t="str">
        <f>IFERROR(VLOOKUP($B33,Sheet1!$A$5:$B$300,2,FALSE),"")</f>
        <v/>
      </c>
      <c r="AN33" s="46" t="s">
        <v>23</v>
      </c>
      <c r="AO33" s="5" t="str">
        <f>IFERROR(VLOOKUP($A33,集約用シート!$B$5:$U$300,15,FALSE),"")</f>
        <v/>
      </c>
      <c r="AP33" s="8" t="s">
        <v>23</v>
      </c>
      <c r="AQ33" s="46" t="s">
        <v>23</v>
      </c>
      <c r="AR33" s="5" t="str">
        <f>IFERROR(VLOOKUP($A33,集約用シート!$B$5:$U$300,19,FALSE),"")</f>
        <v/>
      </c>
      <c r="AS33" s="46" t="s">
        <v>23</v>
      </c>
      <c r="AT33" s="5" t="str">
        <f>IFERROR(VLOOKUP($A33,集約用シート!$B$5:$U$300,21,FALSE),"")</f>
        <v/>
      </c>
    </row>
    <row r="34" spans="1:46" ht="28.5" customHeight="1">
      <c r="A34" s="6">
        <v>3055</v>
      </c>
      <c r="B34" s="7" t="s">
        <v>273</v>
      </c>
      <c r="C34" s="35"/>
      <c r="D34" s="40"/>
      <c r="E34" s="40">
        <v>0</v>
      </c>
      <c r="F34" s="40"/>
      <c r="G34" s="40"/>
      <c r="H34" s="40"/>
      <c r="I34" s="40"/>
      <c r="J34" s="40"/>
      <c r="K34" s="40"/>
      <c r="L34" s="40"/>
      <c r="M34" s="40"/>
      <c r="N34" s="40" t="s">
        <v>22</v>
      </c>
      <c r="O34" s="40" t="s">
        <v>22</v>
      </c>
      <c r="P34" s="40">
        <v>0</v>
      </c>
      <c r="Q34" s="40"/>
      <c r="R34" s="40"/>
      <c r="S34" s="40"/>
      <c r="T34" s="40"/>
      <c r="U34" s="40"/>
      <c r="V34" s="40"/>
      <c r="W34" s="40"/>
      <c r="X34" s="40"/>
      <c r="Y34" s="41" t="s">
        <v>23</v>
      </c>
      <c r="Z34" s="41" t="s">
        <v>23</v>
      </c>
      <c r="AA34" s="41" t="s">
        <v>23</v>
      </c>
      <c r="AB34" s="41" t="s">
        <v>23</v>
      </c>
      <c r="AC34" s="41" t="s">
        <v>23</v>
      </c>
      <c r="AD34" s="41" t="s">
        <v>23</v>
      </c>
      <c r="AE34" s="41"/>
      <c r="AF34" s="41" t="s">
        <v>23</v>
      </c>
      <c r="AG34" s="41" t="s">
        <v>23</v>
      </c>
      <c r="AH34" s="41" t="s">
        <v>23</v>
      </c>
      <c r="AI34" s="41" t="s">
        <v>23</v>
      </c>
      <c r="AJ34" s="46" t="s">
        <v>23</v>
      </c>
      <c r="AK34" s="46" t="s">
        <v>23</v>
      </c>
      <c r="AL34" s="46" t="s">
        <v>23</v>
      </c>
      <c r="AM34" s="46" t="str">
        <f>IFERROR(VLOOKUP($B34,Sheet1!$A$5:$B$300,2,FALSE),"")</f>
        <v/>
      </c>
      <c r="AN34" s="46" t="s">
        <v>23</v>
      </c>
      <c r="AO34" s="5" t="str">
        <f>IFERROR(VLOOKUP($A34,集約用シート!$B$5:$U$300,15,FALSE),"")</f>
        <v/>
      </c>
      <c r="AP34" s="8" t="s">
        <v>23</v>
      </c>
      <c r="AQ34" s="46" t="s">
        <v>23</v>
      </c>
      <c r="AR34" s="5" t="str">
        <f>IFERROR(VLOOKUP($A34,集約用シート!$B$5:$U$300,19,FALSE),"")</f>
        <v/>
      </c>
      <c r="AS34" s="46" t="s">
        <v>23</v>
      </c>
      <c r="AT34" s="5" t="str">
        <f>IFERROR(VLOOKUP($A34,集約用シート!$B$5:$U$300,21,FALSE),"")</f>
        <v/>
      </c>
    </row>
    <row r="35" spans="1:46" ht="28.5" customHeight="1">
      <c r="A35" s="6">
        <v>3056</v>
      </c>
      <c r="B35" s="7" t="s">
        <v>274</v>
      </c>
      <c r="C35" s="40" t="s">
        <v>25</v>
      </c>
      <c r="D35" s="40" t="s">
        <v>21</v>
      </c>
      <c r="E35" s="40">
        <v>1</v>
      </c>
      <c r="F35" s="40" t="s">
        <v>25</v>
      </c>
      <c r="G35" s="40"/>
      <c r="H35" s="40"/>
      <c r="I35" s="40" t="s">
        <v>25</v>
      </c>
      <c r="J35" s="40"/>
      <c r="K35" s="40"/>
      <c r="L35" s="40"/>
      <c r="M35" s="40"/>
      <c r="N35" s="40" t="s">
        <v>25</v>
      </c>
      <c r="O35" s="40" t="s">
        <v>22</v>
      </c>
      <c r="P35" s="40">
        <v>1</v>
      </c>
      <c r="Q35" s="40" t="s">
        <v>25</v>
      </c>
      <c r="R35" s="40" t="s">
        <v>26</v>
      </c>
      <c r="S35" s="40"/>
      <c r="T35" s="40" t="s">
        <v>26</v>
      </c>
      <c r="U35" s="40"/>
      <c r="V35" s="40"/>
      <c r="W35" s="40"/>
      <c r="X35" s="40"/>
      <c r="Y35" s="41" t="s">
        <v>25</v>
      </c>
      <c r="Z35" s="41" t="s">
        <v>21</v>
      </c>
      <c r="AA35" s="41" t="s">
        <v>25</v>
      </c>
      <c r="AB35" s="41" t="s">
        <v>21</v>
      </c>
      <c r="AC35" s="41" t="s">
        <v>21</v>
      </c>
      <c r="AD35" s="41" t="s">
        <v>25</v>
      </c>
      <c r="AE35" s="41"/>
      <c r="AF35" s="41" t="s">
        <v>23</v>
      </c>
      <c r="AG35" s="41">
        <v>0</v>
      </c>
      <c r="AH35" s="41" t="s">
        <v>21</v>
      </c>
      <c r="AI35" s="41" t="s">
        <v>21</v>
      </c>
      <c r="AJ35" s="46" t="s">
        <v>23</v>
      </c>
      <c r="AK35" s="46" t="s">
        <v>23</v>
      </c>
      <c r="AL35" s="46" t="s">
        <v>23</v>
      </c>
      <c r="AM35" s="46" t="str">
        <f>IFERROR(VLOOKUP($B35,Sheet1!$A$5:$B$300,2,FALSE),"")</f>
        <v/>
      </c>
      <c r="AN35" s="46" t="s">
        <v>23</v>
      </c>
      <c r="AO35" s="5" t="str">
        <f>IFERROR(VLOOKUP($A35,集約用シート!$B$5:$U$300,15,FALSE),"")</f>
        <v/>
      </c>
      <c r="AP35" s="8" t="s">
        <v>23</v>
      </c>
      <c r="AQ35" s="46" t="s">
        <v>23</v>
      </c>
      <c r="AR35" s="5" t="str">
        <f>IFERROR(VLOOKUP($A35,集約用シート!$B$5:$U$300,19,FALSE),"")</f>
        <v/>
      </c>
      <c r="AS35" s="46" t="s">
        <v>23</v>
      </c>
      <c r="AT35" s="5" t="str">
        <f>IFERROR(VLOOKUP($A35,集約用シート!$B$5:$U$300,21,FALSE),"")</f>
        <v/>
      </c>
    </row>
    <row r="36" spans="1:46" ht="28.5" customHeight="1">
      <c r="A36" s="6">
        <v>3058</v>
      </c>
      <c r="B36" s="7" t="s">
        <v>275</v>
      </c>
      <c r="C36" s="40" t="s">
        <v>21</v>
      </c>
      <c r="D36" s="40" t="s">
        <v>21</v>
      </c>
      <c r="E36" s="40">
        <v>0</v>
      </c>
      <c r="F36" s="40"/>
      <c r="G36" s="40"/>
      <c r="H36" s="40"/>
      <c r="I36" s="40"/>
      <c r="J36" s="40"/>
      <c r="K36" s="40"/>
      <c r="L36" s="40"/>
      <c r="M36" s="40"/>
      <c r="N36" s="40" t="s">
        <v>22</v>
      </c>
      <c r="O36" s="40" t="s">
        <v>22</v>
      </c>
      <c r="P36" s="40">
        <v>0</v>
      </c>
      <c r="Q36" s="40"/>
      <c r="R36" s="40" t="s">
        <v>26</v>
      </c>
      <c r="S36" s="40"/>
      <c r="T36" s="40"/>
      <c r="U36" s="40"/>
      <c r="V36" s="40"/>
      <c r="W36" s="40"/>
      <c r="X36" s="40"/>
      <c r="Y36" s="41" t="s">
        <v>21</v>
      </c>
      <c r="Z36" s="41" t="s">
        <v>21</v>
      </c>
      <c r="AA36" s="41" t="s">
        <v>25</v>
      </c>
      <c r="AB36" s="41" t="s">
        <v>25</v>
      </c>
      <c r="AC36" s="41" t="s">
        <v>21</v>
      </c>
      <c r="AD36" s="41" t="s">
        <v>21</v>
      </c>
      <c r="AE36" s="41"/>
      <c r="AF36" s="41" t="s">
        <v>23</v>
      </c>
      <c r="AG36" s="41">
        <v>0</v>
      </c>
      <c r="AH36" s="41" t="s">
        <v>21</v>
      </c>
      <c r="AI36" s="41" t="s">
        <v>21</v>
      </c>
      <c r="AJ36" s="46" t="s">
        <v>23</v>
      </c>
      <c r="AK36" s="46" t="s">
        <v>23</v>
      </c>
      <c r="AL36" s="46" t="s">
        <v>23</v>
      </c>
      <c r="AM36" s="46" t="str">
        <f>IFERROR(VLOOKUP($B36,Sheet1!$A$5:$B$300,2,FALSE),"")</f>
        <v/>
      </c>
      <c r="AN36" s="46" t="s">
        <v>23</v>
      </c>
      <c r="AO36" s="5" t="str">
        <f>IFERROR(VLOOKUP($A36,集約用シート!$B$5:$U$300,15,FALSE),"")</f>
        <v/>
      </c>
      <c r="AP36" s="8" t="s">
        <v>23</v>
      </c>
      <c r="AQ36" s="46" t="s">
        <v>23</v>
      </c>
      <c r="AR36" s="5" t="str">
        <f>IFERROR(VLOOKUP($A36,集約用シート!$B$5:$U$300,19,FALSE),"")</f>
        <v/>
      </c>
      <c r="AS36" s="46" t="s">
        <v>23</v>
      </c>
      <c r="AT36" s="5" t="str">
        <f>IFERROR(VLOOKUP($A36,集約用シート!$B$5:$U$300,21,FALSE),"")</f>
        <v/>
      </c>
    </row>
    <row r="37" spans="1:46" ht="28.5" customHeight="1">
      <c r="A37" s="6">
        <v>3059</v>
      </c>
      <c r="B37" s="7" t="s">
        <v>276</v>
      </c>
      <c r="C37" s="35"/>
      <c r="D37" s="40"/>
      <c r="E37" s="40">
        <v>0</v>
      </c>
      <c r="F37" s="40"/>
      <c r="G37" s="40"/>
      <c r="H37" s="40"/>
      <c r="I37" s="40"/>
      <c r="J37" s="40"/>
      <c r="K37" s="40"/>
      <c r="L37" s="40"/>
      <c r="M37" s="40"/>
      <c r="N37" s="40" t="s">
        <v>22</v>
      </c>
      <c r="O37" s="40" t="s">
        <v>22</v>
      </c>
      <c r="P37" s="40">
        <v>0</v>
      </c>
      <c r="Q37" s="40" t="s">
        <v>25</v>
      </c>
      <c r="R37" s="40"/>
      <c r="S37" s="40"/>
      <c r="T37" s="40"/>
      <c r="U37" s="40"/>
      <c r="V37" s="40"/>
      <c r="W37" s="40"/>
      <c r="X37" s="40"/>
      <c r="Y37" s="41" t="s">
        <v>23</v>
      </c>
      <c r="Z37" s="41" t="s">
        <v>23</v>
      </c>
      <c r="AA37" s="41" t="s">
        <v>23</v>
      </c>
      <c r="AB37" s="41" t="s">
        <v>21</v>
      </c>
      <c r="AC37" s="41" t="s">
        <v>23</v>
      </c>
      <c r="AD37" s="41" t="s">
        <v>21</v>
      </c>
      <c r="AE37" s="41"/>
      <c r="AF37" s="41" t="s">
        <v>23</v>
      </c>
      <c r="AG37" s="41">
        <v>0</v>
      </c>
      <c r="AH37" s="41" t="s">
        <v>23</v>
      </c>
      <c r="AI37" s="41" t="s">
        <v>21</v>
      </c>
      <c r="AJ37" s="46" t="s">
        <v>21</v>
      </c>
      <c r="AK37" s="46" t="s">
        <v>21</v>
      </c>
      <c r="AL37" s="46" t="s">
        <v>25</v>
      </c>
      <c r="AM37" s="46" t="str">
        <f>IFERROR(VLOOKUP($B37,Sheet1!$A$5:$B$300,2,FALSE),"")</f>
        <v/>
      </c>
      <c r="AN37" s="46"/>
      <c r="AO37" s="5" t="str">
        <f>IFERROR(VLOOKUP($A37,集約用シート!$B$5:$U$300,15,FALSE),"")</f>
        <v/>
      </c>
      <c r="AP37" s="8"/>
      <c r="AQ37" s="46"/>
      <c r="AR37" s="5" t="str">
        <f>IFERROR(VLOOKUP($A37,集約用シート!$B$5:$U$300,19,FALSE),"")</f>
        <v/>
      </c>
      <c r="AS37" s="46" t="s">
        <v>25</v>
      </c>
      <c r="AT37" s="5" t="str">
        <f>IFERROR(VLOOKUP($A37,集約用シート!$B$5:$U$300,21,FALSE),"")</f>
        <v/>
      </c>
    </row>
    <row r="38" spans="1:46" ht="28.5" customHeight="1">
      <c r="A38" s="6">
        <v>3060</v>
      </c>
      <c r="B38" s="7" t="s">
        <v>277</v>
      </c>
      <c r="C38" s="35"/>
      <c r="D38" s="40"/>
      <c r="E38" s="40">
        <v>0</v>
      </c>
      <c r="F38" s="40"/>
      <c r="G38" s="40"/>
      <c r="H38" s="40"/>
      <c r="I38" s="40"/>
      <c r="J38" s="40"/>
      <c r="K38" s="40"/>
      <c r="L38" s="40"/>
      <c r="M38" s="40"/>
      <c r="N38" s="40" t="s">
        <v>22</v>
      </c>
      <c r="O38" s="40" t="s">
        <v>22</v>
      </c>
      <c r="P38" s="40">
        <v>0</v>
      </c>
      <c r="Q38" s="40"/>
      <c r="R38" s="40"/>
      <c r="S38" s="40"/>
      <c r="T38" s="40"/>
      <c r="U38" s="40"/>
      <c r="V38" s="40"/>
      <c r="W38" s="40"/>
      <c r="X38" s="40"/>
      <c r="Y38" s="41" t="s">
        <v>23</v>
      </c>
      <c r="Z38" s="41" t="s">
        <v>23</v>
      </c>
      <c r="AA38" s="41" t="s">
        <v>23</v>
      </c>
      <c r="AB38" s="41" t="s">
        <v>23</v>
      </c>
      <c r="AC38" s="41" t="s">
        <v>23</v>
      </c>
      <c r="AD38" s="41" t="s">
        <v>23</v>
      </c>
      <c r="AE38" s="41"/>
      <c r="AF38" s="41" t="s">
        <v>23</v>
      </c>
      <c r="AG38" s="41" t="s">
        <v>23</v>
      </c>
      <c r="AH38" s="41" t="s">
        <v>23</v>
      </c>
      <c r="AI38" s="41" t="s">
        <v>23</v>
      </c>
      <c r="AJ38" s="46" t="s">
        <v>23</v>
      </c>
      <c r="AK38" s="46" t="s">
        <v>23</v>
      </c>
      <c r="AL38" s="46" t="s">
        <v>23</v>
      </c>
      <c r="AM38" s="46" t="str">
        <f>IFERROR(VLOOKUP($B38,Sheet1!$A$5:$B$300,2,FALSE),"")</f>
        <v/>
      </c>
      <c r="AN38" s="46" t="s">
        <v>23</v>
      </c>
      <c r="AO38" s="5" t="str">
        <f>IFERROR(VLOOKUP($A38,集約用シート!$B$5:$U$300,15,FALSE),"")</f>
        <v/>
      </c>
      <c r="AP38" s="8" t="s">
        <v>23</v>
      </c>
      <c r="AQ38" s="46" t="s">
        <v>23</v>
      </c>
      <c r="AR38" s="5" t="str">
        <f>IFERROR(VLOOKUP($A38,集約用シート!$B$5:$U$300,19,FALSE),"")</f>
        <v/>
      </c>
      <c r="AS38" s="46" t="s">
        <v>23</v>
      </c>
      <c r="AT38" s="5" t="str">
        <f>IFERROR(VLOOKUP($A38,集約用シート!$B$5:$U$300,21,FALSE),"")</f>
        <v/>
      </c>
    </row>
    <row r="39" spans="1:46" ht="28.5" customHeight="1">
      <c r="A39" s="6">
        <v>3061</v>
      </c>
      <c r="B39" s="7" t="s">
        <v>278</v>
      </c>
      <c r="C39" s="35"/>
      <c r="D39" s="40"/>
      <c r="E39" s="40">
        <v>0</v>
      </c>
      <c r="F39" s="40"/>
      <c r="G39" s="40"/>
      <c r="H39" s="40"/>
      <c r="I39" s="40"/>
      <c r="J39" s="40"/>
      <c r="K39" s="40"/>
      <c r="L39" s="40"/>
      <c r="M39" s="40"/>
      <c r="N39" s="40" t="s">
        <v>22</v>
      </c>
      <c r="O39" s="40" t="s">
        <v>22</v>
      </c>
      <c r="P39" s="40">
        <v>0</v>
      </c>
      <c r="Q39" s="40"/>
      <c r="R39" s="40"/>
      <c r="S39" s="40"/>
      <c r="T39" s="40"/>
      <c r="U39" s="40"/>
      <c r="V39" s="40"/>
      <c r="W39" s="40"/>
      <c r="X39" s="40"/>
      <c r="Y39" s="41" t="s">
        <v>23</v>
      </c>
      <c r="Z39" s="41" t="s">
        <v>23</v>
      </c>
      <c r="AA39" s="41" t="s">
        <v>23</v>
      </c>
      <c r="AB39" s="41" t="s">
        <v>23</v>
      </c>
      <c r="AC39" s="41" t="s">
        <v>23</v>
      </c>
      <c r="AD39" s="41" t="s">
        <v>23</v>
      </c>
      <c r="AE39" s="41"/>
      <c r="AF39" s="41" t="s">
        <v>23</v>
      </c>
      <c r="AG39" s="41" t="s">
        <v>23</v>
      </c>
      <c r="AH39" s="41" t="s">
        <v>23</v>
      </c>
      <c r="AI39" s="41" t="s">
        <v>23</v>
      </c>
      <c r="AJ39" s="46" t="s">
        <v>23</v>
      </c>
      <c r="AK39" s="46" t="s">
        <v>23</v>
      </c>
      <c r="AL39" s="46" t="s">
        <v>23</v>
      </c>
      <c r="AM39" s="46" t="str">
        <f>IFERROR(VLOOKUP($B39,Sheet1!$A$5:$B$300,2,FALSE),"")</f>
        <v/>
      </c>
      <c r="AN39" s="46" t="s">
        <v>23</v>
      </c>
      <c r="AO39" s="5" t="str">
        <f>IFERROR(VLOOKUP($A39,集約用シート!$B$5:$U$300,15,FALSE),"")</f>
        <v/>
      </c>
      <c r="AP39" s="8" t="s">
        <v>23</v>
      </c>
      <c r="AQ39" s="46" t="s">
        <v>23</v>
      </c>
      <c r="AR39" s="5" t="str">
        <f>IFERROR(VLOOKUP($A39,集約用シート!$B$5:$U$300,19,FALSE),"")</f>
        <v/>
      </c>
      <c r="AS39" s="46" t="s">
        <v>23</v>
      </c>
      <c r="AT39" s="5" t="str">
        <f>IFERROR(VLOOKUP($A39,集約用シート!$B$5:$U$300,21,FALSE),"")</f>
        <v/>
      </c>
    </row>
    <row r="40" spans="1:46" ht="28.5" customHeight="1">
      <c r="A40" s="6">
        <v>3062</v>
      </c>
      <c r="B40" s="7" t="s">
        <v>279</v>
      </c>
      <c r="C40" s="35" t="s">
        <v>21</v>
      </c>
      <c r="D40" s="40" t="s">
        <v>21</v>
      </c>
      <c r="E40" s="40">
        <v>0</v>
      </c>
      <c r="F40" s="40"/>
      <c r="G40" s="40"/>
      <c r="H40" s="40"/>
      <c r="I40" s="40"/>
      <c r="J40" s="40"/>
      <c r="K40" s="40"/>
      <c r="L40" s="40"/>
      <c r="M40" s="40"/>
      <c r="N40" s="40" t="s">
        <v>22</v>
      </c>
      <c r="O40" s="40" t="s">
        <v>22</v>
      </c>
      <c r="P40" s="40">
        <v>0</v>
      </c>
      <c r="Q40" s="40" t="s">
        <v>25</v>
      </c>
      <c r="R40" s="40"/>
      <c r="S40" s="40"/>
      <c r="T40" s="40"/>
      <c r="U40" s="40"/>
      <c r="V40" s="40"/>
      <c r="W40" s="40"/>
      <c r="X40" s="40"/>
      <c r="Y40" s="41" t="s">
        <v>23</v>
      </c>
      <c r="Z40" s="41" t="s">
        <v>23</v>
      </c>
      <c r="AA40" s="41" t="s">
        <v>23</v>
      </c>
      <c r="AB40" s="41" t="s">
        <v>23</v>
      </c>
      <c r="AC40" s="41" t="s">
        <v>23</v>
      </c>
      <c r="AD40" s="41" t="s">
        <v>23</v>
      </c>
      <c r="AE40" s="41"/>
      <c r="AF40" s="41" t="s">
        <v>23</v>
      </c>
      <c r="AG40" s="41" t="s">
        <v>23</v>
      </c>
      <c r="AH40" s="41" t="s">
        <v>23</v>
      </c>
      <c r="AI40" s="41" t="s">
        <v>23</v>
      </c>
      <c r="AJ40" s="46" t="s">
        <v>23</v>
      </c>
      <c r="AK40" s="46" t="s">
        <v>23</v>
      </c>
      <c r="AL40" s="46" t="s">
        <v>23</v>
      </c>
      <c r="AM40" s="46" t="str">
        <f>IFERROR(VLOOKUP($B40,Sheet1!$A$5:$B$300,2,FALSE),"")</f>
        <v/>
      </c>
      <c r="AN40" s="46" t="s">
        <v>23</v>
      </c>
      <c r="AO40" s="5" t="str">
        <f>IFERROR(VLOOKUP($A40,集約用シート!$B$5:$U$300,15,FALSE),"")</f>
        <v/>
      </c>
      <c r="AP40" s="8" t="s">
        <v>23</v>
      </c>
      <c r="AQ40" s="46" t="s">
        <v>23</v>
      </c>
      <c r="AR40" s="5" t="str">
        <f>IFERROR(VLOOKUP($A40,集約用シート!$B$5:$U$300,19,FALSE),"")</f>
        <v/>
      </c>
      <c r="AS40" s="46" t="s">
        <v>23</v>
      </c>
      <c r="AT40" s="5" t="str">
        <f>IFERROR(VLOOKUP($A40,集約用シート!$B$5:$U$300,21,FALSE),"")</f>
        <v/>
      </c>
    </row>
    <row r="41" spans="1:46" ht="28.5" customHeight="1">
      <c r="A41" s="6">
        <v>3063</v>
      </c>
      <c r="B41" s="7" t="s">
        <v>280</v>
      </c>
      <c r="C41" s="35"/>
      <c r="D41" s="40"/>
      <c r="E41" s="40">
        <v>0</v>
      </c>
      <c r="F41" s="40"/>
      <c r="G41" s="40"/>
      <c r="H41" s="40"/>
      <c r="I41" s="40"/>
      <c r="J41" s="40"/>
      <c r="K41" s="40"/>
      <c r="L41" s="40"/>
      <c r="M41" s="40"/>
      <c r="N41" s="40" t="s">
        <v>22</v>
      </c>
      <c r="O41" s="40" t="s">
        <v>22</v>
      </c>
      <c r="P41" s="40">
        <v>0</v>
      </c>
      <c r="Q41" s="40"/>
      <c r="R41" s="40"/>
      <c r="S41" s="40"/>
      <c r="T41" s="40"/>
      <c r="U41" s="40"/>
      <c r="V41" s="40"/>
      <c r="W41" s="40"/>
      <c r="X41" s="40"/>
      <c r="Y41" s="41" t="s">
        <v>21</v>
      </c>
      <c r="Z41" s="41" t="s">
        <v>21</v>
      </c>
      <c r="AA41" s="41" t="s">
        <v>23</v>
      </c>
      <c r="AB41" s="41" t="s">
        <v>23</v>
      </c>
      <c r="AC41" s="41" t="s">
        <v>23</v>
      </c>
      <c r="AD41" s="41" t="s">
        <v>23</v>
      </c>
      <c r="AE41" s="41"/>
      <c r="AF41" s="41" t="s">
        <v>23</v>
      </c>
      <c r="AG41" s="41" t="s">
        <v>23</v>
      </c>
      <c r="AH41" s="41" t="s">
        <v>23</v>
      </c>
      <c r="AI41" s="41" t="s">
        <v>23</v>
      </c>
      <c r="AJ41" s="46" t="s">
        <v>23</v>
      </c>
      <c r="AK41" s="46" t="s">
        <v>23</v>
      </c>
      <c r="AL41" s="46" t="s">
        <v>23</v>
      </c>
      <c r="AM41" s="46" t="str">
        <f>IFERROR(VLOOKUP($B41,Sheet1!$A$5:$B$300,2,FALSE),"")</f>
        <v/>
      </c>
      <c r="AN41" s="46" t="s">
        <v>23</v>
      </c>
      <c r="AO41" s="5" t="str">
        <f>IFERROR(VLOOKUP($A41,集約用シート!$B$5:$U$300,15,FALSE),"")</f>
        <v/>
      </c>
      <c r="AP41" s="8" t="s">
        <v>23</v>
      </c>
      <c r="AQ41" s="46" t="s">
        <v>23</v>
      </c>
      <c r="AR41" s="5" t="str">
        <f>IFERROR(VLOOKUP($A41,集約用シート!$B$5:$U$300,19,FALSE),"")</f>
        <v/>
      </c>
      <c r="AS41" s="46" t="s">
        <v>23</v>
      </c>
      <c r="AT41" s="5" t="str">
        <f>IFERROR(VLOOKUP($A41,集約用シート!$B$5:$U$300,21,FALSE),"")</f>
        <v/>
      </c>
    </row>
    <row r="42" spans="1:46" ht="28.5" customHeight="1">
      <c r="A42" s="6">
        <v>3064</v>
      </c>
      <c r="B42" s="7" t="s">
        <v>281</v>
      </c>
      <c r="C42" s="35"/>
      <c r="D42" s="40"/>
      <c r="E42" s="40">
        <v>0</v>
      </c>
      <c r="F42" s="40"/>
      <c r="G42" s="40"/>
      <c r="H42" s="40"/>
      <c r="I42" s="40"/>
      <c r="J42" s="40"/>
      <c r="K42" s="40"/>
      <c r="L42" s="40"/>
      <c r="M42" s="40"/>
      <c r="N42" s="40" t="s">
        <v>22</v>
      </c>
      <c r="O42" s="40" t="s">
        <v>22</v>
      </c>
      <c r="P42" s="40">
        <v>0</v>
      </c>
      <c r="Q42" s="40"/>
      <c r="R42" s="40"/>
      <c r="S42" s="40"/>
      <c r="T42" s="40"/>
      <c r="U42" s="40"/>
      <c r="V42" s="40"/>
      <c r="W42" s="40"/>
      <c r="X42" s="40"/>
      <c r="Y42" s="41" t="s">
        <v>21</v>
      </c>
      <c r="Z42" s="41" t="s">
        <v>21</v>
      </c>
      <c r="AA42" s="41" t="s">
        <v>23</v>
      </c>
      <c r="AB42" s="41" t="s">
        <v>23</v>
      </c>
      <c r="AC42" s="41" t="s">
        <v>23</v>
      </c>
      <c r="AD42" s="41" t="s">
        <v>23</v>
      </c>
      <c r="AE42" s="41"/>
      <c r="AF42" s="41" t="s">
        <v>23</v>
      </c>
      <c r="AG42" s="41" t="s">
        <v>23</v>
      </c>
      <c r="AH42" s="41" t="s">
        <v>23</v>
      </c>
      <c r="AI42" s="41" t="s">
        <v>23</v>
      </c>
      <c r="AJ42" s="46" t="s">
        <v>23</v>
      </c>
      <c r="AK42" s="46" t="s">
        <v>23</v>
      </c>
      <c r="AL42" s="46" t="s">
        <v>23</v>
      </c>
      <c r="AM42" s="46" t="str">
        <f>IFERROR(VLOOKUP($B42,Sheet1!$A$5:$B$300,2,FALSE),"")</f>
        <v/>
      </c>
      <c r="AN42" s="46" t="s">
        <v>23</v>
      </c>
      <c r="AO42" s="5" t="str">
        <f>IFERROR(VLOOKUP($A42,集約用シート!$B$5:$U$300,15,FALSE),"")</f>
        <v/>
      </c>
      <c r="AP42" s="8" t="s">
        <v>23</v>
      </c>
      <c r="AQ42" s="46" t="s">
        <v>23</v>
      </c>
      <c r="AR42" s="5" t="str">
        <f>IFERROR(VLOOKUP($A42,集約用シート!$B$5:$U$300,19,FALSE),"")</f>
        <v/>
      </c>
      <c r="AS42" s="46" t="s">
        <v>23</v>
      </c>
      <c r="AT42" s="5" t="str">
        <f>IFERROR(VLOOKUP($A42,集約用シート!$B$5:$U$300,21,FALSE),"")</f>
        <v/>
      </c>
    </row>
    <row r="43" spans="1:46" ht="28.5" customHeight="1">
      <c r="A43" s="6">
        <v>3066</v>
      </c>
      <c r="B43" s="7" t="s">
        <v>282</v>
      </c>
      <c r="C43" s="35"/>
      <c r="D43" s="40"/>
      <c r="E43" s="40">
        <v>0</v>
      </c>
      <c r="F43" s="40"/>
      <c r="G43" s="40"/>
      <c r="H43" s="40"/>
      <c r="I43" s="40"/>
      <c r="J43" s="40"/>
      <c r="K43" s="40"/>
      <c r="L43" s="40"/>
      <c r="M43" s="40"/>
      <c r="N43" s="40" t="s">
        <v>22</v>
      </c>
      <c r="O43" s="40" t="s">
        <v>22</v>
      </c>
      <c r="P43" s="40">
        <v>0</v>
      </c>
      <c r="Q43" s="40"/>
      <c r="R43" s="40"/>
      <c r="S43" s="40"/>
      <c r="T43" s="40"/>
      <c r="U43" s="40"/>
      <c r="V43" s="40"/>
      <c r="W43" s="40"/>
      <c r="X43" s="40"/>
      <c r="Y43" s="41" t="s">
        <v>21</v>
      </c>
      <c r="Z43" s="41" t="s">
        <v>21</v>
      </c>
      <c r="AA43" s="41" t="s">
        <v>23</v>
      </c>
      <c r="AB43" s="41" t="s">
        <v>23</v>
      </c>
      <c r="AC43" s="41" t="s">
        <v>23</v>
      </c>
      <c r="AD43" s="41" t="s">
        <v>23</v>
      </c>
      <c r="AE43" s="41"/>
      <c r="AF43" s="41" t="s">
        <v>23</v>
      </c>
      <c r="AG43" s="41" t="s">
        <v>23</v>
      </c>
      <c r="AH43" s="41" t="s">
        <v>23</v>
      </c>
      <c r="AI43" s="41" t="s">
        <v>23</v>
      </c>
      <c r="AJ43" s="46" t="s">
        <v>23</v>
      </c>
      <c r="AK43" s="46" t="s">
        <v>23</v>
      </c>
      <c r="AL43" s="46" t="s">
        <v>23</v>
      </c>
      <c r="AM43" s="46" t="str">
        <f>IFERROR(VLOOKUP($B43,Sheet1!$A$5:$B$300,2,FALSE),"")</f>
        <v/>
      </c>
      <c r="AN43" s="46" t="s">
        <v>23</v>
      </c>
      <c r="AO43" s="5" t="str">
        <f>IFERROR(VLOOKUP($A43,集約用シート!$B$5:$U$300,15,FALSE),"")</f>
        <v/>
      </c>
      <c r="AP43" s="8" t="s">
        <v>23</v>
      </c>
      <c r="AQ43" s="46" t="s">
        <v>23</v>
      </c>
      <c r="AR43" s="5" t="str">
        <f>IFERROR(VLOOKUP($A43,集約用シート!$B$5:$U$300,19,FALSE),"")</f>
        <v/>
      </c>
      <c r="AS43" s="46" t="s">
        <v>23</v>
      </c>
      <c r="AT43" s="5" t="str">
        <f>IFERROR(VLOOKUP($A43,集約用シート!$B$5:$U$300,21,FALSE),"")</f>
        <v/>
      </c>
    </row>
    <row r="44" spans="1:46" ht="28.5" customHeight="1">
      <c r="A44" s="6">
        <v>3071</v>
      </c>
      <c r="B44" s="7" t="s">
        <v>283</v>
      </c>
      <c r="C44" s="35"/>
      <c r="D44" s="40"/>
      <c r="E44" s="40">
        <v>0</v>
      </c>
      <c r="F44" s="40"/>
      <c r="G44" s="40"/>
      <c r="H44" s="40"/>
      <c r="I44" s="40"/>
      <c r="J44" s="40"/>
      <c r="K44" s="40"/>
      <c r="L44" s="40"/>
      <c r="M44" s="40"/>
      <c r="N44" s="40" t="s">
        <v>22</v>
      </c>
      <c r="O44" s="40" t="s">
        <v>22</v>
      </c>
      <c r="P44" s="40">
        <v>0</v>
      </c>
      <c r="Q44" s="40"/>
      <c r="R44" s="40"/>
      <c r="S44" s="40"/>
      <c r="T44" s="40"/>
      <c r="U44" s="40"/>
      <c r="V44" s="40"/>
      <c r="W44" s="40"/>
      <c r="X44" s="40"/>
      <c r="Y44" s="41" t="s">
        <v>21</v>
      </c>
      <c r="Z44" s="41" t="s">
        <v>21</v>
      </c>
      <c r="AA44" s="41" t="s">
        <v>23</v>
      </c>
      <c r="AB44" s="41" t="s">
        <v>23</v>
      </c>
      <c r="AC44" s="41" t="s">
        <v>23</v>
      </c>
      <c r="AD44" s="41" t="s">
        <v>23</v>
      </c>
      <c r="AE44" s="41"/>
      <c r="AF44" s="41" t="s">
        <v>23</v>
      </c>
      <c r="AG44" s="41" t="s">
        <v>23</v>
      </c>
      <c r="AH44" s="41" t="s">
        <v>23</v>
      </c>
      <c r="AI44" s="41" t="s">
        <v>23</v>
      </c>
      <c r="AJ44" s="46" t="s">
        <v>23</v>
      </c>
      <c r="AK44" s="46" t="s">
        <v>23</v>
      </c>
      <c r="AL44" s="46" t="s">
        <v>23</v>
      </c>
      <c r="AM44" s="46" t="str">
        <f>IFERROR(VLOOKUP($B44,Sheet1!$A$5:$B$300,2,FALSE),"")</f>
        <v/>
      </c>
      <c r="AN44" s="46" t="s">
        <v>23</v>
      </c>
      <c r="AO44" s="5" t="str">
        <f>IFERROR(VLOOKUP($A44,集約用シート!$B$5:$U$300,15,FALSE),"")</f>
        <v/>
      </c>
      <c r="AP44" s="8" t="s">
        <v>23</v>
      </c>
      <c r="AQ44" s="46" t="s">
        <v>23</v>
      </c>
      <c r="AR44" s="5" t="str">
        <f>IFERROR(VLOOKUP($A44,集約用シート!$B$5:$U$300,19,FALSE),"")</f>
        <v/>
      </c>
      <c r="AS44" s="46" t="s">
        <v>23</v>
      </c>
      <c r="AT44" s="5" t="str">
        <f>IFERROR(VLOOKUP($A44,集約用シート!$B$5:$U$300,21,FALSE),"")</f>
        <v/>
      </c>
    </row>
    <row r="45" spans="1:46" ht="28.5" customHeight="1">
      <c r="A45" s="6">
        <v>3072</v>
      </c>
      <c r="B45" s="7" t="s">
        <v>284</v>
      </c>
      <c r="C45" s="35"/>
      <c r="D45" s="40"/>
      <c r="E45" s="40">
        <v>0</v>
      </c>
      <c r="F45" s="40"/>
      <c r="G45" s="40"/>
      <c r="H45" s="40"/>
      <c r="I45" s="40"/>
      <c r="J45" s="40"/>
      <c r="K45" s="40"/>
      <c r="L45" s="40"/>
      <c r="M45" s="40"/>
      <c r="N45" s="40" t="s">
        <v>22</v>
      </c>
      <c r="O45" s="40" t="s">
        <v>22</v>
      </c>
      <c r="P45" s="40">
        <v>0</v>
      </c>
      <c r="Q45" s="40"/>
      <c r="R45" s="40"/>
      <c r="S45" s="40"/>
      <c r="T45" s="40"/>
      <c r="U45" s="40"/>
      <c r="V45" s="40"/>
      <c r="W45" s="40"/>
      <c r="X45" s="40"/>
      <c r="Y45" s="41" t="s">
        <v>23</v>
      </c>
      <c r="Z45" s="41" t="s">
        <v>23</v>
      </c>
      <c r="AA45" s="41" t="s">
        <v>23</v>
      </c>
      <c r="AB45" s="41" t="s">
        <v>23</v>
      </c>
      <c r="AC45" s="41" t="s">
        <v>23</v>
      </c>
      <c r="AD45" s="41" t="s">
        <v>23</v>
      </c>
      <c r="AE45" s="41"/>
      <c r="AF45" s="41" t="s">
        <v>23</v>
      </c>
      <c r="AG45" s="41" t="s">
        <v>23</v>
      </c>
      <c r="AH45" s="41" t="s">
        <v>23</v>
      </c>
      <c r="AI45" s="41" t="s">
        <v>23</v>
      </c>
      <c r="AJ45" s="46" t="s">
        <v>23</v>
      </c>
      <c r="AK45" s="46" t="s">
        <v>23</v>
      </c>
      <c r="AL45" s="46" t="s">
        <v>23</v>
      </c>
      <c r="AM45" s="46" t="str">
        <f>IFERROR(VLOOKUP($B45,Sheet1!$A$5:$B$300,2,FALSE),"")</f>
        <v/>
      </c>
      <c r="AN45" s="46" t="s">
        <v>23</v>
      </c>
      <c r="AO45" s="5" t="str">
        <f>IFERROR(VLOOKUP($A45,集約用シート!$B$5:$U$300,15,FALSE),"")</f>
        <v/>
      </c>
      <c r="AP45" s="8" t="s">
        <v>23</v>
      </c>
      <c r="AQ45" s="46" t="s">
        <v>23</v>
      </c>
      <c r="AR45" s="5" t="str">
        <f>IFERROR(VLOOKUP($A45,集約用シート!$B$5:$U$300,19,FALSE),"")</f>
        <v/>
      </c>
      <c r="AS45" s="46" t="s">
        <v>23</v>
      </c>
      <c r="AT45" s="5" t="str">
        <f>IFERROR(VLOOKUP($A45,集約用シート!$B$5:$U$300,21,FALSE),"")</f>
        <v/>
      </c>
    </row>
    <row r="46" spans="1:46" ht="28.5" customHeight="1">
      <c r="A46" s="6">
        <v>3073</v>
      </c>
      <c r="B46" s="7" t="s">
        <v>285</v>
      </c>
      <c r="C46" s="35"/>
      <c r="D46" s="40"/>
      <c r="E46" s="40">
        <v>0</v>
      </c>
      <c r="F46" s="40"/>
      <c r="G46" s="40"/>
      <c r="H46" s="40"/>
      <c r="I46" s="40"/>
      <c r="J46" s="40"/>
      <c r="K46" s="40"/>
      <c r="L46" s="40"/>
      <c r="M46" s="40"/>
      <c r="N46" s="40" t="s">
        <v>22</v>
      </c>
      <c r="O46" s="40" t="s">
        <v>22</v>
      </c>
      <c r="P46" s="40">
        <v>0</v>
      </c>
      <c r="Q46" s="40"/>
      <c r="R46" s="40"/>
      <c r="S46" s="40"/>
      <c r="T46" s="40"/>
      <c r="U46" s="40"/>
      <c r="V46" s="40"/>
      <c r="W46" s="40"/>
      <c r="X46" s="40"/>
      <c r="Y46" s="41" t="s">
        <v>21</v>
      </c>
      <c r="Z46" s="41" t="s">
        <v>21</v>
      </c>
      <c r="AA46" s="41" t="s">
        <v>23</v>
      </c>
      <c r="AB46" s="41" t="s">
        <v>23</v>
      </c>
      <c r="AC46" s="41" t="s">
        <v>23</v>
      </c>
      <c r="AD46" s="41" t="s">
        <v>23</v>
      </c>
      <c r="AE46" s="41"/>
      <c r="AF46" s="41" t="s">
        <v>23</v>
      </c>
      <c r="AG46" s="41" t="s">
        <v>23</v>
      </c>
      <c r="AH46" s="41" t="s">
        <v>23</v>
      </c>
      <c r="AI46" s="41" t="s">
        <v>23</v>
      </c>
      <c r="AJ46" s="46" t="s">
        <v>23</v>
      </c>
      <c r="AK46" s="46" t="s">
        <v>23</v>
      </c>
      <c r="AL46" s="46" t="s">
        <v>23</v>
      </c>
      <c r="AM46" s="46" t="str">
        <f>IFERROR(VLOOKUP($B46,Sheet1!$A$5:$B$300,2,FALSE),"")</f>
        <v/>
      </c>
      <c r="AN46" s="46" t="s">
        <v>23</v>
      </c>
      <c r="AO46" s="5" t="str">
        <f>IFERROR(VLOOKUP($A46,集約用シート!$B$5:$U$300,15,FALSE),"")</f>
        <v/>
      </c>
      <c r="AP46" s="8" t="s">
        <v>23</v>
      </c>
      <c r="AQ46" s="46" t="s">
        <v>23</v>
      </c>
      <c r="AR46" s="5" t="str">
        <f>IFERROR(VLOOKUP($A46,集約用シート!$B$5:$U$300,19,FALSE),"")</f>
        <v/>
      </c>
      <c r="AS46" s="46" t="s">
        <v>23</v>
      </c>
      <c r="AT46" s="5" t="str">
        <f>IFERROR(VLOOKUP($A46,集約用シート!$B$5:$U$300,21,FALSE),"")</f>
        <v/>
      </c>
    </row>
    <row r="47" spans="1:46" ht="28.5" customHeight="1">
      <c r="A47" s="6">
        <v>3074</v>
      </c>
      <c r="B47" s="7" t="s">
        <v>286</v>
      </c>
      <c r="C47" s="35" t="s">
        <v>21</v>
      </c>
      <c r="D47" s="40" t="s">
        <v>21</v>
      </c>
      <c r="E47" s="40">
        <v>0</v>
      </c>
      <c r="F47" s="40" t="s">
        <v>25</v>
      </c>
      <c r="G47" s="40"/>
      <c r="H47" s="40"/>
      <c r="I47" s="40"/>
      <c r="J47" s="40"/>
      <c r="K47" s="40"/>
      <c r="L47" s="40"/>
      <c r="M47" s="40"/>
      <c r="N47" s="40" t="s">
        <v>26</v>
      </c>
      <c r="O47" s="40" t="s">
        <v>26</v>
      </c>
      <c r="P47" s="40">
        <v>2</v>
      </c>
      <c r="Q47" s="40" t="s">
        <v>25</v>
      </c>
      <c r="R47" s="40"/>
      <c r="S47" s="40"/>
      <c r="T47" s="40"/>
      <c r="U47" s="40"/>
      <c r="V47" s="40"/>
      <c r="W47" s="40"/>
      <c r="X47" s="40"/>
      <c r="Y47" s="41" t="s">
        <v>21</v>
      </c>
      <c r="Z47" s="41" t="s">
        <v>21</v>
      </c>
      <c r="AA47" s="41" t="s">
        <v>25</v>
      </c>
      <c r="AB47" s="41" t="s">
        <v>25</v>
      </c>
      <c r="AC47" s="41" t="s">
        <v>21</v>
      </c>
      <c r="AD47" s="41" t="s">
        <v>21</v>
      </c>
      <c r="AE47" s="41"/>
      <c r="AF47" s="41" t="s">
        <v>23</v>
      </c>
      <c r="AG47" s="41">
        <v>0</v>
      </c>
      <c r="AH47" s="41" t="s">
        <v>21</v>
      </c>
      <c r="AI47" s="41" t="s">
        <v>21</v>
      </c>
      <c r="AJ47" s="46" t="s">
        <v>23</v>
      </c>
      <c r="AK47" s="46" t="s">
        <v>23</v>
      </c>
      <c r="AL47" s="46" t="s">
        <v>23</v>
      </c>
      <c r="AM47" s="46" t="str">
        <f>IFERROR(VLOOKUP($B47,Sheet1!$A$5:$B$300,2,FALSE),"")</f>
        <v/>
      </c>
      <c r="AN47" s="46" t="s">
        <v>23</v>
      </c>
      <c r="AO47" s="5" t="str">
        <f>IFERROR(VLOOKUP($A47,集約用シート!$B$5:$U$300,15,FALSE),"")</f>
        <v/>
      </c>
      <c r="AP47" s="8" t="s">
        <v>23</v>
      </c>
      <c r="AQ47" s="46" t="s">
        <v>23</v>
      </c>
      <c r="AR47" s="5" t="str">
        <f>IFERROR(VLOOKUP($A47,集約用シート!$B$5:$U$300,19,FALSE),"")</f>
        <v/>
      </c>
      <c r="AS47" s="46" t="s">
        <v>23</v>
      </c>
      <c r="AT47" s="5" t="str">
        <f>IFERROR(VLOOKUP($A47,集約用シート!$B$5:$U$300,21,FALSE),"")</f>
        <v/>
      </c>
    </row>
    <row r="48" spans="1:46" ht="28.5" customHeight="1">
      <c r="A48" s="6">
        <v>3075</v>
      </c>
      <c r="B48" s="7" t="s">
        <v>287</v>
      </c>
      <c r="C48" s="35" t="s">
        <v>21</v>
      </c>
      <c r="D48" s="40" t="s">
        <v>21</v>
      </c>
      <c r="E48" s="40">
        <v>0</v>
      </c>
      <c r="F48" s="40" t="s">
        <v>25</v>
      </c>
      <c r="G48" s="40"/>
      <c r="H48" s="40"/>
      <c r="I48" s="40"/>
      <c r="J48" s="40"/>
      <c r="K48" s="40"/>
      <c r="L48" s="40"/>
      <c r="M48" s="40"/>
      <c r="N48" s="40" t="s">
        <v>22</v>
      </c>
      <c r="O48" s="40" t="s">
        <v>22</v>
      </c>
      <c r="P48" s="40">
        <v>0</v>
      </c>
      <c r="Q48" s="40"/>
      <c r="R48" s="40"/>
      <c r="S48" s="40"/>
      <c r="T48" s="40"/>
      <c r="U48" s="40"/>
      <c r="V48" s="40"/>
      <c r="W48" s="40"/>
      <c r="X48" s="40"/>
      <c r="Y48" s="41" t="s">
        <v>23</v>
      </c>
      <c r="Z48" s="41" t="s">
        <v>23</v>
      </c>
      <c r="AA48" s="41" t="s">
        <v>23</v>
      </c>
      <c r="AB48" s="41" t="s">
        <v>23</v>
      </c>
      <c r="AC48" s="41" t="s">
        <v>23</v>
      </c>
      <c r="AD48" s="41" t="s">
        <v>23</v>
      </c>
      <c r="AE48" s="41"/>
      <c r="AF48" s="41" t="s">
        <v>23</v>
      </c>
      <c r="AG48" s="41" t="s">
        <v>23</v>
      </c>
      <c r="AH48" s="41" t="s">
        <v>23</v>
      </c>
      <c r="AI48" s="41" t="s">
        <v>23</v>
      </c>
      <c r="AJ48" s="46" t="s">
        <v>23</v>
      </c>
      <c r="AK48" s="46" t="s">
        <v>23</v>
      </c>
      <c r="AL48" s="46" t="s">
        <v>23</v>
      </c>
      <c r="AM48" s="46" t="str">
        <f>IFERROR(VLOOKUP($B48,Sheet1!$A$5:$B$300,2,FALSE),"")</f>
        <v/>
      </c>
      <c r="AN48" s="46" t="s">
        <v>23</v>
      </c>
      <c r="AO48" s="5" t="str">
        <f>IFERROR(VLOOKUP($A48,集約用シート!$B$5:$U$300,15,FALSE),"")</f>
        <v/>
      </c>
      <c r="AP48" s="8" t="s">
        <v>23</v>
      </c>
      <c r="AQ48" s="46" t="s">
        <v>23</v>
      </c>
      <c r="AR48" s="5" t="str">
        <f>IFERROR(VLOOKUP($A48,集約用シート!$B$5:$U$300,19,FALSE),"")</f>
        <v/>
      </c>
      <c r="AS48" s="46" t="s">
        <v>23</v>
      </c>
      <c r="AT48" s="5" t="str">
        <f>IFERROR(VLOOKUP($A48,集約用シート!$B$5:$U$300,21,FALSE),"")</f>
        <v/>
      </c>
    </row>
    <row r="49" spans="1:46" ht="28.5" customHeight="1">
      <c r="A49" s="6">
        <v>3078</v>
      </c>
      <c r="B49" s="7" t="s">
        <v>288</v>
      </c>
      <c r="C49" s="35"/>
      <c r="D49" s="40"/>
      <c r="E49" s="40">
        <v>0</v>
      </c>
      <c r="F49" s="40"/>
      <c r="G49" s="40"/>
      <c r="H49" s="40"/>
      <c r="I49" s="40"/>
      <c r="J49" s="40"/>
      <c r="K49" s="40"/>
      <c r="L49" s="40"/>
      <c r="M49" s="40"/>
      <c r="N49" s="40" t="s">
        <v>22</v>
      </c>
      <c r="O49" s="40" t="s">
        <v>22</v>
      </c>
      <c r="P49" s="40">
        <v>0</v>
      </c>
      <c r="Q49" s="40"/>
      <c r="R49" s="40"/>
      <c r="S49" s="40"/>
      <c r="T49" s="40"/>
      <c r="U49" s="40"/>
      <c r="V49" s="40"/>
      <c r="W49" s="40"/>
      <c r="X49" s="40"/>
      <c r="Y49" s="41" t="s">
        <v>21</v>
      </c>
      <c r="Z49" s="41" t="s">
        <v>21</v>
      </c>
      <c r="AA49" s="41" t="s">
        <v>23</v>
      </c>
      <c r="AB49" s="41" t="s">
        <v>23</v>
      </c>
      <c r="AC49" s="41" t="s">
        <v>23</v>
      </c>
      <c r="AD49" s="41" t="s">
        <v>23</v>
      </c>
      <c r="AE49" s="41"/>
      <c r="AF49" s="41" t="s">
        <v>23</v>
      </c>
      <c r="AG49" s="41" t="s">
        <v>23</v>
      </c>
      <c r="AH49" s="41" t="s">
        <v>23</v>
      </c>
      <c r="AI49" s="41" t="s">
        <v>23</v>
      </c>
      <c r="AJ49" s="46" t="s">
        <v>23</v>
      </c>
      <c r="AK49" s="46" t="s">
        <v>23</v>
      </c>
      <c r="AL49" s="46" t="s">
        <v>23</v>
      </c>
      <c r="AM49" s="46" t="str">
        <f>IFERROR(VLOOKUP($B49,Sheet1!$A$5:$B$300,2,FALSE),"")</f>
        <v/>
      </c>
      <c r="AN49" s="46" t="s">
        <v>23</v>
      </c>
      <c r="AO49" s="5" t="str">
        <f>IFERROR(VLOOKUP($A49,集約用シート!$B$5:$U$300,15,FALSE),"")</f>
        <v/>
      </c>
      <c r="AP49" s="8" t="s">
        <v>23</v>
      </c>
      <c r="AQ49" s="46" t="s">
        <v>23</v>
      </c>
      <c r="AR49" s="5" t="str">
        <f>IFERROR(VLOOKUP($A49,集約用シート!$B$5:$U$300,19,FALSE),"")</f>
        <v/>
      </c>
      <c r="AS49" s="46" t="s">
        <v>23</v>
      </c>
      <c r="AT49" s="5" t="str">
        <f>IFERROR(VLOOKUP($A49,集約用シート!$B$5:$U$300,21,FALSE),"")</f>
        <v/>
      </c>
    </row>
    <row r="50" spans="1:46" ht="28.5" customHeight="1">
      <c r="A50" s="6">
        <v>3080</v>
      </c>
      <c r="B50" s="7" t="s">
        <v>289</v>
      </c>
      <c r="C50" s="35"/>
      <c r="D50" s="40"/>
      <c r="E50" s="40">
        <v>0</v>
      </c>
      <c r="F50" s="40"/>
      <c r="G50" s="40"/>
      <c r="H50" s="40"/>
      <c r="I50" s="40"/>
      <c r="J50" s="40"/>
      <c r="K50" s="40"/>
      <c r="L50" s="40"/>
      <c r="M50" s="40"/>
      <c r="N50" s="40" t="s">
        <v>22</v>
      </c>
      <c r="O50" s="40" t="s">
        <v>22</v>
      </c>
      <c r="P50" s="40">
        <v>0</v>
      </c>
      <c r="Q50" s="40"/>
      <c r="R50" s="40"/>
      <c r="S50" s="40"/>
      <c r="T50" s="40"/>
      <c r="U50" s="40"/>
      <c r="V50" s="40"/>
      <c r="W50" s="40"/>
      <c r="X50" s="40"/>
      <c r="Y50" s="41" t="s">
        <v>21</v>
      </c>
      <c r="Z50" s="41" t="s">
        <v>21</v>
      </c>
      <c r="AA50" s="41" t="s">
        <v>23</v>
      </c>
      <c r="AB50" s="41" t="s">
        <v>23</v>
      </c>
      <c r="AC50" s="41" t="s">
        <v>23</v>
      </c>
      <c r="AD50" s="41" t="s">
        <v>23</v>
      </c>
      <c r="AE50" s="41"/>
      <c r="AF50" s="41" t="s">
        <v>23</v>
      </c>
      <c r="AG50" s="41" t="s">
        <v>23</v>
      </c>
      <c r="AH50" s="41" t="s">
        <v>23</v>
      </c>
      <c r="AI50" s="41" t="s">
        <v>23</v>
      </c>
      <c r="AJ50" s="46" t="s">
        <v>23</v>
      </c>
      <c r="AK50" s="46" t="s">
        <v>23</v>
      </c>
      <c r="AL50" s="46" t="s">
        <v>23</v>
      </c>
      <c r="AM50" s="46" t="str">
        <f>IFERROR(VLOOKUP($B50,Sheet1!$A$5:$B$300,2,FALSE),"")</f>
        <v/>
      </c>
      <c r="AN50" s="46" t="s">
        <v>23</v>
      </c>
      <c r="AO50" s="5" t="str">
        <f>IFERROR(VLOOKUP($A50,集約用シート!$B$5:$U$300,15,FALSE),"")</f>
        <v/>
      </c>
      <c r="AP50" s="8" t="s">
        <v>23</v>
      </c>
      <c r="AQ50" s="46" t="s">
        <v>23</v>
      </c>
      <c r="AR50" s="5" t="str">
        <f>IFERROR(VLOOKUP($A50,集約用シート!$B$5:$U$300,19,FALSE),"")</f>
        <v/>
      </c>
      <c r="AS50" s="46" t="s">
        <v>23</v>
      </c>
      <c r="AT50" s="5" t="str">
        <f>IFERROR(VLOOKUP($A50,集約用シート!$B$5:$U$300,21,FALSE),"")</f>
        <v/>
      </c>
    </row>
    <row r="51" spans="1:46" ht="28.5" customHeight="1">
      <c r="A51" s="6">
        <v>3081</v>
      </c>
      <c r="B51" s="7" t="s">
        <v>290</v>
      </c>
      <c r="C51" s="35" t="s">
        <v>21</v>
      </c>
      <c r="D51" s="40" t="s">
        <v>21</v>
      </c>
      <c r="E51" s="40">
        <v>0</v>
      </c>
      <c r="F51" s="40"/>
      <c r="G51" s="40"/>
      <c r="H51" s="40"/>
      <c r="I51" s="40"/>
      <c r="J51" s="40"/>
      <c r="K51" s="40"/>
      <c r="L51" s="40"/>
      <c r="M51" s="40"/>
      <c r="N51" s="40" t="s">
        <v>22</v>
      </c>
      <c r="O51" s="40" t="s">
        <v>22</v>
      </c>
      <c r="P51" s="40">
        <v>0</v>
      </c>
      <c r="Q51" s="40"/>
      <c r="R51" s="40"/>
      <c r="S51" s="40"/>
      <c r="T51" s="40"/>
      <c r="U51" s="40"/>
      <c r="V51" s="40"/>
      <c r="W51" s="40"/>
      <c r="X51" s="40"/>
      <c r="Y51" s="41" t="s">
        <v>23</v>
      </c>
      <c r="Z51" s="41" t="s">
        <v>23</v>
      </c>
      <c r="AA51" s="41" t="s">
        <v>23</v>
      </c>
      <c r="AB51" s="41" t="s">
        <v>23</v>
      </c>
      <c r="AC51" s="41" t="s">
        <v>23</v>
      </c>
      <c r="AD51" s="41" t="s">
        <v>23</v>
      </c>
      <c r="AE51" s="41"/>
      <c r="AF51" s="41" t="s">
        <v>23</v>
      </c>
      <c r="AG51" s="41" t="s">
        <v>23</v>
      </c>
      <c r="AH51" s="41" t="s">
        <v>23</v>
      </c>
      <c r="AI51" s="41" t="s">
        <v>23</v>
      </c>
      <c r="AJ51" s="46" t="s">
        <v>23</v>
      </c>
      <c r="AK51" s="46" t="s">
        <v>23</v>
      </c>
      <c r="AL51" s="46" t="s">
        <v>23</v>
      </c>
      <c r="AM51" s="46" t="str">
        <f>IFERROR(VLOOKUP($B51,Sheet1!$A$5:$B$300,2,FALSE),"")</f>
        <v/>
      </c>
      <c r="AN51" s="46" t="s">
        <v>23</v>
      </c>
      <c r="AO51" s="5" t="str">
        <f>IFERROR(VLOOKUP($A51,集約用シート!$B$5:$U$300,15,FALSE),"")</f>
        <v/>
      </c>
      <c r="AP51" s="8" t="s">
        <v>23</v>
      </c>
      <c r="AQ51" s="46" t="s">
        <v>23</v>
      </c>
      <c r="AR51" s="5" t="str">
        <f>IFERROR(VLOOKUP($A51,集約用シート!$B$5:$U$300,19,FALSE),"")</f>
        <v/>
      </c>
      <c r="AS51" s="46" t="s">
        <v>23</v>
      </c>
      <c r="AT51" s="5" t="str">
        <f>IFERROR(VLOOKUP($A51,集約用シート!$B$5:$U$300,21,FALSE),"")</f>
        <v/>
      </c>
    </row>
    <row r="52" spans="1:46" ht="28.5" customHeight="1">
      <c r="A52" s="6">
        <v>3082</v>
      </c>
      <c r="B52" s="7" t="s">
        <v>291</v>
      </c>
      <c r="C52" s="35"/>
      <c r="D52" s="40"/>
      <c r="E52" s="40">
        <v>0</v>
      </c>
      <c r="F52" s="40"/>
      <c r="G52" s="40"/>
      <c r="H52" s="40"/>
      <c r="I52" s="40"/>
      <c r="J52" s="40"/>
      <c r="K52" s="40"/>
      <c r="L52" s="40"/>
      <c r="M52" s="40"/>
      <c r="N52" s="40" t="s">
        <v>22</v>
      </c>
      <c r="O52" s="40" t="s">
        <v>22</v>
      </c>
      <c r="P52" s="40">
        <v>0</v>
      </c>
      <c r="Q52" s="40"/>
      <c r="R52" s="40"/>
      <c r="S52" s="40"/>
      <c r="T52" s="40"/>
      <c r="U52" s="40"/>
      <c r="V52" s="40"/>
      <c r="W52" s="40"/>
      <c r="X52" s="40"/>
      <c r="Y52" s="41" t="s">
        <v>23</v>
      </c>
      <c r="Z52" s="41" t="s">
        <v>23</v>
      </c>
      <c r="AA52" s="41" t="s">
        <v>23</v>
      </c>
      <c r="AB52" s="41" t="s">
        <v>23</v>
      </c>
      <c r="AC52" s="41" t="s">
        <v>23</v>
      </c>
      <c r="AD52" s="41" t="s">
        <v>23</v>
      </c>
      <c r="AE52" s="41"/>
      <c r="AF52" s="41" t="s">
        <v>23</v>
      </c>
      <c r="AG52" s="41" t="s">
        <v>23</v>
      </c>
      <c r="AH52" s="41" t="s">
        <v>23</v>
      </c>
      <c r="AI52" s="41" t="s">
        <v>23</v>
      </c>
      <c r="AJ52" s="46" t="s">
        <v>23</v>
      </c>
      <c r="AK52" s="46" t="s">
        <v>23</v>
      </c>
      <c r="AL52" s="46" t="s">
        <v>23</v>
      </c>
      <c r="AM52" s="46" t="str">
        <f>IFERROR(VLOOKUP($B52,Sheet1!$A$5:$B$300,2,FALSE),"")</f>
        <v/>
      </c>
      <c r="AN52" s="46" t="s">
        <v>23</v>
      </c>
      <c r="AO52" s="5" t="str">
        <f>IFERROR(VLOOKUP($A52,集約用シート!$B$5:$U$300,15,FALSE),"")</f>
        <v/>
      </c>
      <c r="AP52" s="8" t="s">
        <v>23</v>
      </c>
      <c r="AQ52" s="46" t="s">
        <v>23</v>
      </c>
      <c r="AR52" s="5" t="str">
        <f>IFERROR(VLOOKUP($A52,集約用シート!$B$5:$U$300,19,FALSE),"")</f>
        <v/>
      </c>
      <c r="AS52" s="46" t="s">
        <v>23</v>
      </c>
      <c r="AT52" s="5" t="str">
        <f>IFERROR(VLOOKUP($A52,集約用シート!$B$5:$U$300,21,FALSE),"")</f>
        <v/>
      </c>
    </row>
    <row r="53" spans="1:46" ht="28.5" customHeight="1">
      <c r="A53" s="14"/>
      <c r="B53" s="12"/>
      <c r="C53" s="40"/>
      <c r="D53" s="40"/>
      <c r="E53" s="40">
        <v>0</v>
      </c>
      <c r="F53" s="40"/>
      <c r="G53" s="40"/>
      <c r="H53" s="40"/>
      <c r="I53" s="40"/>
      <c r="J53" s="40"/>
      <c r="K53" s="40"/>
      <c r="L53" s="40"/>
      <c r="M53" s="40"/>
      <c r="N53" s="40"/>
      <c r="O53" s="40"/>
      <c r="P53" s="40">
        <v>0</v>
      </c>
      <c r="Q53" s="40"/>
      <c r="R53" s="40"/>
      <c r="S53" s="40"/>
      <c r="T53" s="40"/>
      <c r="U53" s="40"/>
      <c r="V53" s="40"/>
      <c r="W53" s="40"/>
      <c r="X53" s="40"/>
      <c r="Y53" s="41" t="s">
        <v>23</v>
      </c>
      <c r="Z53" s="41" t="s">
        <v>23</v>
      </c>
      <c r="AA53" s="41" t="s">
        <v>23</v>
      </c>
      <c r="AB53" s="41" t="s">
        <v>23</v>
      </c>
      <c r="AC53" s="41" t="s">
        <v>23</v>
      </c>
      <c r="AD53" s="41" t="s">
        <v>23</v>
      </c>
      <c r="AE53" s="41"/>
      <c r="AF53" s="41" t="s">
        <v>23</v>
      </c>
      <c r="AG53" s="41" t="s">
        <v>23</v>
      </c>
      <c r="AH53" s="41" t="s">
        <v>23</v>
      </c>
      <c r="AI53" s="41" t="s">
        <v>23</v>
      </c>
      <c r="AJ53" s="46" t="s">
        <v>23</v>
      </c>
      <c r="AK53" s="46" t="s">
        <v>23</v>
      </c>
      <c r="AL53" s="46" t="s">
        <v>23</v>
      </c>
      <c r="AM53" s="46" t="str">
        <f>IFERROR(VLOOKUP($B53,Sheet1!$A$5:$B$300,2,FALSE),"")</f>
        <v/>
      </c>
      <c r="AN53" s="46" t="s">
        <v>23</v>
      </c>
      <c r="AO53" s="5" t="str">
        <f>IFERROR(VLOOKUP($A53,集約用シート!$B$5:$U$300,15,FALSE),"")</f>
        <v/>
      </c>
      <c r="AP53" s="8" t="s">
        <v>23</v>
      </c>
      <c r="AQ53" s="46" t="s">
        <v>23</v>
      </c>
      <c r="AR53" s="5" t="str">
        <f>IFERROR(VLOOKUP($A53,集約用シート!$B$5:$U$300,19,FALSE),"")</f>
        <v/>
      </c>
      <c r="AS53" s="46" t="s">
        <v>23</v>
      </c>
      <c r="AT53" s="5" t="str">
        <f>IFERROR(VLOOKUP($A53,集約用シート!$B$5:$U$300,21,FALSE),"")</f>
        <v/>
      </c>
    </row>
    <row r="54" spans="1:46" ht="28.5" customHeight="1">
      <c r="A54" s="14"/>
      <c r="B54" s="12"/>
      <c r="C54" s="40"/>
      <c r="D54" s="40"/>
      <c r="E54" s="40">
        <v>0</v>
      </c>
      <c r="F54" s="40"/>
      <c r="G54" s="40"/>
      <c r="H54" s="40"/>
      <c r="I54" s="40"/>
      <c r="J54" s="40"/>
      <c r="K54" s="40"/>
      <c r="L54" s="40"/>
      <c r="M54" s="40"/>
      <c r="N54" s="40"/>
      <c r="O54" s="40"/>
      <c r="P54" s="40">
        <v>0</v>
      </c>
      <c r="Q54" s="40"/>
      <c r="R54" s="40"/>
      <c r="S54" s="40"/>
      <c r="T54" s="40"/>
      <c r="U54" s="40"/>
      <c r="V54" s="40"/>
      <c r="W54" s="40"/>
      <c r="X54" s="40"/>
      <c r="Y54" s="41" t="s">
        <v>23</v>
      </c>
      <c r="Z54" s="41" t="s">
        <v>23</v>
      </c>
      <c r="AA54" s="41" t="s">
        <v>23</v>
      </c>
      <c r="AB54" s="41" t="s">
        <v>23</v>
      </c>
      <c r="AC54" s="41" t="s">
        <v>23</v>
      </c>
      <c r="AD54" s="41" t="s">
        <v>23</v>
      </c>
      <c r="AE54" s="41"/>
      <c r="AF54" s="41" t="s">
        <v>23</v>
      </c>
      <c r="AG54" s="41" t="s">
        <v>23</v>
      </c>
      <c r="AH54" s="41" t="s">
        <v>23</v>
      </c>
      <c r="AI54" s="41" t="s">
        <v>23</v>
      </c>
      <c r="AJ54" s="46" t="s">
        <v>23</v>
      </c>
      <c r="AK54" s="46" t="s">
        <v>23</v>
      </c>
      <c r="AL54" s="46" t="s">
        <v>23</v>
      </c>
      <c r="AM54" s="46" t="str">
        <f>IFERROR(VLOOKUP($B54,Sheet1!$A$5:$B$300,2,FALSE),"")</f>
        <v/>
      </c>
      <c r="AN54" s="46" t="s">
        <v>23</v>
      </c>
      <c r="AO54" s="5" t="str">
        <f>IFERROR(VLOOKUP($A54,集約用シート!$B$5:$U$300,15,FALSE),"")</f>
        <v/>
      </c>
      <c r="AP54" s="8" t="s">
        <v>23</v>
      </c>
      <c r="AQ54" s="46" t="s">
        <v>23</v>
      </c>
      <c r="AR54" s="5" t="str">
        <f>IFERROR(VLOOKUP($A54,集約用シート!$B$5:$U$300,19,FALSE),"")</f>
        <v/>
      </c>
      <c r="AS54" s="46" t="s">
        <v>23</v>
      </c>
      <c r="AT54" s="5" t="str">
        <f>IFERROR(VLOOKUP($A54,集約用シート!$B$5:$U$300,21,FALSE),"")</f>
        <v/>
      </c>
    </row>
    <row r="55" spans="1:46" ht="28.5" customHeight="1">
      <c r="A55" s="14"/>
      <c r="B55" s="12"/>
      <c r="C55" s="40"/>
      <c r="D55" s="40"/>
      <c r="E55" s="40">
        <v>0</v>
      </c>
      <c r="F55" s="40"/>
      <c r="G55" s="40"/>
      <c r="H55" s="40"/>
      <c r="I55" s="40"/>
      <c r="J55" s="40"/>
      <c r="K55" s="40"/>
      <c r="L55" s="40"/>
      <c r="M55" s="40"/>
      <c r="N55" s="40"/>
      <c r="O55" s="40"/>
      <c r="P55" s="40">
        <v>0</v>
      </c>
      <c r="Q55" s="40"/>
      <c r="R55" s="40"/>
      <c r="S55" s="40"/>
      <c r="T55" s="40"/>
      <c r="U55" s="40"/>
      <c r="V55" s="40"/>
      <c r="W55" s="40"/>
      <c r="X55" s="40"/>
      <c r="Y55" s="41" t="s">
        <v>23</v>
      </c>
      <c r="Z55" s="41" t="s">
        <v>23</v>
      </c>
      <c r="AA55" s="41" t="s">
        <v>23</v>
      </c>
      <c r="AB55" s="41" t="s">
        <v>23</v>
      </c>
      <c r="AC55" s="41" t="s">
        <v>23</v>
      </c>
      <c r="AD55" s="41" t="s">
        <v>23</v>
      </c>
      <c r="AE55" s="41"/>
      <c r="AF55" s="41" t="s">
        <v>23</v>
      </c>
      <c r="AG55" s="41" t="s">
        <v>23</v>
      </c>
      <c r="AH55" s="41" t="s">
        <v>23</v>
      </c>
      <c r="AI55" s="41" t="s">
        <v>23</v>
      </c>
      <c r="AJ55" s="46" t="s">
        <v>23</v>
      </c>
      <c r="AK55" s="46" t="s">
        <v>23</v>
      </c>
      <c r="AL55" s="46" t="s">
        <v>23</v>
      </c>
      <c r="AM55" s="46" t="str">
        <f>IFERROR(VLOOKUP($B55,Sheet1!$A$5:$B$300,2,FALSE),"")</f>
        <v/>
      </c>
      <c r="AN55" s="46" t="s">
        <v>23</v>
      </c>
      <c r="AO55" s="5" t="str">
        <f>IFERROR(VLOOKUP($A55,集約用シート!$B$5:$U$300,15,FALSE),"")</f>
        <v/>
      </c>
      <c r="AP55" s="8" t="s">
        <v>23</v>
      </c>
      <c r="AQ55" s="46" t="s">
        <v>23</v>
      </c>
      <c r="AR55" s="5" t="str">
        <f>IFERROR(VLOOKUP($A55,集約用シート!$B$5:$U$300,19,FALSE),"")</f>
        <v/>
      </c>
      <c r="AS55" s="46" t="s">
        <v>23</v>
      </c>
      <c r="AT55" s="5" t="str">
        <f>IFERROR(VLOOKUP($A55,集約用シート!$B$5:$U$300,21,FALSE),"")</f>
        <v/>
      </c>
    </row>
    <row r="56" spans="1:46" ht="28.5" customHeight="1">
      <c r="A56" s="91" t="s">
        <v>242</v>
      </c>
      <c r="B56" s="93"/>
      <c r="C56" s="91">
        <v>12</v>
      </c>
      <c r="D56" s="93">
        <v>0</v>
      </c>
      <c r="N56" s="91">
        <v>16</v>
      </c>
      <c r="O56" s="93">
        <v>0</v>
      </c>
      <c r="Y56" s="105">
        <v>0</v>
      </c>
      <c r="Z56" s="107">
        <v>0</v>
      </c>
      <c r="AB56" s="16" t="s">
        <v>23</v>
      </c>
      <c r="AC56" s="16"/>
      <c r="AD56" s="16" t="s">
        <v>23</v>
      </c>
      <c r="AG56" s="15" t="s">
        <v>23</v>
      </c>
      <c r="AI56" s="15" t="s">
        <v>23</v>
      </c>
      <c r="AJ56" s="46" t="s">
        <v>23</v>
      </c>
      <c r="AK56" s="46" t="s">
        <v>23</v>
      </c>
      <c r="AL56" s="46" t="s">
        <v>23</v>
      </c>
      <c r="AM56" s="46" t="str">
        <f>IFERROR(VLOOKUP($B56,Sheet1!$A$5:$B$300,2,FALSE),"")</f>
        <v/>
      </c>
      <c r="AN56" s="46" t="s">
        <v>23</v>
      </c>
      <c r="AO56" s="5" t="str">
        <f>IFERROR(VLOOKUP($A56,集約用シート!$B$5:$U$300,15,FALSE),"")</f>
        <v/>
      </c>
      <c r="AP56" s="8" t="s">
        <v>23</v>
      </c>
      <c r="AQ56" s="46" t="s">
        <v>23</v>
      </c>
      <c r="AR56" s="5" t="str">
        <f>IFERROR(VLOOKUP($A56,集約用シート!$B$5:$U$300,19,FALSE),"")</f>
        <v/>
      </c>
      <c r="AS56" s="46" t="s">
        <v>23</v>
      </c>
      <c r="AT56" s="5" t="str">
        <f>IFERROR(VLOOKUP($A56,集約用シート!$B$5:$U$300,21,FALSE),"")</f>
        <v/>
      </c>
    </row>
  </sheetData>
  <autoFilter ref="A2:AI56" xr:uid="{00000000-0009-0000-0000-000001000000}">
    <filterColumn colId="0" showButton="0"/>
    <filterColumn colId="2" showButton="0"/>
    <filterColumn colId="5" showButton="0"/>
    <filterColumn colId="7" showButton="0"/>
    <filterColumn colId="9" showButton="0"/>
    <filterColumn colId="11" showButton="0"/>
    <filterColumn colId="13" showButton="0"/>
    <filterColumn colId="16" showButton="0"/>
    <filterColumn colId="18" showButton="0"/>
    <filterColumn colId="20" showButton="0"/>
    <filterColumn colId="22" showButton="0"/>
    <filterColumn colId="24" showButton="0"/>
    <filterColumn colId="26" showButton="0"/>
    <filterColumn colId="28" showButton="0"/>
    <filterColumn colId="31" showButton="0"/>
    <filterColumn colId="33" showButton="0"/>
  </autoFilter>
  <mergeCells count="32">
    <mergeCell ref="A56:B56"/>
    <mergeCell ref="C56:D56"/>
    <mergeCell ref="N56:O56"/>
    <mergeCell ref="Y56:Z56"/>
    <mergeCell ref="AL2:AM2"/>
    <mergeCell ref="Y2:Z2"/>
    <mergeCell ref="A4:B4"/>
    <mergeCell ref="AA2:AB2"/>
    <mergeCell ref="AC2:AD2"/>
    <mergeCell ref="AE2:AE3"/>
    <mergeCell ref="AF2:AG2"/>
    <mergeCell ref="N2:O2"/>
    <mergeCell ref="Q2:R2"/>
    <mergeCell ref="S2:T2"/>
    <mergeCell ref="U2:V2"/>
    <mergeCell ref="W2:X2"/>
    <mergeCell ref="C1:M1"/>
    <mergeCell ref="N1:X1"/>
    <mergeCell ref="Y1:AI1"/>
    <mergeCell ref="AJ1:AT1"/>
    <mergeCell ref="A2:B2"/>
    <mergeCell ref="C2:D2"/>
    <mergeCell ref="F2:G2"/>
    <mergeCell ref="H2:I2"/>
    <mergeCell ref="J2:K2"/>
    <mergeCell ref="L2:M2"/>
    <mergeCell ref="AN2:AO2"/>
    <mergeCell ref="AP2:AP3"/>
    <mergeCell ref="AQ2:AR2"/>
    <mergeCell ref="AS2:AT2"/>
    <mergeCell ref="AH2:AI2"/>
    <mergeCell ref="AJ2:AK2"/>
  </mergeCells>
  <phoneticPr fontId="2"/>
  <pageMargins left="0.70866141732283472" right="0.70866141732283472" top="0.74803149606299213" bottom="0.74803149606299213" header="0.31496062992125984" footer="0.31496062992125984"/>
  <pageSetup paperSize="8"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U34"/>
  <sheetViews>
    <sheetView view="pageBreakPreview" topLeftCell="V1" zoomScale="60" zoomScaleNormal="106"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46" width="9" style="2"/>
    <col min="47"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11</v>
      </c>
      <c r="D4" s="40">
        <v>3</v>
      </c>
      <c r="E4" s="40"/>
      <c r="F4" s="40">
        <v>6</v>
      </c>
      <c r="G4" s="40">
        <v>8</v>
      </c>
      <c r="H4" s="40">
        <v>4</v>
      </c>
      <c r="I4" s="40">
        <v>5</v>
      </c>
      <c r="J4" s="40">
        <v>2</v>
      </c>
      <c r="K4" s="40">
        <v>3</v>
      </c>
      <c r="L4" s="40">
        <v>0</v>
      </c>
      <c r="M4" s="40">
        <v>0</v>
      </c>
      <c r="N4" s="40">
        <v>11</v>
      </c>
      <c r="O4" s="40">
        <v>6</v>
      </c>
      <c r="P4" s="40"/>
      <c r="Q4" s="40">
        <v>4</v>
      </c>
      <c r="R4" s="40">
        <v>10</v>
      </c>
      <c r="S4" s="40">
        <v>2</v>
      </c>
      <c r="T4" s="40">
        <v>3</v>
      </c>
      <c r="U4" s="40">
        <v>0</v>
      </c>
      <c r="V4" s="40">
        <v>1</v>
      </c>
      <c r="W4" s="40">
        <v>0</v>
      </c>
      <c r="X4" s="40">
        <v>1</v>
      </c>
      <c r="Y4" s="41">
        <v>10</v>
      </c>
      <c r="Z4" s="41">
        <v>3</v>
      </c>
      <c r="AA4" s="41">
        <v>2</v>
      </c>
      <c r="AB4" s="41">
        <v>3</v>
      </c>
      <c r="AC4" s="41">
        <v>12</v>
      </c>
      <c r="AD4" s="41">
        <v>3</v>
      </c>
      <c r="AE4" s="41">
        <v>4</v>
      </c>
      <c r="AF4" s="41"/>
      <c r="AG4" s="41">
        <v>3</v>
      </c>
      <c r="AH4" s="41">
        <v>1</v>
      </c>
      <c r="AI4" s="41"/>
      <c r="AJ4" s="41">
        <v>1</v>
      </c>
      <c r="AK4" s="46">
        <v>12</v>
      </c>
      <c r="AL4" s="46">
        <v>1</v>
      </c>
      <c r="AM4" s="46">
        <v>7</v>
      </c>
      <c r="AN4" s="46"/>
      <c r="AO4" s="46">
        <v>5</v>
      </c>
      <c r="AP4" s="46"/>
      <c r="AQ4" s="8">
        <v>2</v>
      </c>
      <c r="AR4" s="46">
        <v>1</v>
      </c>
      <c r="AS4" s="46"/>
      <c r="AT4" s="46">
        <v>1</v>
      </c>
      <c r="AU4" s="46"/>
    </row>
    <row r="5" spans="1:47" ht="28.5" customHeight="1">
      <c r="A5" s="6">
        <v>4001</v>
      </c>
      <c r="B5" s="7" t="s">
        <v>1369</v>
      </c>
      <c r="C5" s="35" t="s">
        <v>25</v>
      </c>
      <c r="D5" s="40" t="s">
        <v>21</v>
      </c>
      <c r="E5" s="40">
        <v>1</v>
      </c>
      <c r="F5" s="40" t="s">
        <v>25</v>
      </c>
      <c r="G5" s="40" t="s">
        <v>25</v>
      </c>
      <c r="H5" s="40" t="s">
        <v>25</v>
      </c>
      <c r="I5" s="40" t="s">
        <v>25</v>
      </c>
      <c r="J5" s="40"/>
      <c r="K5" s="40" t="s">
        <v>25</v>
      </c>
      <c r="L5" s="40"/>
      <c r="M5" s="40"/>
      <c r="N5" s="40" t="s">
        <v>26</v>
      </c>
      <c r="O5" s="40" t="s">
        <v>22</v>
      </c>
      <c r="P5" s="40">
        <v>1</v>
      </c>
      <c r="Q5" s="40" t="s">
        <v>25</v>
      </c>
      <c r="R5" s="40" t="s">
        <v>26</v>
      </c>
      <c r="S5" s="40" t="s">
        <v>25</v>
      </c>
      <c r="T5" s="40" t="s">
        <v>26</v>
      </c>
      <c r="U5" s="40"/>
      <c r="V5" s="40"/>
      <c r="W5" s="40"/>
      <c r="X5" s="40"/>
      <c r="Y5" s="41" t="s">
        <v>25</v>
      </c>
      <c r="Z5" s="41" t="s">
        <v>21</v>
      </c>
      <c r="AA5" s="41" t="s">
        <v>21</v>
      </c>
      <c r="AB5" s="41" t="s">
        <v>25</v>
      </c>
      <c r="AC5" s="41" t="s">
        <v>25</v>
      </c>
      <c r="AD5" s="41" t="s">
        <v>25</v>
      </c>
      <c r="AE5" s="41" t="s">
        <v>25</v>
      </c>
      <c r="AF5" s="41"/>
      <c r="AG5" s="41" t="s">
        <v>21</v>
      </c>
      <c r="AH5" s="41"/>
      <c r="AI5" s="41"/>
      <c r="AJ5" s="41" t="s">
        <v>21</v>
      </c>
      <c r="AK5" s="46" t="s">
        <v>25</v>
      </c>
      <c r="AL5" s="46" t="s">
        <v>21</v>
      </c>
      <c r="AM5" s="46" t="s">
        <v>25</v>
      </c>
      <c r="AN5" s="46" t="str">
        <f>IFERROR(VLOOKUP($B5,Sheet1!$A$5:$B$300,2,FALSE),"")</f>
        <v/>
      </c>
      <c r="AO5" s="46" t="s">
        <v>25</v>
      </c>
      <c r="AP5" s="5" t="str">
        <f>IFERROR(VLOOKUP($A5,集約用シート!$B$5:$U$300,15,FALSE),"")</f>
        <v/>
      </c>
      <c r="AQ5" s="8" t="s">
        <v>1934</v>
      </c>
      <c r="AR5" s="46" t="s">
        <v>25</v>
      </c>
      <c r="AS5" s="5" t="str">
        <f>IFERROR(VLOOKUP($A5,集約用シート!$B$5:$U$300,19,FALSE),"")</f>
        <v/>
      </c>
      <c r="AT5" s="46" t="s">
        <v>25</v>
      </c>
      <c r="AU5" s="5" t="str">
        <f>IFERROR(VLOOKUP($A5,集約用シート!$B$5:$U$300,21,FALSE),"")</f>
        <v/>
      </c>
    </row>
    <row r="6" spans="1:47" ht="28.5" customHeight="1">
      <c r="A6" s="6">
        <v>4003</v>
      </c>
      <c r="B6" s="7" t="s">
        <v>1370</v>
      </c>
      <c r="C6" s="35" t="s">
        <v>25</v>
      </c>
      <c r="D6" s="40" t="s">
        <v>21</v>
      </c>
      <c r="E6" s="40">
        <v>1</v>
      </c>
      <c r="F6" s="40" t="s">
        <v>25</v>
      </c>
      <c r="G6" s="40" t="s">
        <v>25</v>
      </c>
      <c r="H6" s="40" t="s">
        <v>25</v>
      </c>
      <c r="I6" s="40" t="s">
        <v>25</v>
      </c>
      <c r="J6" s="40"/>
      <c r="K6" s="40" t="s">
        <v>25</v>
      </c>
      <c r="L6" s="40"/>
      <c r="M6" s="40"/>
      <c r="N6" s="40" t="s">
        <v>25</v>
      </c>
      <c r="O6" s="40" t="s">
        <v>22</v>
      </c>
      <c r="P6" s="40">
        <v>1</v>
      </c>
      <c r="Q6" s="40"/>
      <c r="R6" s="40" t="s">
        <v>26</v>
      </c>
      <c r="S6" s="40" t="s">
        <v>25</v>
      </c>
      <c r="T6" s="40"/>
      <c r="U6" s="40"/>
      <c r="V6" s="40"/>
      <c r="W6" s="40"/>
      <c r="X6" s="40"/>
      <c r="Y6" s="41" t="s">
        <v>25</v>
      </c>
      <c r="Z6" s="41" t="s">
        <v>21</v>
      </c>
      <c r="AA6" s="41" t="s">
        <v>21</v>
      </c>
      <c r="AB6" s="41" t="s">
        <v>21</v>
      </c>
      <c r="AC6" s="41" t="s">
        <v>25</v>
      </c>
      <c r="AD6" s="41" t="s">
        <v>21</v>
      </c>
      <c r="AE6" s="41" t="s">
        <v>21</v>
      </c>
      <c r="AF6" s="41"/>
      <c r="AG6" s="41" t="s">
        <v>23</v>
      </c>
      <c r="AH6" s="41"/>
      <c r="AI6" s="41"/>
      <c r="AJ6" s="41" t="s">
        <v>21</v>
      </c>
      <c r="AK6" s="46" t="s">
        <v>25</v>
      </c>
      <c r="AL6" s="46" t="s">
        <v>21</v>
      </c>
      <c r="AM6" s="46" t="s">
        <v>25</v>
      </c>
      <c r="AN6" s="46" t="str">
        <f>IFERROR(VLOOKUP($B6,Sheet1!$A$5:$B$300,2,FALSE),"")</f>
        <v/>
      </c>
      <c r="AO6" s="46" t="s">
        <v>25</v>
      </c>
      <c r="AP6" s="5" t="str">
        <f>IFERROR(VLOOKUP($A6,集約用シート!$B$5:$U$300,15,FALSE),"")</f>
        <v/>
      </c>
      <c r="AQ6" s="8" t="s">
        <v>21</v>
      </c>
      <c r="AR6" s="46" t="s">
        <v>2566</v>
      </c>
      <c r="AS6" s="5" t="str">
        <f>IFERROR(VLOOKUP($A6,集約用シート!$B$5:$U$300,19,FALSE),"")</f>
        <v/>
      </c>
      <c r="AT6" s="46" t="s">
        <v>21</v>
      </c>
      <c r="AU6" s="5" t="str">
        <f>IFERROR(VLOOKUP($A6,集約用シート!$B$5:$U$300,21,FALSE),"")</f>
        <v/>
      </c>
    </row>
    <row r="7" spans="1:47" ht="28.5" customHeight="1">
      <c r="A7" s="6">
        <v>4008</v>
      </c>
      <c r="B7" s="7" t="s">
        <v>1371</v>
      </c>
      <c r="C7" s="35" t="s">
        <v>25</v>
      </c>
      <c r="D7" s="35" t="s">
        <v>25</v>
      </c>
      <c r="E7" s="40">
        <v>2</v>
      </c>
      <c r="F7" s="40"/>
      <c r="G7" s="40" t="s">
        <v>25</v>
      </c>
      <c r="H7" s="40"/>
      <c r="I7" s="40" t="s">
        <v>25</v>
      </c>
      <c r="J7" s="40"/>
      <c r="K7" s="40"/>
      <c r="L7" s="40"/>
      <c r="M7" s="40"/>
      <c r="N7" s="40" t="s">
        <v>25</v>
      </c>
      <c r="O7" s="40" t="s">
        <v>25</v>
      </c>
      <c r="P7" s="40">
        <v>2</v>
      </c>
      <c r="Q7" s="40"/>
      <c r="R7" s="40" t="s">
        <v>26</v>
      </c>
      <c r="S7" s="40"/>
      <c r="T7" s="40"/>
      <c r="U7" s="40"/>
      <c r="V7" s="40"/>
      <c r="W7" s="40"/>
      <c r="X7" s="40"/>
      <c r="Y7" s="41" t="s">
        <v>23</v>
      </c>
      <c r="Z7" s="41" t="s">
        <v>23</v>
      </c>
      <c r="AA7" s="41" t="e">
        <v>#N/A</v>
      </c>
      <c r="AB7" s="41" t="s">
        <v>23</v>
      </c>
      <c r="AC7" s="41" t="s">
        <v>25</v>
      </c>
      <c r="AD7" s="41" t="s">
        <v>23</v>
      </c>
      <c r="AE7" s="41" t="s">
        <v>25</v>
      </c>
      <c r="AF7" s="41"/>
      <c r="AG7" s="41" t="s">
        <v>23</v>
      </c>
      <c r="AH7" s="41" t="s">
        <v>21</v>
      </c>
      <c r="AI7" s="41" t="s">
        <v>23</v>
      </c>
      <c r="AJ7" s="41" t="s">
        <v>21</v>
      </c>
      <c r="AK7" s="46" t="s">
        <v>25</v>
      </c>
      <c r="AL7" s="46" t="s">
        <v>25</v>
      </c>
      <c r="AM7" s="46" t="s">
        <v>25</v>
      </c>
      <c r="AN7" s="46" t="str">
        <f>IFERROR(VLOOKUP($B7,Sheet1!$A$5:$B$300,2,FALSE),"")</f>
        <v/>
      </c>
      <c r="AO7" s="46" t="s">
        <v>25</v>
      </c>
      <c r="AP7" s="5" t="str">
        <f>IFERROR(VLOOKUP($A7,集約用シート!$B$5:$U$300,15,FALSE),"")</f>
        <v/>
      </c>
      <c r="AQ7" s="8" t="s">
        <v>1934</v>
      </c>
      <c r="AR7" s="46" t="s">
        <v>21</v>
      </c>
      <c r="AS7" s="5" t="str">
        <f>IFERROR(VLOOKUP($A7,集約用シート!$B$5:$U$300,19,FALSE),"")</f>
        <v/>
      </c>
      <c r="AT7" s="46" t="s">
        <v>21</v>
      </c>
      <c r="AU7" s="5" t="str">
        <f>IFERROR(VLOOKUP($A7,集約用シート!$B$5:$U$300,21,FALSE),"")</f>
        <v/>
      </c>
    </row>
    <row r="8" spans="1:47" ht="28.5" customHeight="1">
      <c r="A8" s="6">
        <v>4009</v>
      </c>
      <c r="B8" s="7" t="s">
        <v>1372</v>
      </c>
      <c r="C8" s="35" t="s">
        <v>25</v>
      </c>
      <c r="D8" s="40" t="s">
        <v>21</v>
      </c>
      <c r="E8" s="40">
        <v>1</v>
      </c>
      <c r="F8" s="40" t="s">
        <v>25</v>
      </c>
      <c r="G8" s="40" t="s">
        <v>25</v>
      </c>
      <c r="H8" s="40" t="s">
        <v>25</v>
      </c>
      <c r="I8" s="40" t="s">
        <v>25</v>
      </c>
      <c r="J8" s="40" t="s">
        <v>25</v>
      </c>
      <c r="K8" s="40" t="s">
        <v>25</v>
      </c>
      <c r="L8" s="40"/>
      <c r="M8" s="40"/>
      <c r="N8" s="40" t="s">
        <v>25</v>
      </c>
      <c r="O8" s="40" t="s">
        <v>26</v>
      </c>
      <c r="P8" s="40">
        <v>2</v>
      </c>
      <c r="Q8" s="40" t="s">
        <v>25</v>
      </c>
      <c r="R8" s="40" t="s">
        <v>26</v>
      </c>
      <c r="S8" s="40"/>
      <c r="T8" s="40" t="s">
        <v>26</v>
      </c>
      <c r="U8" s="40"/>
      <c r="V8" s="40"/>
      <c r="W8" s="40"/>
      <c r="X8" s="40"/>
      <c r="Y8" s="41" t="s">
        <v>25</v>
      </c>
      <c r="Z8" s="41" t="s">
        <v>21</v>
      </c>
      <c r="AA8" s="41" t="s">
        <v>21</v>
      </c>
      <c r="AB8" s="41" t="s">
        <v>23</v>
      </c>
      <c r="AC8" s="41" t="s">
        <v>25</v>
      </c>
      <c r="AD8" s="41" t="s">
        <v>25</v>
      </c>
      <c r="AE8" s="41" t="s">
        <v>21</v>
      </c>
      <c r="AF8" s="41"/>
      <c r="AG8" s="41" t="s">
        <v>25</v>
      </c>
      <c r="AH8" s="41"/>
      <c r="AI8" s="41"/>
      <c r="AJ8" s="41" t="s">
        <v>21</v>
      </c>
      <c r="AK8" s="46" t="s">
        <v>25</v>
      </c>
      <c r="AL8" s="46" t="s">
        <v>21</v>
      </c>
      <c r="AM8" s="46" t="s">
        <v>21</v>
      </c>
      <c r="AN8" s="46" t="str">
        <f>IFERROR(VLOOKUP($B8,Sheet1!$A$5:$B$300,2,FALSE),"")</f>
        <v/>
      </c>
      <c r="AO8" s="46" t="s">
        <v>21</v>
      </c>
      <c r="AP8" s="5" t="str">
        <f>IFERROR(VLOOKUP($A8,集約用シート!$B$5:$U$300,15,FALSE),"")</f>
        <v/>
      </c>
      <c r="AQ8" s="8" t="s">
        <v>21</v>
      </c>
      <c r="AR8" s="46" t="s">
        <v>21</v>
      </c>
      <c r="AS8" s="5" t="str">
        <f>IFERROR(VLOOKUP($A8,集約用シート!$B$5:$U$300,19,FALSE),"")</f>
        <v/>
      </c>
      <c r="AT8" s="46" t="s">
        <v>21</v>
      </c>
      <c r="AU8" s="5" t="str">
        <f>IFERROR(VLOOKUP($A8,集約用シート!$B$5:$U$300,21,FALSE),"")</f>
        <v/>
      </c>
    </row>
    <row r="9" spans="1:47" ht="28.5" customHeight="1">
      <c r="A9" s="6">
        <v>4011</v>
      </c>
      <c r="B9" s="7" t="s">
        <v>1373</v>
      </c>
      <c r="C9" s="35" t="s">
        <v>25</v>
      </c>
      <c r="D9" s="40" t="s">
        <v>21</v>
      </c>
      <c r="E9" s="40">
        <v>1</v>
      </c>
      <c r="F9" s="40" t="s">
        <v>25</v>
      </c>
      <c r="G9" s="40" t="s">
        <v>25</v>
      </c>
      <c r="H9" s="40" t="s">
        <v>25</v>
      </c>
      <c r="I9" s="40" t="s">
        <v>25</v>
      </c>
      <c r="J9" s="40" t="s">
        <v>25</v>
      </c>
      <c r="K9" s="40"/>
      <c r="L9" s="40"/>
      <c r="M9" s="40"/>
      <c r="N9" s="40" t="s">
        <v>25</v>
      </c>
      <c r="O9" s="40" t="s">
        <v>22</v>
      </c>
      <c r="P9" s="40">
        <v>1</v>
      </c>
      <c r="Q9" s="40" t="s">
        <v>25</v>
      </c>
      <c r="R9" s="40" t="s">
        <v>26</v>
      </c>
      <c r="S9" s="40"/>
      <c r="T9" s="40" t="s">
        <v>26</v>
      </c>
      <c r="U9" s="40"/>
      <c r="V9" s="40"/>
      <c r="W9" s="40"/>
      <c r="X9" s="40"/>
      <c r="Y9" s="41" t="s">
        <v>25</v>
      </c>
      <c r="Z9" s="41" t="s">
        <v>21</v>
      </c>
      <c r="AA9" s="41" t="s">
        <v>21</v>
      </c>
      <c r="AB9" s="41" t="s">
        <v>23</v>
      </c>
      <c r="AC9" s="41" t="s">
        <v>25</v>
      </c>
      <c r="AD9" s="41" t="s">
        <v>25</v>
      </c>
      <c r="AE9" s="41" t="s">
        <v>25</v>
      </c>
      <c r="AF9" s="41"/>
      <c r="AG9" s="41" t="s">
        <v>23</v>
      </c>
      <c r="AH9" s="41"/>
      <c r="AI9" s="41"/>
      <c r="AJ9" s="41" t="s">
        <v>21</v>
      </c>
      <c r="AK9" s="46" t="s">
        <v>25</v>
      </c>
      <c r="AL9" s="46" t="s">
        <v>21</v>
      </c>
      <c r="AM9" s="46" t="s">
        <v>25</v>
      </c>
      <c r="AN9" s="46" t="str">
        <f>IFERROR(VLOOKUP($B9,Sheet1!$A$5:$B$300,2,FALSE),"")</f>
        <v/>
      </c>
      <c r="AO9" s="46" t="s">
        <v>25</v>
      </c>
      <c r="AP9" s="5" t="str">
        <f>IFERROR(VLOOKUP($A9,集約用シート!$B$5:$U$300,15,FALSE),"")</f>
        <v/>
      </c>
      <c r="AQ9" s="8" t="s">
        <v>21</v>
      </c>
      <c r="AR9" s="46" t="s">
        <v>2566</v>
      </c>
      <c r="AS9" s="5" t="str">
        <f>IFERROR(VLOOKUP($A9,集約用シート!$B$5:$U$300,19,FALSE),"")</f>
        <v/>
      </c>
      <c r="AT9" s="46" t="s">
        <v>21</v>
      </c>
      <c r="AU9" s="5" t="str">
        <f>IFERROR(VLOOKUP($A9,集約用シート!$B$5:$U$300,21,FALSE),"")</f>
        <v/>
      </c>
    </row>
    <row r="10" spans="1:47" ht="28.5" customHeight="1">
      <c r="A10" s="6">
        <v>4013</v>
      </c>
      <c r="B10" s="7" t="s">
        <v>1374</v>
      </c>
      <c r="C10" s="35" t="s">
        <v>25</v>
      </c>
      <c r="D10" s="40" t="s">
        <v>21</v>
      </c>
      <c r="E10" s="40">
        <v>1</v>
      </c>
      <c r="F10" s="40" t="s">
        <v>25</v>
      </c>
      <c r="G10" s="40" t="s">
        <v>25</v>
      </c>
      <c r="H10" s="40"/>
      <c r="I10" s="40"/>
      <c r="J10" s="40"/>
      <c r="K10" s="40"/>
      <c r="L10" s="40"/>
      <c r="M10" s="40"/>
      <c r="N10" s="40" t="s">
        <v>25</v>
      </c>
      <c r="O10" s="40" t="s">
        <v>25</v>
      </c>
      <c r="P10" s="40">
        <v>2</v>
      </c>
      <c r="Q10" s="40" t="s">
        <v>25</v>
      </c>
      <c r="R10" s="40" t="s">
        <v>26</v>
      </c>
      <c r="S10" s="40"/>
      <c r="T10" s="40"/>
      <c r="U10" s="40"/>
      <c r="V10" s="40"/>
      <c r="W10" s="40"/>
      <c r="X10" s="40" t="s">
        <v>26</v>
      </c>
      <c r="Y10" s="41" t="s">
        <v>25</v>
      </c>
      <c r="Z10" s="41" t="s">
        <v>21</v>
      </c>
      <c r="AA10" s="41" t="s">
        <v>21</v>
      </c>
      <c r="AB10" s="41" t="s">
        <v>23</v>
      </c>
      <c r="AC10" s="41" t="s">
        <v>25</v>
      </c>
      <c r="AD10" s="41" t="s">
        <v>21</v>
      </c>
      <c r="AE10" s="41" t="s">
        <v>25</v>
      </c>
      <c r="AF10" s="41"/>
      <c r="AG10" s="41" t="s">
        <v>25</v>
      </c>
      <c r="AH10" s="41" t="s">
        <v>25</v>
      </c>
      <c r="AI10" s="41"/>
      <c r="AJ10" s="41" t="s">
        <v>25</v>
      </c>
      <c r="AK10" s="46" t="s">
        <v>25</v>
      </c>
      <c r="AL10" s="46" t="s">
        <v>21</v>
      </c>
      <c r="AM10" s="46" t="s">
        <v>25</v>
      </c>
      <c r="AN10" s="46" t="str">
        <f>IFERROR(VLOOKUP($B10,Sheet1!$A$5:$B$300,2,FALSE),"")</f>
        <v/>
      </c>
      <c r="AO10" s="46" t="s">
        <v>25</v>
      </c>
      <c r="AP10" s="5" t="str">
        <f>IFERROR(VLOOKUP($A10,集約用シート!$B$5:$U$300,15,FALSE),"")</f>
        <v/>
      </c>
      <c r="AQ10" s="8" t="s">
        <v>1934</v>
      </c>
      <c r="AR10" s="46" t="s">
        <v>2566</v>
      </c>
      <c r="AS10" s="5" t="str">
        <f>IFERROR(VLOOKUP($A10,集約用シート!$B$5:$U$300,19,FALSE),"")</f>
        <v/>
      </c>
      <c r="AT10" s="46" t="s">
        <v>21</v>
      </c>
      <c r="AU10" s="5" t="str">
        <f>IFERROR(VLOOKUP($A10,集約用シート!$B$5:$U$300,21,FALSE),"")</f>
        <v/>
      </c>
    </row>
    <row r="11" spans="1:47" ht="28.5" customHeight="1">
      <c r="A11" s="6">
        <v>4021</v>
      </c>
      <c r="B11" s="7" t="s">
        <v>1375</v>
      </c>
      <c r="C11" s="35" t="s">
        <v>25</v>
      </c>
      <c r="D11" s="40" t="s">
        <v>21</v>
      </c>
      <c r="E11" s="40">
        <v>1</v>
      </c>
      <c r="F11" s="35" t="s">
        <v>25</v>
      </c>
      <c r="G11" s="40" t="s">
        <v>25</v>
      </c>
      <c r="H11" s="40"/>
      <c r="I11" s="40"/>
      <c r="J11" s="40"/>
      <c r="K11" s="40"/>
      <c r="L11" s="40"/>
      <c r="M11" s="40"/>
      <c r="N11" s="40" t="s">
        <v>25</v>
      </c>
      <c r="O11" s="40" t="s">
        <v>22</v>
      </c>
      <c r="P11" s="40">
        <v>1</v>
      </c>
      <c r="Q11" s="40"/>
      <c r="R11" s="40" t="s">
        <v>26</v>
      </c>
      <c r="S11" s="40"/>
      <c r="T11" s="40"/>
      <c r="U11" s="40"/>
      <c r="V11" s="40"/>
      <c r="W11" s="40"/>
      <c r="X11" s="40"/>
      <c r="Y11" s="41" t="s">
        <v>25</v>
      </c>
      <c r="Z11" s="41" t="s">
        <v>21</v>
      </c>
      <c r="AA11" s="41" t="s">
        <v>21</v>
      </c>
      <c r="AB11" s="41" t="s">
        <v>21</v>
      </c>
      <c r="AC11" s="41" t="s">
        <v>26</v>
      </c>
      <c r="AD11" s="41" t="s">
        <v>22</v>
      </c>
      <c r="AE11" s="41" t="s">
        <v>22</v>
      </c>
      <c r="AF11" s="41"/>
      <c r="AG11" s="41" t="s">
        <v>21</v>
      </c>
      <c r="AH11" s="41" t="s">
        <v>22</v>
      </c>
      <c r="AI11" s="41"/>
      <c r="AJ11" s="41" t="s">
        <v>22</v>
      </c>
      <c r="AK11" s="46" t="s">
        <v>25</v>
      </c>
      <c r="AL11" s="46" t="s">
        <v>21</v>
      </c>
      <c r="AM11" s="46" t="s">
        <v>21</v>
      </c>
      <c r="AN11" s="46" t="str">
        <f>IFERROR(VLOOKUP($B11,Sheet1!$A$5:$B$300,2,FALSE),"")</f>
        <v/>
      </c>
      <c r="AO11" s="46" t="s">
        <v>21</v>
      </c>
      <c r="AP11" s="5" t="str">
        <f>IFERROR(VLOOKUP($A11,集約用シート!$B$5:$U$300,15,FALSE),"")</f>
        <v/>
      </c>
      <c r="AQ11" s="8" t="s">
        <v>21</v>
      </c>
      <c r="AR11" s="46" t="s">
        <v>21</v>
      </c>
      <c r="AS11" s="5" t="str">
        <f>IFERROR(VLOOKUP($A11,集約用シート!$B$5:$U$300,19,FALSE),"")</f>
        <v/>
      </c>
      <c r="AT11" s="46" t="s">
        <v>21</v>
      </c>
      <c r="AU11" s="5" t="str">
        <f>IFERROR(VLOOKUP($A11,集約用シート!$B$5:$U$300,21,FALSE),"")</f>
        <v/>
      </c>
    </row>
    <row r="12" spans="1:47" ht="28.5" customHeight="1">
      <c r="A12" s="6">
        <v>4022</v>
      </c>
      <c r="B12" s="7" t="s">
        <v>1376</v>
      </c>
      <c r="C12" s="35" t="s">
        <v>25</v>
      </c>
      <c r="D12" s="40" t="s">
        <v>25</v>
      </c>
      <c r="E12" s="40">
        <v>2</v>
      </c>
      <c r="F12" s="40"/>
      <c r="G12" s="40"/>
      <c r="H12" s="40"/>
      <c r="I12" s="40"/>
      <c r="J12" s="40"/>
      <c r="K12" s="40"/>
      <c r="L12" s="40"/>
      <c r="M12" s="40"/>
      <c r="N12" s="40" t="s">
        <v>25</v>
      </c>
      <c r="O12" s="40" t="s">
        <v>26</v>
      </c>
      <c r="P12" s="40">
        <v>2</v>
      </c>
      <c r="Q12" s="40"/>
      <c r="R12" s="40" t="s">
        <v>26</v>
      </c>
      <c r="S12" s="40"/>
      <c r="T12" s="40"/>
      <c r="U12" s="40"/>
      <c r="V12" s="40"/>
      <c r="W12" s="40"/>
      <c r="X12" s="40"/>
      <c r="Y12" s="41" t="s">
        <v>25</v>
      </c>
      <c r="Z12" s="41" t="s">
        <v>25</v>
      </c>
      <c r="AA12" s="41" t="s">
        <v>25</v>
      </c>
      <c r="AB12" s="41" t="s">
        <v>21</v>
      </c>
      <c r="AC12" s="41" t="s">
        <v>26</v>
      </c>
      <c r="AD12" s="41" t="s">
        <v>22</v>
      </c>
      <c r="AE12" s="41" t="s">
        <v>22</v>
      </c>
      <c r="AF12" s="41"/>
      <c r="AG12" s="41" t="s">
        <v>21</v>
      </c>
      <c r="AH12" s="41" t="s">
        <v>22</v>
      </c>
      <c r="AI12" s="41"/>
      <c r="AJ12" s="41" t="s">
        <v>22</v>
      </c>
      <c r="AK12" s="46" t="s">
        <v>25</v>
      </c>
      <c r="AL12" s="46" t="s">
        <v>21</v>
      </c>
      <c r="AM12" s="46" t="s">
        <v>25</v>
      </c>
      <c r="AN12" s="46" t="str">
        <f>IFERROR(VLOOKUP($B12,Sheet1!$A$5:$B$300,2,FALSE),"")</f>
        <v/>
      </c>
      <c r="AO12" s="46" t="s">
        <v>21</v>
      </c>
      <c r="AP12" s="5" t="str">
        <f>IFERROR(VLOOKUP($A12,集約用シート!$B$5:$U$300,15,FALSE),"")</f>
        <v/>
      </c>
      <c r="AQ12" s="8" t="s">
        <v>1934</v>
      </c>
      <c r="AR12" s="46" t="s">
        <v>2566</v>
      </c>
      <c r="AS12" s="5" t="str">
        <f>IFERROR(VLOOKUP($A12,集約用シート!$B$5:$U$300,19,FALSE),"")</f>
        <v/>
      </c>
      <c r="AT12" s="46" t="s">
        <v>21</v>
      </c>
      <c r="AU12" s="5" t="str">
        <f>IFERROR(VLOOKUP($A12,集約用シート!$B$5:$U$300,21,FALSE),"")</f>
        <v/>
      </c>
    </row>
    <row r="13" spans="1:47" ht="28.5" customHeight="1">
      <c r="A13" s="6">
        <v>4027</v>
      </c>
      <c r="B13" s="7" t="s">
        <v>1377</v>
      </c>
      <c r="C13" s="35" t="s">
        <v>25</v>
      </c>
      <c r="D13" s="40" t="s">
        <v>21</v>
      </c>
      <c r="E13" s="40">
        <v>1</v>
      </c>
      <c r="F13" s="40"/>
      <c r="G13" s="40"/>
      <c r="H13" s="40"/>
      <c r="I13" s="40"/>
      <c r="J13" s="40"/>
      <c r="K13" s="40"/>
      <c r="L13" s="40"/>
      <c r="M13" s="40"/>
      <c r="N13" s="40" t="s">
        <v>25</v>
      </c>
      <c r="O13" s="40" t="s">
        <v>25</v>
      </c>
      <c r="P13" s="40">
        <v>2</v>
      </c>
      <c r="Q13" s="40"/>
      <c r="R13" s="40" t="s">
        <v>26</v>
      </c>
      <c r="S13" s="40"/>
      <c r="T13" s="40"/>
      <c r="U13" s="40"/>
      <c r="V13" s="40"/>
      <c r="W13" s="40"/>
      <c r="X13" s="40"/>
      <c r="Y13" s="41" t="s">
        <v>25</v>
      </c>
      <c r="Z13" s="41" t="s">
        <v>21</v>
      </c>
      <c r="AA13" s="41" t="s">
        <v>21</v>
      </c>
      <c r="AB13" s="41" t="s">
        <v>25</v>
      </c>
      <c r="AC13" s="41" t="s">
        <v>26</v>
      </c>
      <c r="AD13" s="41" t="s">
        <v>21</v>
      </c>
      <c r="AE13" s="41" t="s">
        <v>22</v>
      </c>
      <c r="AF13" s="41"/>
      <c r="AG13" s="41" t="s">
        <v>22</v>
      </c>
      <c r="AH13" s="41" t="s">
        <v>22</v>
      </c>
      <c r="AI13" s="41"/>
      <c r="AJ13" s="41" t="s">
        <v>22</v>
      </c>
      <c r="AK13" s="46" t="s">
        <v>25</v>
      </c>
      <c r="AL13" s="46" t="s">
        <v>21</v>
      </c>
      <c r="AM13" s="46" t="s">
        <v>25</v>
      </c>
      <c r="AN13" s="46" t="str">
        <f>IFERROR(VLOOKUP($B13,Sheet1!$A$5:$B$300,2,FALSE),"")</f>
        <v/>
      </c>
      <c r="AO13" s="46" t="s">
        <v>21</v>
      </c>
      <c r="AP13" s="5" t="str">
        <f>IFERROR(VLOOKUP($A13,集約用シート!$B$5:$U$300,15,FALSE),"")</f>
        <v/>
      </c>
      <c r="AQ13" s="8" t="s">
        <v>21</v>
      </c>
      <c r="AR13" s="46" t="s">
        <v>21</v>
      </c>
      <c r="AS13" s="5" t="str">
        <f>IFERROR(VLOOKUP($A13,集約用シート!$B$5:$U$300,19,FALSE),"")</f>
        <v/>
      </c>
      <c r="AT13" s="46" t="s">
        <v>21</v>
      </c>
      <c r="AU13" s="5" t="str">
        <f>IFERROR(VLOOKUP($A13,集約用シート!$B$5:$U$300,21,FALSE),"")</f>
        <v/>
      </c>
    </row>
    <row r="14" spans="1:47" ht="28.5" customHeight="1">
      <c r="A14" s="6">
        <v>4029</v>
      </c>
      <c r="B14" s="7" t="s">
        <v>1378</v>
      </c>
      <c r="C14" s="40" t="s">
        <v>21</v>
      </c>
      <c r="D14" s="40" t="s">
        <v>21</v>
      </c>
      <c r="E14" s="40">
        <v>0</v>
      </c>
      <c r="F14" s="40"/>
      <c r="G14" s="40"/>
      <c r="H14" s="40"/>
      <c r="I14" s="40"/>
      <c r="J14" s="40"/>
      <c r="K14" s="40"/>
      <c r="L14" s="40"/>
      <c r="M14" s="40"/>
      <c r="N14" s="40" t="s">
        <v>22</v>
      </c>
      <c r="O14" s="40" t="s">
        <v>22</v>
      </c>
      <c r="P14" s="40">
        <v>0</v>
      </c>
      <c r="Q14" s="40"/>
      <c r="R14" s="40"/>
      <c r="S14" s="40"/>
      <c r="T14" s="40"/>
      <c r="U14" s="40"/>
      <c r="V14" s="40"/>
      <c r="W14" s="40"/>
      <c r="X14" s="40"/>
      <c r="Y14" s="41" t="s">
        <v>21</v>
      </c>
      <c r="Z14" s="41" t="s">
        <v>21</v>
      </c>
      <c r="AA14" s="41" t="s">
        <v>21</v>
      </c>
      <c r="AB14" s="41" t="s">
        <v>21</v>
      </c>
      <c r="AC14" s="41" t="s">
        <v>22</v>
      </c>
      <c r="AD14" s="41" t="s">
        <v>22</v>
      </c>
      <c r="AE14" s="41" t="s">
        <v>22</v>
      </c>
      <c r="AF14" s="41"/>
      <c r="AG14" s="41" t="s">
        <v>22</v>
      </c>
      <c r="AH14" s="41" t="s">
        <v>22</v>
      </c>
      <c r="AI14" s="41"/>
      <c r="AJ14" s="41" t="s">
        <v>22</v>
      </c>
      <c r="AK14" s="46" t="s">
        <v>21</v>
      </c>
      <c r="AL14" s="46" t="s">
        <v>21</v>
      </c>
      <c r="AM14" s="46"/>
      <c r="AN14" s="46" t="str">
        <f>IFERROR(VLOOKUP($B14,Sheet1!$A$5:$B$300,2,FALSE),"")</f>
        <v/>
      </c>
      <c r="AO14" s="46"/>
      <c r="AP14" s="5" t="str">
        <f>IFERROR(VLOOKUP($A14,集約用シート!$B$5:$U$300,15,FALSE),"")</f>
        <v/>
      </c>
      <c r="AQ14" s="8"/>
      <c r="AR14" s="46"/>
      <c r="AS14" s="5" t="str">
        <f>IFERROR(VLOOKUP($A14,集約用シート!$B$5:$U$300,19,FALSE),"")</f>
        <v/>
      </c>
      <c r="AT14" s="46"/>
      <c r="AU14" s="5" t="str">
        <f>IFERROR(VLOOKUP($A14,集約用シート!$B$5:$U$300,21,FALSE),"")</f>
        <v/>
      </c>
    </row>
    <row r="15" spans="1:47" ht="28.5" customHeight="1">
      <c r="A15" s="6">
        <v>4030</v>
      </c>
      <c r="B15" s="7" t="s">
        <v>1379</v>
      </c>
      <c r="C15" s="35" t="s">
        <v>25</v>
      </c>
      <c r="D15" s="40" t="s">
        <v>21</v>
      </c>
      <c r="E15" s="40">
        <v>1</v>
      </c>
      <c r="F15" s="40"/>
      <c r="G15" s="40"/>
      <c r="H15" s="40"/>
      <c r="I15" s="40"/>
      <c r="J15" s="40"/>
      <c r="K15" s="40"/>
      <c r="L15" s="40"/>
      <c r="M15" s="40"/>
      <c r="N15" s="40" t="s">
        <v>25</v>
      </c>
      <c r="O15" s="40" t="s">
        <v>26</v>
      </c>
      <c r="P15" s="40">
        <v>2</v>
      </c>
      <c r="Q15" s="40"/>
      <c r="R15" s="40"/>
      <c r="S15" s="40"/>
      <c r="T15" s="40"/>
      <c r="U15" s="40"/>
      <c r="V15" s="40"/>
      <c r="W15" s="40"/>
      <c r="X15" s="40"/>
      <c r="Y15" s="41" t="s">
        <v>26</v>
      </c>
      <c r="Z15" s="41" t="s">
        <v>26</v>
      </c>
      <c r="AA15" s="41" t="e">
        <v>#N/A</v>
      </c>
      <c r="AB15" s="41" t="s">
        <v>22</v>
      </c>
      <c r="AC15" s="41" t="s">
        <v>26</v>
      </c>
      <c r="AD15" s="41" t="s">
        <v>22</v>
      </c>
      <c r="AE15" s="41" t="s">
        <v>22</v>
      </c>
      <c r="AF15" s="41"/>
      <c r="AG15" s="41" t="s">
        <v>22</v>
      </c>
      <c r="AH15" s="41" t="s">
        <v>22</v>
      </c>
      <c r="AI15" s="41" t="s">
        <v>23</v>
      </c>
      <c r="AJ15" s="41" t="s">
        <v>22</v>
      </c>
      <c r="AK15" s="46" t="s">
        <v>25</v>
      </c>
      <c r="AL15" s="46" t="s">
        <v>21</v>
      </c>
      <c r="AM15" s="46" t="s">
        <v>21</v>
      </c>
      <c r="AN15" s="46" t="str">
        <f>IFERROR(VLOOKUP($B15,Sheet1!$A$5:$B$300,2,FALSE),"")</f>
        <v/>
      </c>
      <c r="AO15" s="46" t="s">
        <v>21</v>
      </c>
      <c r="AP15" s="5" t="str">
        <f>IFERROR(VLOOKUP($A15,集約用シート!$B$5:$U$300,15,FALSE),"")</f>
        <v/>
      </c>
      <c r="AQ15" s="8" t="s">
        <v>25</v>
      </c>
      <c r="AR15" s="46" t="s">
        <v>21</v>
      </c>
      <c r="AS15" s="5" t="str">
        <f>IFERROR(VLOOKUP($A15,集約用シート!$B$5:$U$300,19,FALSE),"")</f>
        <v/>
      </c>
      <c r="AT15" s="46" t="s">
        <v>21</v>
      </c>
      <c r="AU15" s="5" t="str">
        <f>IFERROR(VLOOKUP($A15,集約用シート!$B$5:$U$300,21,FALSE),"")</f>
        <v/>
      </c>
    </row>
    <row r="16" spans="1:47" ht="28.5" customHeight="1">
      <c r="A16" s="6">
        <v>4034</v>
      </c>
      <c r="B16" s="7" t="s">
        <v>1380</v>
      </c>
      <c r="C16" s="40" t="s">
        <v>21</v>
      </c>
      <c r="D16" s="40" t="s">
        <v>21</v>
      </c>
      <c r="E16" s="40">
        <v>0</v>
      </c>
      <c r="F16" s="40"/>
      <c r="G16" s="40"/>
      <c r="H16" s="40"/>
      <c r="I16" s="40"/>
      <c r="J16" s="40"/>
      <c r="K16" s="40"/>
      <c r="L16" s="40"/>
      <c r="M16" s="40"/>
      <c r="N16" s="40" t="s">
        <v>22</v>
      </c>
      <c r="O16" s="40" t="s">
        <v>22</v>
      </c>
      <c r="P16" s="40">
        <v>0</v>
      </c>
      <c r="Q16" s="40"/>
      <c r="R16" s="40"/>
      <c r="S16" s="40"/>
      <c r="T16" s="40"/>
      <c r="U16" s="40"/>
      <c r="V16" s="40"/>
      <c r="W16" s="40"/>
      <c r="X16" s="40"/>
      <c r="Y16" s="41" t="s">
        <v>21</v>
      </c>
      <c r="Z16" s="41" t="s">
        <v>21</v>
      </c>
      <c r="AA16" s="41" t="s">
        <v>21</v>
      </c>
      <c r="AB16" s="41" t="s">
        <v>21</v>
      </c>
      <c r="AC16" s="41" t="s">
        <v>26</v>
      </c>
      <c r="AD16" s="41" t="s">
        <v>22</v>
      </c>
      <c r="AE16" s="41" t="s">
        <v>22</v>
      </c>
      <c r="AF16" s="41"/>
      <c r="AG16" s="41" t="s">
        <v>21</v>
      </c>
      <c r="AH16" s="41" t="s">
        <v>22</v>
      </c>
      <c r="AI16" s="41"/>
      <c r="AJ16" s="41" t="s">
        <v>22</v>
      </c>
      <c r="AK16" s="46" t="s">
        <v>25</v>
      </c>
      <c r="AL16" s="46" t="s">
        <v>21</v>
      </c>
      <c r="AM16" s="46" t="s">
        <v>21</v>
      </c>
      <c r="AN16" s="46" t="str">
        <f>IFERROR(VLOOKUP($B16,Sheet1!$A$5:$B$300,2,FALSE),"")</f>
        <v/>
      </c>
      <c r="AO16" s="46" t="s">
        <v>21</v>
      </c>
      <c r="AP16" s="5" t="str">
        <f>IFERROR(VLOOKUP($A16,集約用シート!$B$5:$U$300,15,FALSE),"")</f>
        <v/>
      </c>
      <c r="AQ16" s="8"/>
      <c r="AR16" s="46" t="s">
        <v>21</v>
      </c>
      <c r="AS16" s="5" t="str">
        <f>IFERROR(VLOOKUP($A16,集約用シート!$B$5:$U$300,19,FALSE),"")</f>
        <v/>
      </c>
      <c r="AT16" s="46" t="s">
        <v>21</v>
      </c>
      <c r="AU16" s="5" t="str">
        <f>IFERROR(VLOOKUP($A16,集約用シート!$B$5:$U$300,21,FALSE),"")</f>
        <v/>
      </c>
    </row>
    <row r="17" spans="1:47" ht="28.5" customHeight="1">
      <c r="A17" s="6">
        <v>4057</v>
      </c>
      <c r="B17" s="7" t="s">
        <v>1381</v>
      </c>
      <c r="C17" s="35" t="s">
        <v>25</v>
      </c>
      <c r="D17" s="35" t="s">
        <v>25</v>
      </c>
      <c r="E17" s="40">
        <v>2</v>
      </c>
      <c r="F17" s="40"/>
      <c r="G17" s="40" t="s">
        <v>25</v>
      </c>
      <c r="H17" s="40"/>
      <c r="I17" s="40"/>
      <c r="J17" s="40"/>
      <c r="K17" s="40"/>
      <c r="L17" s="40"/>
      <c r="M17" s="40"/>
      <c r="N17" s="40" t="s">
        <v>25</v>
      </c>
      <c r="O17" s="40" t="s">
        <v>22</v>
      </c>
      <c r="P17" s="40">
        <v>1</v>
      </c>
      <c r="Q17" s="40"/>
      <c r="R17" s="40" t="s">
        <v>26</v>
      </c>
      <c r="S17" s="40"/>
      <c r="T17" s="40"/>
      <c r="U17" s="40"/>
      <c r="V17" s="40" t="s">
        <v>26</v>
      </c>
      <c r="W17" s="40"/>
      <c r="X17" s="40"/>
      <c r="Y17" s="41" t="s">
        <v>25</v>
      </c>
      <c r="Z17" s="41" t="s">
        <v>25</v>
      </c>
      <c r="AA17" s="41" t="s">
        <v>25</v>
      </c>
      <c r="AB17" s="41" t="s">
        <v>26</v>
      </c>
      <c r="AC17" s="41" t="s">
        <v>26</v>
      </c>
      <c r="AD17" s="41" t="s">
        <v>22</v>
      </c>
      <c r="AE17" s="41" t="s">
        <v>22</v>
      </c>
      <c r="AF17" s="41"/>
      <c r="AG17" s="41" t="s">
        <v>25</v>
      </c>
      <c r="AH17" s="41" t="s">
        <v>22</v>
      </c>
      <c r="AI17" s="41"/>
      <c r="AJ17" s="41" t="s">
        <v>22</v>
      </c>
      <c r="AK17" s="46" t="s">
        <v>25</v>
      </c>
      <c r="AL17" s="46" t="s">
        <v>21</v>
      </c>
      <c r="AM17" s="46" t="s">
        <v>21</v>
      </c>
      <c r="AN17" s="46" t="str">
        <f>IFERROR(VLOOKUP($B17,Sheet1!$A$5:$B$300,2,FALSE),"")</f>
        <v/>
      </c>
      <c r="AO17" s="46" t="s">
        <v>21</v>
      </c>
      <c r="AP17" s="5" t="str">
        <f>IFERROR(VLOOKUP($A17,集約用シート!$B$5:$U$300,15,FALSE),"")</f>
        <v/>
      </c>
      <c r="AQ17" s="8" t="s">
        <v>25</v>
      </c>
      <c r="AR17" s="46" t="s">
        <v>21</v>
      </c>
      <c r="AS17" s="5" t="str">
        <f>IFERROR(VLOOKUP($A17,集約用シート!$B$5:$U$300,19,FALSE),"")</f>
        <v/>
      </c>
      <c r="AT17" s="46" t="s">
        <v>21</v>
      </c>
      <c r="AU17" s="5" t="str">
        <f>IFERROR(VLOOKUP($A17,集約用シート!$B$5:$U$300,21,FALSE),"")</f>
        <v/>
      </c>
    </row>
    <row r="18" spans="1:47" ht="28.5" customHeight="1">
      <c r="A18" s="6">
        <v>4060</v>
      </c>
      <c r="B18" s="7" t="s">
        <v>1382</v>
      </c>
      <c r="C18" s="40" t="s">
        <v>21</v>
      </c>
      <c r="D18" s="40" t="s">
        <v>21</v>
      </c>
      <c r="E18" s="40">
        <v>0</v>
      </c>
      <c r="F18" s="40"/>
      <c r="G18" s="40"/>
      <c r="H18" s="40"/>
      <c r="I18" s="40"/>
      <c r="J18" s="40"/>
      <c r="K18" s="40"/>
      <c r="L18" s="40"/>
      <c r="M18" s="40"/>
      <c r="N18" s="40" t="s">
        <v>22</v>
      </c>
      <c r="O18" s="40" t="s">
        <v>22</v>
      </c>
      <c r="P18" s="40">
        <v>0</v>
      </c>
      <c r="Q18" s="40"/>
      <c r="R18" s="40"/>
      <c r="S18" s="40"/>
      <c r="T18" s="40"/>
      <c r="U18" s="40"/>
      <c r="V18" s="40"/>
      <c r="W18" s="40"/>
      <c r="X18" s="40"/>
      <c r="Y18" s="41" t="s">
        <v>22</v>
      </c>
      <c r="Z18" s="41" t="s">
        <v>22</v>
      </c>
      <c r="AA18" s="41" t="e">
        <v>#N/A</v>
      </c>
      <c r="AB18" s="41" t="s">
        <v>22</v>
      </c>
      <c r="AC18" s="41" t="s">
        <v>22</v>
      </c>
      <c r="AD18" s="41" t="s">
        <v>22</v>
      </c>
      <c r="AE18" s="41" t="s">
        <v>22</v>
      </c>
      <c r="AF18" s="41"/>
      <c r="AG18" s="41" t="s">
        <v>22</v>
      </c>
      <c r="AH18" s="41" t="s">
        <v>22</v>
      </c>
      <c r="AI18" s="41" t="s">
        <v>23</v>
      </c>
      <c r="AJ18" s="41" t="s">
        <v>22</v>
      </c>
      <c r="AK18" s="46" t="s">
        <v>21</v>
      </c>
      <c r="AL18" s="46" t="s">
        <v>21</v>
      </c>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4067</v>
      </c>
      <c r="B19" s="7" t="s">
        <v>1383</v>
      </c>
      <c r="C19" s="35"/>
      <c r="D19" s="40"/>
      <c r="E19" s="40">
        <v>0</v>
      </c>
      <c r="F19" s="40"/>
      <c r="G19" s="40"/>
      <c r="H19" s="40"/>
      <c r="I19" s="40"/>
      <c r="J19" s="40"/>
      <c r="K19" s="40"/>
      <c r="L19" s="40"/>
      <c r="M19" s="40"/>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4070</v>
      </c>
      <c r="B20" s="7" t="s">
        <v>1384</v>
      </c>
      <c r="C20" s="35"/>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4071</v>
      </c>
      <c r="B21" s="7" t="s">
        <v>1385</v>
      </c>
      <c r="C21" s="35"/>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4075</v>
      </c>
      <c r="B22" s="7" t="s">
        <v>1386</v>
      </c>
      <c r="C22" s="35"/>
      <c r="D22" s="40"/>
      <c r="E22" s="40">
        <v>0</v>
      </c>
      <c r="F22" s="40"/>
      <c r="G22" s="40"/>
      <c r="H22" s="40"/>
      <c r="I22" s="40"/>
      <c r="J22" s="40"/>
      <c r="K22" s="40"/>
      <c r="L22" s="40"/>
      <c r="M22" s="40"/>
      <c r="N22" s="40"/>
      <c r="O22" s="40"/>
      <c r="P22" s="40">
        <v>0</v>
      </c>
      <c r="Q22" s="40"/>
      <c r="R22" s="40"/>
      <c r="S22" s="40"/>
      <c r="T22" s="40"/>
      <c r="U22" s="40"/>
      <c r="V22" s="40"/>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4076</v>
      </c>
      <c r="B23" s="7" t="s">
        <v>1387</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4078</v>
      </c>
      <c r="B24" s="7" t="s">
        <v>1388</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4079</v>
      </c>
      <c r="B25" s="7" t="s">
        <v>1389</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4083</v>
      </c>
      <c r="B26" s="7" t="s">
        <v>1390</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4085</v>
      </c>
      <c r="B27" s="7" t="s">
        <v>1391</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4086</v>
      </c>
      <c r="B28" s="7" t="s">
        <v>1392</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4087</v>
      </c>
      <c r="B29" s="7" t="s">
        <v>1393</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4088</v>
      </c>
      <c r="B30" s="7" t="s">
        <v>1394</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c r="B31" s="7"/>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c r="B32" s="7"/>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c r="B33" s="7"/>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91" t="s">
        <v>242</v>
      </c>
      <c r="B34" s="93"/>
      <c r="C34" s="91">
        <v>11</v>
      </c>
      <c r="D34" s="93">
        <v>0</v>
      </c>
      <c r="E34" s="13"/>
      <c r="N34" s="91">
        <v>11</v>
      </c>
      <c r="O34" s="93">
        <v>0</v>
      </c>
      <c r="P34" s="13"/>
      <c r="Y34" s="105">
        <v>0</v>
      </c>
      <c r="Z34" s="107">
        <v>0</v>
      </c>
      <c r="AA34" s="16"/>
      <c r="AB34" s="112" t="s">
        <v>335</v>
      </c>
      <c r="AC34" s="112"/>
      <c r="AD34" s="112"/>
      <c r="AE34" s="112"/>
      <c r="AF34" s="112"/>
      <c r="AG34" s="112"/>
      <c r="AH34" s="112"/>
      <c r="AI34" s="112"/>
      <c r="AJ34" s="113"/>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sheetData>
  <mergeCells count="33">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 ref="A34:B34"/>
    <mergeCell ref="C34:D34"/>
    <mergeCell ref="N34:O34"/>
    <mergeCell ref="Y34:Z34"/>
    <mergeCell ref="AB34:AJ34"/>
    <mergeCell ref="A4:B4"/>
    <mergeCell ref="AB2:AC2"/>
    <mergeCell ref="AM2:AN2"/>
    <mergeCell ref="AO2:AP2"/>
    <mergeCell ref="AQ2:AQ3"/>
    <mergeCell ref="W2:X2"/>
    <mergeCell ref="Y2:Z2"/>
    <mergeCell ref="AD2:AE2"/>
    <mergeCell ref="A2:B2"/>
    <mergeCell ref="F2:G2"/>
    <mergeCell ref="H2:I2"/>
    <mergeCell ref="J2:K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48"/>
  <sheetViews>
    <sheetView view="pageBreakPreview" topLeftCell="AC1" zoomScale="80" zoomScaleNormal="112" zoomScaleSheetLayoutView="80" workbookViewId="0">
      <selection activeCell="AP5" sqref="AP5"/>
    </sheetView>
  </sheetViews>
  <sheetFormatPr defaultColWidth="9" defaultRowHeight="28.5" customHeight="1"/>
  <cols>
    <col min="1" max="1" width="6.5" style="2" bestFit="1" customWidth="1"/>
    <col min="2" max="2" width="37.58203125" style="2" bestFit="1" customWidth="1"/>
    <col min="3" max="4" width="5.58203125" style="1" bestFit="1" customWidth="1"/>
    <col min="5" max="5" width="3" style="1" hidden="1" customWidth="1"/>
    <col min="6" max="12" width="7.5" style="1" bestFit="1" customWidth="1"/>
    <col min="13" max="13" width="9.08203125" style="1" customWidth="1"/>
    <col min="14" max="15" width="5.58203125" style="1" bestFit="1" customWidth="1"/>
    <col min="16" max="16" width="3" style="1" hidden="1" customWidth="1"/>
    <col min="17" max="24" width="7.5" style="1" bestFit="1" customWidth="1"/>
    <col min="25" max="26" width="5.58203125" style="15" bestFit="1" customWidth="1"/>
    <col min="27" max="27" width="5.58203125" style="15" hidden="1" customWidth="1"/>
    <col min="28" max="31" width="7.5" style="15" bestFit="1" customWidth="1"/>
    <col min="32" max="32" width="9.5" style="15" bestFit="1" customWidth="1"/>
    <col min="33" max="35" width="7.5" style="15" bestFit="1" customWidth="1"/>
    <col min="36" max="36" width="9.08203125" style="15" customWidth="1"/>
    <col min="37" max="46" width="9" style="2"/>
    <col min="47"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15</v>
      </c>
      <c r="D4" s="40">
        <v>1</v>
      </c>
      <c r="E4" s="40"/>
      <c r="F4" s="40">
        <v>0</v>
      </c>
      <c r="G4" s="40">
        <v>15</v>
      </c>
      <c r="H4" s="40">
        <v>0</v>
      </c>
      <c r="I4" s="40">
        <v>6</v>
      </c>
      <c r="J4" s="40">
        <v>0</v>
      </c>
      <c r="K4" s="40">
        <v>0</v>
      </c>
      <c r="L4" s="40">
        <v>0</v>
      </c>
      <c r="M4" s="40">
        <v>18</v>
      </c>
      <c r="N4" s="40">
        <v>8</v>
      </c>
      <c r="O4" s="40">
        <v>1</v>
      </c>
      <c r="P4" s="40"/>
      <c r="Q4" s="40">
        <v>1</v>
      </c>
      <c r="R4" s="40">
        <v>11</v>
      </c>
      <c r="S4" s="40">
        <v>0</v>
      </c>
      <c r="T4" s="40">
        <v>5</v>
      </c>
      <c r="U4" s="40">
        <v>0</v>
      </c>
      <c r="V4" s="40">
        <v>0</v>
      </c>
      <c r="W4" s="40">
        <v>0</v>
      </c>
      <c r="X4" s="40">
        <v>0</v>
      </c>
      <c r="Y4" s="41">
        <v>13</v>
      </c>
      <c r="Z4" s="41">
        <v>1</v>
      </c>
      <c r="AA4" s="41"/>
      <c r="AB4" s="41">
        <v>2</v>
      </c>
      <c r="AC4" s="41">
        <v>15</v>
      </c>
      <c r="AD4" s="41">
        <v>1</v>
      </c>
      <c r="AE4" s="41">
        <v>11</v>
      </c>
      <c r="AF4" s="41"/>
      <c r="AG4" s="41">
        <v>1</v>
      </c>
      <c r="AH4" s="41">
        <v>2</v>
      </c>
      <c r="AI4" s="41"/>
      <c r="AJ4" s="41"/>
      <c r="AK4" s="46">
        <v>1</v>
      </c>
      <c r="AL4" s="46">
        <v>1</v>
      </c>
      <c r="AM4" s="46">
        <v>6</v>
      </c>
      <c r="AN4" s="46"/>
      <c r="AO4" s="46">
        <v>6</v>
      </c>
      <c r="AP4" s="46"/>
      <c r="AQ4" s="8">
        <v>11</v>
      </c>
      <c r="AR4" s="46"/>
      <c r="AS4" s="46"/>
      <c r="AT4" s="46">
        <v>2</v>
      </c>
      <c r="AU4" s="46"/>
    </row>
    <row r="5" spans="1:47" ht="28.5" customHeight="1">
      <c r="A5" s="6">
        <v>5001</v>
      </c>
      <c r="B5" s="7" t="s">
        <v>292</v>
      </c>
      <c r="C5" s="35" t="s">
        <v>25</v>
      </c>
      <c r="D5" s="40" t="s">
        <v>21</v>
      </c>
      <c r="E5" s="40">
        <v>1</v>
      </c>
      <c r="F5" s="40"/>
      <c r="G5" s="40" t="s">
        <v>25</v>
      </c>
      <c r="H5" s="40"/>
      <c r="I5" s="40"/>
      <c r="J5" s="40"/>
      <c r="K5" s="40"/>
      <c r="L5" s="40"/>
      <c r="M5" s="40" t="s">
        <v>25</v>
      </c>
      <c r="N5" s="35" t="s">
        <v>26</v>
      </c>
      <c r="O5" s="40" t="s">
        <v>22</v>
      </c>
      <c r="P5" s="40">
        <v>1</v>
      </c>
      <c r="Q5" s="40"/>
      <c r="R5" s="40" t="s">
        <v>26</v>
      </c>
      <c r="S5" s="40"/>
      <c r="T5" s="40"/>
      <c r="U5" s="40"/>
      <c r="V5" s="40"/>
      <c r="W5" s="40"/>
      <c r="X5" s="40"/>
      <c r="Y5" s="41" t="s">
        <v>26</v>
      </c>
      <c r="Z5" s="41" t="s">
        <v>23</v>
      </c>
      <c r="AA5" s="41" t="e">
        <v>#N/A</v>
      </c>
      <c r="AB5" s="41" t="s">
        <v>23</v>
      </c>
      <c r="AC5" s="41" t="s">
        <v>25</v>
      </c>
      <c r="AD5" s="41" t="s">
        <v>23</v>
      </c>
      <c r="AE5" s="41" t="s">
        <v>25</v>
      </c>
      <c r="AF5" s="41"/>
      <c r="AG5" s="41" t="s">
        <v>23</v>
      </c>
      <c r="AH5" s="41" t="s">
        <v>21</v>
      </c>
      <c r="AI5" s="41" t="s">
        <v>23</v>
      </c>
      <c r="AJ5" s="41" t="s">
        <v>21</v>
      </c>
      <c r="AK5" s="41" t="s">
        <v>26</v>
      </c>
      <c r="AL5" s="41" t="s">
        <v>23</v>
      </c>
      <c r="AM5" s="46" t="s">
        <v>23</v>
      </c>
      <c r="AN5" s="46" t="str">
        <f>IFERROR(VLOOKUP($B5,Sheet1!$A$5:$B$300,2,FALSE),"")</f>
        <v/>
      </c>
      <c r="AO5" s="46" t="s">
        <v>23</v>
      </c>
      <c r="AP5" s="5" t="str">
        <f>IFERROR(VLOOKUP($A5,集約用シート!$B$5:$U$300,15,FALSE),"")</f>
        <v/>
      </c>
      <c r="AQ5" s="8" t="s">
        <v>26</v>
      </c>
      <c r="AR5" s="46" t="s">
        <v>23</v>
      </c>
      <c r="AS5" s="5" t="str">
        <f>IFERROR(VLOOKUP($A5,集約用シート!$B$5:$U$300,19,FALSE),"")</f>
        <v/>
      </c>
      <c r="AT5" s="46" t="s">
        <v>23</v>
      </c>
      <c r="AU5" s="5" t="str">
        <f>IFERROR(VLOOKUP($A5,集約用シート!$B$5:$U$300,21,FALSE),"")</f>
        <v/>
      </c>
    </row>
    <row r="6" spans="1:47" ht="28.5" customHeight="1">
      <c r="A6" s="6">
        <v>5002</v>
      </c>
      <c r="B6" s="7" t="s">
        <v>293</v>
      </c>
      <c r="C6" s="35" t="s">
        <v>25</v>
      </c>
      <c r="D6" s="40" t="s">
        <v>21</v>
      </c>
      <c r="E6" s="40">
        <v>1</v>
      </c>
      <c r="F6" s="40"/>
      <c r="G6" s="40" t="s">
        <v>25</v>
      </c>
      <c r="H6" s="40"/>
      <c r="I6" s="40" t="s">
        <v>25</v>
      </c>
      <c r="J6" s="40"/>
      <c r="K6" s="40"/>
      <c r="L6" s="40"/>
      <c r="M6" s="40" t="s">
        <v>25</v>
      </c>
      <c r="N6" s="35" t="s">
        <v>26</v>
      </c>
      <c r="O6" s="40" t="s">
        <v>26</v>
      </c>
      <c r="P6" s="40">
        <v>2</v>
      </c>
      <c r="Q6" s="40"/>
      <c r="R6" s="40" t="s">
        <v>26</v>
      </c>
      <c r="S6" s="40"/>
      <c r="T6" s="40" t="s">
        <v>26</v>
      </c>
      <c r="U6" s="40"/>
      <c r="V6" s="40"/>
      <c r="W6" s="40"/>
      <c r="X6" s="40"/>
      <c r="Y6" s="41" t="s">
        <v>25</v>
      </c>
      <c r="Z6" s="41" t="s">
        <v>25</v>
      </c>
      <c r="AA6" s="41" t="s">
        <v>25</v>
      </c>
      <c r="AB6" s="41" t="s">
        <v>25</v>
      </c>
      <c r="AC6" s="41" t="s">
        <v>25</v>
      </c>
      <c r="AD6" s="41" t="s">
        <v>25</v>
      </c>
      <c r="AE6" s="41" t="s">
        <v>25</v>
      </c>
      <c r="AF6" s="41"/>
      <c r="AG6" s="41" t="s">
        <v>25</v>
      </c>
      <c r="AH6" s="41" t="s">
        <v>25</v>
      </c>
      <c r="AI6" s="41" t="s">
        <v>21</v>
      </c>
      <c r="AJ6" s="41" t="s">
        <v>21</v>
      </c>
      <c r="AK6" s="41" t="s">
        <v>25</v>
      </c>
      <c r="AL6" s="41" t="s">
        <v>25</v>
      </c>
      <c r="AM6" s="46" t="s">
        <v>26</v>
      </c>
      <c r="AN6" s="46" t="str">
        <f>IFERROR(VLOOKUP($B6,Sheet1!$A$5:$B$300,2,FALSE),"")</f>
        <v/>
      </c>
      <c r="AO6" s="46" t="s">
        <v>26</v>
      </c>
      <c r="AP6" s="5" t="str">
        <f>IFERROR(VLOOKUP($A6,集約用シート!$B$5:$U$300,15,FALSE),"")</f>
        <v/>
      </c>
      <c r="AQ6" s="8" t="s">
        <v>26</v>
      </c>
      <c r="AR6" s="46" t="s">
        <v>23</v>
      </c>
      <c r="AS6" s="5" t="str">
        <f>IFERROR(VLOOKUP($A6,集約用シート!$B$5:$U$300,19,FALSE),"")</f>
        <v/>
      </c>
      <c r="AT6" s="46" t="s">
        <v>26</v>
      </c>
      <c r="AU6" s="5" t="str">
        <f>IFERROR(VLOOKUP($A6,集約用シート!$B$5:$U$300,21,FALSE),"")</f>
        <v/>
      </c>
    </row>
    <row r="7" spans="1:47" ht="28.5" customHeight="1">
      <c r="A7" s="6">
        <v>5003</v>
      </c>
      <c r="B7" s="7" t="s">
        <v>294</v>
      </c>
      <c r="C7" s="35" t="s">
        <v>25</v>
      </c>
      <c r="D7" s="40" t="s">
        <v>21</v>
      </c>
      <c r="E7" s="40">
        <v>1</v>
      </c>
      <c r="F7" s="40"/>
      <c r="G7" s="40"/>
      <c r="H7" s="40"/>
      <c r="I7" s="40"/>
      <c r="J7" s="40"/>
      <c r="K7" s="40"/>
      <c r="L7" s="40"/>
      <c r="M7" s="40" t="s">
        <v>25</v>
      </c>
      <c r="N7" s="40" t="s">
        <v>22</v>
      </c>
      <c r="O7" s="40" t="s">
        <v>22</v>
      </c>
      <c r="P7" s="40">
        <v>0</v>
      </c>
      <c r="Q7" s="40"/>
      <c r="R7" s="40"/>
      <c r="S7" s="40"/>
      <c r="T7" s="40"/>
      <c r="U7" s="40"/>
      <c r="V7" s="40"/>
      <c r="W7" s="40"/>
      <c r="X7" s="40"/>
      <c r="Y7" s="41" t="s">
        <v>23</v>
      </c>
      <c r="Z7" s="41" t="s">
        <v>23</v>
      </c>
      <c r="AA7" s="41" t="e">
        <v>#N/A</v>
      </c>
      <c r="AB7" s="41" t="s">
        <v>23</v>
      </c>
      <c r="AC7" s="41" t="s">
        <v>21</v>
      </c>
      <c r="AD7" s="41" t="s">
        <v>23</v>
      </c>
      <c r="AE7" s="41" t="s">
        <v>23</v>
      </c>
      <c r="AF7" s="41"/>
      <c r="AG7" s="41" t="s">
        <v>23</v>
      </c>
      <c r="AH7" s="41" t="s">
        <v>23</v>
      </c>
      <c r="AI7" s="41" t="s">
        <v>23</v>
      </c>
      <c r="AJ7" s="41" t="s">
        <v>21</v>
      </c>
      <c r="AK7" s="41" t="s">
        <v>25</v>
      </c>
      <c r="AL7" s="41"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5004</v>
      </c>
      <c r="B8" s="7" t="s">
        <v>295</v>
      </c>
      <c r="C8" s="35" t="s">
        <v>25</v>
      </c>
      <c r="D8" s="40" t="s">
        <v>21</v>
      </c>
      <c r="E8" s="40">
        <v>1</v>
      </c>
      <c r="F8" s="40"/>
      <c r="G8" s="40"/>
      <c r="H8" s="40"/>
      <c r="I8" s="40"/>
      <c r="J8" s="40"/>
      <c r="K8" s="40"/>
      <c r="L8" s="40"/>
      <c r="M8" s="35" t="s">
        <v>25</v>
      </c>
      <c r="N8" s="40" t="s">
        <v>26</v>
      </c>
      <c r="O8" s="40" t="s">
        <v>22</v>
      </c>
      <c r="P8" s="40">
        <v>1</v>
      </c>
      <c r="Q8" s="40"/>
      <c r="R8" s="40" t="s">
        <v>26</v>
      </c>
      <c r="S8" s="40"/>
      <c r="T8" s="40"/>
      <c r="U8" s="40"/>
      <c r="V8" s="40"/>
      <c r="W8" s="40"/>
      <c r="X8" s="40"/>
      <c r="Y8" s="41" t="s">
        <v>25</v>
      </c>
      <c r="Z8" s="41" t="s">
        <v>23</v>
      </c>
      <c r="AA8" s="41" t="e">
        <v>#N/A</v>
      </c>
      <c r="AB8" s="41" t="s">
        <v>23</v>
      </c>
      <c r="AC8" s="41" t="s">
        <v>25</v>
      </c>
      <c r="AD8" s="41" t="s">
        <v>23</v>
      </c>
      <c r="AE8" s="41" t="s">
        <v>21</v>
      </c>
      <c r="AF8" s="41"/>
      <c r="AG8" s="41" t="s">
        <v>23</v>
      </c>
      <c r="AH8" s="41"/>
      <c r="AI8" s="41" t="s">
        <v>23</v>
      </c>
      <c r="AJ8" s="41" t="s">
        <v>21</v>
      </c>
      <c r="AK8" s="41" t="s">
        <v>25</v>
      </c>
      <c r="AL8" s="41" t="s">
        <v>23</v>
      </c>
      <c r="AM8" s="46" t="s">
        <v>26</v>
      </c>
      <c r="AN8" s="46" t="str">
        <f>IFERROR(VLOOKUP($B8,Sheet1!$A$5:$B$300,2,FALSE),"")</f>
        <v/>
      </c>
      <c r="AO8" s="46" t="s">
        <v>26</v>
      </c>
      <c r="AP8" s="5" t="str">
        <f>IFERROR(VLOOKUP($A8,集約用シート!$B$5:$U$300,15,FALSE),"")</f>
        <v/>
      </c>
      <c r="AQ8" s="8" t="s">
        <v>26</v>
      </c>
      <c r="AR8" s="46" t="s">
        <v>23</v>
      </c>
      <c r="AS8" s="5" t="str">
        <f>IFERROR(VLOOKUP($A8,集約用シート!$B$5:$U$300,19,FALSE),"")</f>
        <v/>
      </c>
      <c r="AT8" s="46" t="s">
        <v>23</v>
      </c>
      <c r="AU8" s="5" t="str">
        <f>IFERROR(VLOOKUP($A8,集約用シート!$B$5:$U$300,21,FALSE),"")</f>
        <v/>
      </c>
    </row>
    <row r="9" spans="1:47" ht="28.5" customHeight="1">
      <c r="A9" s="6">
        <v>5005</v>
      </c>
      <c r="B9" s="7" t="s">
        <v>296</v>
      </c>
      <c r="C9" s="35" t="s">
        <v>25</v>
      </c>
      <c r="D9" s="40" t="s">
        <v>21</v>
      </c>
      <c r="E9" s="40">
        <v>1</v>
      </c>
      <c r="F9" s="40"/>
      <c r="G9" s="40" t="s">
        <v>25</v>
      </c>
      <c r="H9" s="40"/>
      <c r="I9" s="40"/>
      <c r="J9" s="40"/>
      <c r="K9" s="40"/>
      <c r="L9" s="40"/>
      <c r="M9" s="40" t="s">
        <v>25</v>
      </c>
      <c r="N9" s="40" t="s">
        <v>26</v>
      </c>
      <c r="O9" s="40" t="s">
        <v>22</v>
      </c>
      <c r="P9" s="40">
        <v>1</v>
      </c>
      <c r="Q9" s="40"/>
      <c r="R9" s="40" t="s">
        <v>26</v>
      </c>
      <c r="S9" s="40"/>
      <c r="T9" s="40"/>
      <c r="U9" s="40"/>
      <c r="V9" s="40"/>
      <c r="W9" s="40"/>
      <c r="X9" s="40"/>
      <c r="Y9" s="41" t="s">
        <v>25</v>
      </c>
      <c r="Z9" s="41" t="s">
        <v>23</v>
      </c>
      <c r="AA9" s="41" t="e">
        <v>#N/A</v>
      </c>
      <c r="AB9" s="41" t="s">
        <v>23</v>
      </c>
      <c r="AC9" s="41" t="s">
        <v>25</v>
      </c>
      <c r="AD9" s="41" t="s">
        <v>23</v>
      </c>
      <c r="AE9" s="41" t="s">
        <v>25</v>
      </c>
      <c r="AF9" s="41"/>
      <c r="AG9" s="41" t="s">
        <v>23</v>
      </c>
      <c r="AH9" s="41"/>
      <c r="AI9" s="41" t="s">
        <v>23</v>
      </c>
      <c r="AJ9" s="41" t="s">
        <v>21</v>
      </c>
      <c r="AK9" s="41" t="s">
        <v>25</v>
      </c>
      <c r="AL9" s="41" t="s">
        <v>23</v>
      </c>
      <c r="AM9" s="46" t="s">
        <v>26</v>
      </c>
      <c r="AN9" s="46" t="str">
        <f>IFERROR(VLOOKUP($B9,Sheet1!$A$5:$B$300,2,FALSE),"")</f>
        <v/>
      </c>
      <c r="AO9" s="46" t="s">
        <v>26</v>
      </c>
      <c r="AP9" s="5" t="str">
        <f>IFERROR(VLOOKUP($A9,集約用シート!$B$5:$U$300,15,FALSE),"")</f>
        <v/>
      </c>
      <c r="AQ9" s="8" t="s">
        <v>26</v>
      </c>
      <c r="AR9" s="46" t="s">
        <v>23</v>
      </c>
      <c r="AS9" s="5" t="str">
        <f>IFERROR(VLOOKUP($A9,集約用シート!$B$5:$U$300,19,FALSE),"")</f>
        <v/>
      </c>
      <c r="AT9" s="46" t="s">
        <v>23</v>
      </c>
      <c r="AU9" s="5" t="str">
        <f>IFERROR(VLOOKUP($A9,集約用シート!$B$5:$U$300,21,FALSE),"")</f>
        <v/>
      </c>
    </row>
    <row r="10" spans="1:47" ht="28.5" customHeight="1">
      <c r="A10" s="6">
        <v>5006</v>
      </c>
      <c r="B10" s="7" t="s">
        <v>297</v>
      </c>
      <c r="C10" s="40" t="s">
        <v>25</v>
      </c>
      <c r="D10" s="40" t="s">
        <v>21</v>
      </c>
      <c r="E10" s="40">
        <v>1</v>
      </c>
      <c r="F10" s="40"/>
      <c r="G10" s="40" t="s">
        <v>25</v>
      </c>
      <c r="H10" s="40"/>
      <c r="I10" s="40"/>
      <c r="J10" s="40"/>
      <c r="K10" s="40"/>
      <c r="L10" s="40"/>
      <c r="M10" s="40" t="s">
        <v>25</v>
      </c>
      <c r="N10" s="40" t="s">
        <v>26</v>
      </c>
      <c r="O10" s="40" t="s">
        <v>22</v>
      </c>
      <c r="P10" s="40">
        <v>1</v>
      </c>
      <c r="Q10" s="40"/>
      <c r="R10" s="40" t="s">
        <v>26</v>
      </c>
      <c r="S10" s="40"/>
      <c r="T10" s="40" t="s">
        <v>26</v>
      </c>
      <c r="U10" s="40"/>
      <c r="V10" s="40"/>
      <c r="W10" s="40"/>
      <c r="X10" s="40"/>
      <c r="Y10" s="41" t="s">
        <v>25</v>
      </c>
      <c r="Z10" s="41" t="s">
        <v>23</v>
      </c>
      <c r="AA10" s="41" t="e">
        <v>#N/A</v>
      </c>
      <c r="AB10" s="41" t="s">
        <v>23</v>
      </c>
      <c r="AC10" s="41" t="s">
        <v>25</v>
      </c>
      <c r="AD10" s="41" t="s">
        <v>23</v>
      </c>
      <c r="AE10" s="41" t="s">
        <v>21</v>
      </c>
      <c r="AF10" s="41"/>
      <c r="AG10" s="41" t="s">
        <v>23</v>
      </c>
      <c r="AH10" s="41"/>
      <c r="AI10" s="41" t="s">
        <v>23</v>
      </c>
      <c r="AJ10" s="41" t="s">
        <v>21</v>
      </c>
      <c r="AK10" s="41" t="s">
        <v>25</v>
      </c>
      <c r="AL10" s="41" t="s">
        <v>23</v>
      </c>
      <c r="AM10" s="46" t="s">
        <v>23</v>
      </c>
      <c r="AN10" s="46" t="str">
        <f>IFERROR(VLOOKUP($B10,Sheet1!$A$5:$B$300,2,FALSE),"")</f>
        <v/>
      </c>
      <c r="AO10" s="46" t="s">
        <v>23</v>
      </c>
      <c r="AP10" s="5" t="str">
        <f>IFERROR(VLOOKUP($A10,集約用シート!$B$5:$U$300,15,FALSE),"")</f>
        <v/>
      </c>
      <c r="AQ10" s="8" t="s">
        <v>26</v>
      </c>
      <c r="AR10" s="46" t="s">
        <v>23</v>
      </c>
      <c r="AS10" s="5" t="str">
        <f>IFERROR(VLOOKUP($A10,集約用シート!$B$5:$U$300,19,FALSE),"")</f>
        <v/>
      </c>
      <c r="AT10" s="46" t="s">
        <v>23</v>
      </c>
      <c r="AU10" s="5" t="str">
        <f>IFERROR(VLOOKUP($A10,集約用シート!$B$5:$U$300,21,FALSE),"")</f>
        <v/>
      </c>
    </row>
    <row r="11" spans="1:47" ht="28.5" customHeight="1">
      <c r="A11" s="6">
        <v>5007</v>
      </c>
      <c r="B11" s="7" t="s">
        <v>298</v>
      </c>
      <c r="C11" s="35" t="s">
        <v>25</v>
      </c>
      <c r="D11" s="40" t="s">
        <v>21</v>
      </c>
      <c r="E11" s="40">
        <v>1</v>
      </c>
      <c r="F11" s="40"/>
      <c r="G11" s="35" t="s">
        <v>25</v>
      </c>
      <c r="H11" s="40"/>
      <c r="I11" s="40"/>
      <c r="J11" s="40"/>
      <c r="K11" s="40"/>
      <c r="L11" s="40"/>
      <c r="M11" s="35" t="s">
        <v>25</v>
      </c>
      <c r="N11" s="40" t="s">
        <v>22</v>
      </c>
      <c r="O11" s="40" t="s">
        <v>22</v>
      </c>
      <c r="P11" s="40">
        <v>0</v>
      </c>
      <c r="Q11" s="40"/>
      <c r="R11" s="40"/>
      <c r="S11" s="40"/>
      <c r="T11" s="40"/>
      <c r="U11" s="40"/>
      <c r="V11" s="40"/>
      <c r="W11" s="40"/>
      <c r="X11" s="40"/>
      <c r="Y11" s="41" t="s">
        <v>25</v>
      </c>
      <c r="Z11" s="41" t="s">
        <v>21</v>
      </c>
      <c r="AA11" s="41" t="s">
        <v>21</v>
      </c>
      <c r="AB11" s="41" t="s">
        <v>25</v>
      </c>
      <c r="AC11" s="41" t="s">
        <v>21</v>
      </c>
      <c r="AD11" s="41" t="s">
        <v>21</v>
      </c>
      <c r="AE11" s="41" t="s">
        <v>21</v>
      </c>
      <c r="AF11" s="41"/>
      <c r="AG11" s="41" t="s">
        <v>23</v>
      </c>
      <c r="AH11" s="41"/>
      <c r="AI11" s="41" t="s">
        <v>21</v>
      </c>
      <c r="AJ11" s="41" t="s">
        <v>21</v>
      </c>
      <c r="AK11" s="41" t="s">
        <v>22</v>
      </c>
      <c r="AL11" s="41" t="s">
        <v>21</v>
      </c>
      <c r="AM11" s="46" t="s">
        <v>22</v>
      </c>
      <c r="AN11" s="46" t="str">
        <f>IFERROR(VLOOKUP($B11,Sheet1!$A$5:$B$300,2,FALSE),"")</f>
        <v/>
      </c>
      <c r="AO11" s="46" t="s">
        <v>22</v>
      </c>
      <c r="AP11" s="5" t="str">
        <f>IFERROR(VLOOKUP($A11,集約用シート!$B$5:$U$300,15,FALSE),"")</f>
        <v/>
      </c>
      <c r="AQ11" s="8" t="s">
        <v>26</v>
      </c>
      <c r="AR11" s="46" t="s">
        <v>23</v>
      </c>
      <c r="AS11" s="5" t="str">
        <f>IFERROR(VLOOKUP($A11,集約用シート!$B$5:$U$300,19,FALSE),"")</f>
        <v/>
      </c>
      <c r="AT11" s="46" t="s">
        <v>23</v>
      </c>
      <c r="AU11" s="5" t="str">
        <f>IFERROR(VLOOKUP($A11,集約用シート!$B$5:$U$300,21,FALSE),"")</f>
        <v/>
      </c>
    </row>
    <row r="12" spans="1:47" ht="28.5" customHeight="1">
      <c r="A12" s="6">
        <v>5009</v>
      </c>
      <c r="B12" s="7" t="s">
        <v>299</v>
      </c>
      <c r="C12" s="40" t="s">
        <v>21</v>
      </c>
      <c r="D12" s="40" t="s">
        <v>21</v>
      </c>
      <c r="E12" s="40">
        <v>0</v>
      </c>
      <c r="F12" s="40"/>
      <c r="G12" s="40"/>
      <c r="H12" s="40"/>
      <c r="I12" s="40"/>
      <c r="J12" s="40"/>
      <c r="K12" s="40"/>
      <c r="L12" s="40"/>
      <c r="M12" s="40" t="s">
        <v>25</v>
      </c>
      <c r="N12" s="40" t="s">
        <v>22</v>
      </c>
      <c r="O12" s="40" t="s">
        <v>22</v>
      </c>
      <c r="P12" s="40">
        <v>0</v>
      </c>
      <c r="Q12" s="40"/>
      <c r="R12" s="40"/>
      <c r="S12" s="40"/>
      <c r="T12" s="40"/>
      <c r="U12" s="40"/>
      <c r="V12" s="40"/>
      <c r="W12" s="40"/>
      <c r="X12" s="40"/>
      <c r="Y12" s="41" t="s">
        <v>23</v>
      </c>
      <c r="Z12" s="41" t="s">
        <v>23</v>
      </c>
      <c r="AA12" s="41" t="e">
        <v>#N/A</v>
      </c>
      <c r="AB12" s="41" t="s">
        <v>23</v>
      </c>
      <c r="AC12" s="41" t="s">
        <v>21</v>
      </c>
      <c r="AD12" s="41" t="s">
        <v>23</v>
      </c>
      <c r="AE12" s="41" t="s">
        <v>21</v>
      </c>
      <c r="AF12" s="41"/>
      <c r="AG12" s="41" t="s">
        <v>23</v>
      </c>
      <c r="AH12" s="41"/>
      <c r="AI12" s="41" t="s">
        <v>23</v>
      </c>
      <c r="AJ12" s="41" t="s">
        <v>21</v>
      </c>
      <c r="AK12" s="41" t="s">
        <v>22</v>
      </c>
      <c r="AL12" s="41"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5010</v>
      </c>
      <c r="B13" s="7" t="s">
        <v>300</v>
      </c>
      <c r="C13" s="40" t="s">
        <v>21</v>
      </c>
      <c r="D13" s="40" t="s">
        <v>21</v>
      </c>
      <c r="E13" s="40">
        <v>0</v>
      </c>
      <c r="F13" s="40"/>
      <c r="G13" s="40"/>
      <c r="H13" s="40"/>
      <c r="I13" s="40"/>
      <c r="J13" s="40"/>
      <c r="K13" s="40"/>
      <c r="L13" s="40"/>
      <c r="M13" s="40"/>
      <c r="N13" s="40" t="s">
        <v>22</v>
      </c>
      <c r="O13" s="40" t="s">
        <v>22</v>
      </c>
      <c r="P13" s="40">
        <v>0</v>
      </c>
      <c r="Q13" s="40"/>
      <c r="R13" s="40"/>
      <c r="S13" s="40"/>
      <c r="T13" s="40"/>
      <c r="U13" s="40"/>
      <c r="V13" s="40"/>
      <c r="W13" s="40"/>
      <c r="X13" s="40"/>
      <c r="Y13" s="41" t="s">
        <v>23</v>
      </c>
      <c r="Z13" s="41" t="s">
        <v>23</v>
      </c>
      <c r="AA13" s="41" t="e">
        <v>#N/A</v>
      </c>
      <c r="AB13" s="41" t="s">
        <v>23</v>
      </c>
      <c r="AC13" s="41" t="s">
        <v>21</v>
      </c>
      <c r="AD13" s="41" t="s">
        <v>23</v>
      </c>
      <c r="AE13" s="41" t="s">
        <v>21</v>
      </c>
      <c r="AF13" s="41"/>
      <c r="AG13" s="41" t="s">
        <v>23</v>
      </c>
      <c r="AH13" s="41" t="s">
        <v>23</v>
      </c>
      <c r="AI13" s="41" t="s">
        <v>23</v>
      </c>
      <c r="AJ13" s="41" t="s">
        <v>21</v>
      </c>
      <c r="AK13" s="41" t="s">
        <v>22</v>
      </c>
      <c r="AL13" s="41"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5011</v>
      </c>
      <c r="B14" s="7" t="s">
        <v>301</v>
      </c>
      <c r="C14" s="40" t="s">
        <v>21</v>
      </c>
      <c r="D14" s="40" t="s">
        <v>21</v>
      </c>
      <c r="E14" s="40">
        <v>0</v>
      </c>
      <c r="F14" s="40"/>
      <c r="G14" s="40"/>
      <c r="H14" s="40"/>
      <c r="I14" s="40"/>
      <c r="J14" s="40"/>
      <c r="K14" s="40"/>
      <c r="L14" s="40"/>
      <c r="M14" s="40" t="s">
        <v>25</v>
      </c>
      <c r="N14" s="40" t="s">
        <v>22</v>
      </c>
      <c r="O14" s="40" t="s">
        <v>22</v>
      </c>
      <c r="P14" s="40">
        <v>0</v>
      </c>
      <c r="Q14" s="40"/>
      <c r="R14" s="40"/>
      <c r="S14" s="40"/>
      <c r="T14" s="40"/>
      <c r="U14" s="40"/>
      <c r="V14" s="40"/>
      <c r="W14" s="40"/>
      <c r="X14" s="40"/>
      <c r="Y14" s="41" t="s">
        <v>23</v>
      </c>
      <c r="Z14" s="41" t="s">
        <v>23</v>
      </c>
      <c r="AA14" s="41" t="e">
        <v>#N/A</v>
      </c>
      <c r="AB14" s="41" t="s">
        <v>23</v>
      </c>
      <c r="AC14" s="41" t="s">
        <v>21</v>
      </c>
      <c r="AD14" s="41" t="s">
        <v>23</v>
      </c>
      <c r="AE14" s="41" t="s">
        <v>21</v>
      </c>
      <c r="AF14" s="41"/>
      <c r="AG14" s="41" t="s">
        <v>23</v>
      </c>
      <c r="AH14" s="41"/>
      <c r="AI14" s="41" t="s">
        <v>23</v>
      </c>
      <c r="AJ14" s="41" t="s">
        <v>21</v>
      </c>
      <c r="AK14" s="41" t="s">
        <v>22</v>
      </c>
      <c r="AL14" s="41" t="s">
        <v>23</v>
      </c>
      <c r="AM14" s="46" t="s">
        <v>22</v>
      </c>
      <c r="AN14" s="46" t="str">
        <f>IFERROR(VLOOKUP($B14,Sheet1!$A$5:$B$300,2,FALSE),"")</f>
        <v/>
      </c>
      <c r="AO14" s="46" t="s">
        <v>22</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5014</v>
      </c>
      <c r="B15" s="7" t="s">
        <v>302</v>
      </c>
      <c r="C15" s="35" t="s">
        <v>21</v>
      </c>
      <c r="D15" s="40" t="s">
        <v>21</v>
      </c>
      <c r="E15" s="40">
        <v>0</v>
      </c>
      <c r="F15" s="40"/>
      <c r="G15" s="40"/>
      <c r="H15" s="40"/>
      <c r="I15" s="40"/>
      <c r="J15" s="40"/>
      <c r="K15" s="40"/>
      <c r="L15" s="40"/>
      <c r="M15" s="40"/>
      <c r="N15" s="40" t="s">
        <v>22</v>
      </c>
      <c r="O15" s="40" t="s">
        <v>22</v>
      </c>
      <c r="P15" s="40">
        <v>0</v>
      </c>
      <c r="Q15" s="40"/>
      <c r="R15" s="40"/>
      <c r="S15" s="40"/>
      <c r="T15" s="40"/>
      <c r="U15" s="40"/>
      <c r="V15" s="40"/>
      <c r="W15" s="40"/>
      <c r="X15" s="40"/>
      <c r="Y15" s="41" t="s">
        <v>23</v>
      </c>
      <c r="Z15" s="41" t="s">
        <v>23</v>
      </c>
      <c r="AA15" s="41" t="e">
        <v>#N/A</v>
      </c>
      <c r="AB15" s="41" t="s">
        <v>23</v>
      </c>
      <c r="AC15" s="41" t="s">
        <v>21</v>
      </c>
      <c r="AD15" s="41" t="s">
        <v>23</v>
      </c>
      <c r="AE15" s="41" t="s">
        <v>21</v>
      </c>
      <c r="AF15" s="41"/>
      <c r="AG15" s="41" t="s">
        <v>23</v>
      </c>
      <c r="AH15" s="41" t="s">
        <v>23</v>
      </c>
      <c r="AI15" s="41" t="s">
        <v>23</v>
      </c>
      <c r="AJ15" s="41" t="s">
        <v>21</v>
      </c>
      <c r="AK15" s="41" t="s">
        <v>22</v>
      </c>
      <c r="AL15" s="41"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5016</v>
      </c>
      <c r="B16" s="7" t="s">
        <v>303</v>
      </c>
      <c r="C16" s="35" t="s">
        <v>25</v>
      </c>
      <c r="D16" s="40" t="s">
        <v>21</v>
      </c>
      <c r="E16" s="40">
        <v>1</v>
      </c>
      <c r="F16" s="40"/>
      <c r="G16" s="35" t="s">
        <v>25</v>
      </c>
      <c r="H16" s="40"/>
      <c r="I16" s="35" t="s">
        <v>25</v>
      </c>
      <c r="J16" s="40"/>
      <c r="K16" s="40"/>
      <c r="L16" s="40"/>
      <c r="M16" s="35" t="s">
        <v>25</v>
      </c>
      <c r="N16" s="40" t="s">
        <v>26</v>
      </c>
      <c r="O16" s="40" t="s">
        <v>22</v>
      </c>
      <c r="P16" s="40">
        <v>1</v>
      </c>
      <c r="Q16" s="40"/>
      <c r="R16" s="40" t="s">
        <v>26</v>
      </c>
      <c r="S16" s="40"/>
      <c r="T16" s="40"/>
      <c r="U16" s="40"/>
      <c r="V16" s="40"/>
      <c r="W16" s="40"/>
      <c r="X16" s="40"/>
      <c r="Y16" s="41" t="s">
        <v>25</v>
      </c>
      <c r="Z16" s="41" t="s">
        <v>23</v>
      </c>
      <c r="AA16" s="41" t="e">
        <v>#N/A</v>
      </c>
      <c r="AB16" s="41" t="s">
        <v>23</v>
      </c>
      <c r="AC16" s="41" t="s">
        <v>25</v>
      </c>
      <c r="AD16" s="41" t="s">
        <v>23</v>
      </c>
      <c r="AE16" s="41" t="s">
        <v>25</v>
      </c>
      <c r="AF16" s="41"/>
      <c r="AG16" s="41" t="s">
        <v>23</v>
      </c>
      <c r="AH16" s="41" t="s">
        <v>23</v>
      </c>
      <c r="AI16" s="41" t="s">
        <v>23</v>
      </c>
      <c r="AJ16" s="41" t="s">
        <v>21</v>
      </c>
      <c r="AK16" s="41" t="s">
        <v>25</v>
      </c>
      <c r="AL16" s="41" t="s">
        <v>23</v>
      </c>
      <c r="AM16" s="46" t="s">
        <v>26</v>
      </c>
      <c r="AN16" s="46" t="str">
        <f>IFERROR(VLOOKUP($B16,Sheet1!$A$5:$B$300,2,FALSE),"")</f>
        <v/>
      </c>
      <c r="AO16" s="46" t="s">
        <v>26</v>
      </c>
      <c r="AP16" s="5" t="str">
        <f>IFERROR(VLOOKUP($A16,集約用シート!$B$5:$U$300,15,FALSE),"")</f>
        <v/>
      </c>
      <c r="AQ16" s="8" t="s">
        <v>26</v>
      </c>
      <c r="AR16" s="46" t="s">
        <v>23</v>
      </c>
      <c r="AS16" s="5" t="str">
        <f>IFERROR(VLOOKUP($A16,集約用シート!$B$5:$U$300,19,FALSE),"")</f>
        <v/>
      </c>
      <c r="AT16" s="46" t="s">
        <v>26</v>
      </c>
      <c r="AU16" s="5" t="str">
        <f>IFERROR(VLOOKUP($A16,集約用シート!$B$5:$U$300,21,FALSE),"")</f>
        <v/>
      </c>
    </row>
    <row r="17" spans="1:47" ht="28.5" customHeight="1">
      <c r="A17" s="6">
        <v>5017</v>
      </c>
      <c r="B17" s="7" t="s">
        <v>304</v>
      </c>
      <c r="C17" s="35" t="s">
        <v>25</v>
      </c>
      <c r="D17" s="40" t="s">
        <v>21</v>
      </c>
      <c r="E17" s="40">
        <v>1</v>
      </c>
      <c r="F17" s="40"/>
      <c r="G17" s="35" t="s">
        <v>25</v>
      </c>
      <c r="H17" s="40"/>
      <c r="I17" s="40"/>
      <c r="J17" s="40"/>
      <c r="K17" s="40"/>
      <c r="L17" s="40"/>
      <c r="M17" s="40" t="s">
        <v>25</v>
      </c>
      <c r="N17" s="40" t="s">
        <v>26</v>
      </c>
      <c r="O17" s="40" t="s">
        <v>22</v>
      </c>
      <c r="P17" s="40">
        <v>1</v>
      </c>
      <c r="Q17" s="40"/>
      <c r="R17" s="40" t="s">
        <v>26</v>
      </c>
      <c r="S17" s="40"/>
      <c r="T17" s="40"/>
      <c r="U17" s="40"/>
      <c r="V17" s="40"/>
      <c r="W17" s="40"/>
      <c r="X17" s="40"/>
      <c r="Y17" s="41" t="s">
        <v>25</v>
      </c>
      <c r="Z17" s="41" t="s">
        <v>23</v>
      </c>
      <c r="AA17" s="41" t="e">
        <v>#N/A</v>
      </c>
      <c r="AB17" s="41" t="s">
        <v>23</v>
      </c>
      <c r="AC17" s="41" t="s">
        <v>25</v>
      </c>
      <c r="AD17" s="41" t="s">
        <v>23</v>
      </c>
      <c r="AE17" s="41" t="s">
        <v>25</v>
      </c>
      <c r="AF17" s="41"/>
      <c r="AG17" s="41" t="s">
        <v>23</v>
      </c>
      <c r="AH17" s="41"/>
      <c r="AI17" s="41" t="s">
        <v>23</v>
      </c>
      <c r="AJ17" s="41" t="s">
        <v>21</v>
      </c>
      <c r="AK17" s="41" t="s">
        <v>25</v>
      </c>
      <c r="AL17" s="41" t="s">
        <v>23</v>
      </c>
      <c r="AM17" s="46" t="s">
        <v>26</v>
      </c>
      <c r="AN17" s="46" t="str">
        <f>IFERROR(VLOOKUP($B17,Sheet1!$A$5:$B$300,2,FALSE),"")</f>
        <v/>
      </c>
      <c r="AO17" s="46" t="s">
        <v>26</v>
      </c>
      <c r="AP17" s="5" t="str">
        <f>IFERROR(VLOOKUP($A17,集約用シート!$B$5:$U$300,15,FALSE),"")</f>
        <v/>
      </c>
      <c r="AQ17" s="8" t="s">
        <v>26</v>
      </c>
      <c r="AR17" s="46" t="s">
        <v>23</v>
      </c>
      <c r="AS17" s="5" t="str">
        <f>IFERROR(VLOOKUP($A17,集約用シート!$B$5:$U$300,19,FALSE),"")</f>
        <v/>
      </c>
      <c r="AT17" s="46" t="s">
        <v>23</v>
      </c>
      <c r="AU17" s="5" t="str">
        <f>IFERROR(VLOOKUP($A17,集約用シート!$B$5:$U$300,21,FALSE),"")</f>
        <v/>
      </c>
    </row>
    <row r="18" spans="1:47" ht="28.5" customHeight="1">
      <c r="A18" s="6">
        <v>5018</v>
      </c>
      <c r="B18" s="7" t="s">
        <v>305</v>
      </c>
      <c r="C18" s="35" t="s">
        <v>21</v>
      </c>
      <c r="D18" s="40" t="s">
        <v>21</v>
      </c>
      <c r="E18" s="40">
        <v>0</v>
      </c>
      <c r="F18" s="40"/>
      <c r="G18" s="40"/>
      <c r="H18" s="40"/>
      <c r="I18" s="40"/>
      <c r="J18" s="40"/>
      <c r="K18" s="40"/>
      <c r="L18" s="40"/>
      <c r="M18" s="40"/>
      <c r="N18" s="40" t="s">
        <v>22</v>
      </c>
      <c r="O18" s="40" t="s">
        <v>22</v>
      </c>
      <c r="P18" s="40">
        <v>0</v>
      </c>
      <c r="Q18" s="40"/>
      <c r="R18" s="40"/>
      <c r="S18" s="40"/>
      <c r="T18" s="40"/>
      <c r="U18" s="40"/>
      <c r="V18" s="40"/>
      <c r="W18" s="40"/>
      <c r="X18" s="40"/>
      <c r="Y18" s="41" t="s">
        <v>23</v>
      </c>
      <c r="Z18" s="41" t="s">
        <v>23</v>
      </c>
      <c r="AA18" s="41" t="e">
        <v>#N/A</v>
      </c>
      <c r="AB18" s="41" t="s">
        <v>23</v>
      </c>
      <c r="AC18" s="41" t="s">
        <v>21</v>
      </c>
      <c r="AD18" s="41" t="s">
        <v>23</v>
      </c>
      <c r="AE18" s="41" t="s">
        <v>21</v>
      </c>
      <c r="AF18" s="41"/>
      <c r="AG18" s="41" t="s">
        <v>23</v>
      </c>
      <c r="AH18" s="41"/>
      <c r="AI18" s="41" t="s">
        <v>23</v>
      </c>
      <c r="AJ18" s="41" t="s">
        <v>21</v>
      </c>
      <c r="AK18" s="41" t="s">
        <v>22</v>
      </c>
      <c r="AL18" s="41"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5021</v>
      </c>
      <c r="B19" s="7" t="s">
        <v>306</v>
      </c>
      <c r="C19" s="35" t="s">
        <v>21</v>
      </c>
      <c r="D19" s="40" t="s">
        <v>21</v>
      </c>
      <c r="E19" s="40">
        <v>0</v>
      </c>
      <c r="F19" s="40"/>
      <c r="G19" s="40"/>
      <c r="H19" s="40"/>
      <c r="I19" s="40"/>
      <c r="J19" s="40"/>
      <c r="K19" s="40"/>
      <c r="L19" s="40"/>
      <c r="M19" s="40" t="s">
        <v>25</v>
      </c>
      <c r="N19" s="40" t="s">
        <v>26</v>
      </c>
      <c r="O19" s="40" t="s">
        <v>22</v>
      </c>
      <c r="P19" s="40">
        <v>1</v>
      </c>
      <c r="Q19" s="40" t="s">
        <v>26</v>
      </c>
      <c r="R19" s="40" t="s">
        <v>26</v>
      </c>
      <c r="S19" s="40"/>
      <c r="T19" s="40" t="s">
        <v>26</v>
      </c>
      <c r="U19" s="40"/>
      <c r="V19" s="40"/>
      <c r="W19" s="40"/>
      <c r="X19" s="40"/>
      <c r="Y19" s="41" t="s">
        <v>25</v>
      </c>
      <c r="Z19" s="41" t="s">
        <v>23</v>
      </c>
      <c r="AA19" s="41" t="e">
        <v>#N/A</v>
      </c>
      <c r="AB19" s="41" t="s">
        <v>23</v>
      </c>
      <c r="AC19" s="41" t="s">
        <v>25</v>
      </c>
      <c r="AD19" s="41" t="s">
        <v>23</v>
      </c>
      <c r="AE19" s="41" t="s">
        <v>25</v>
      </c>
      <c r="AF19" s="41"/>
      <c r="AG19" s="41" t="s">
        <v>23</v>
      </c>
      <c r="AH19" s="41"/>
      <c r="AI19" s="41" t="s">
        <v>23</v>
      </c>
      <c r="AJ19" s="41" t="s">
        <v>21</v>
      </c>
      <c r="AK19" s="41" t="s">
        <v>25</v>
      </c>
      <c r="AL19" s="41" t="s">
        <v>23</v>
      </c>
      <c r="AM19" s="46" t="s">
        <v>23</v>
      </c>
      <c r="AN19" s="46" t="str">
        <f>IFERROR(VLOOKUP($B19,Sheet1!$A$5:$B$300,2,FALSE),"")</f>
        <v/>
      </c>
      <c r="AO19" s="46" t="s">
        <v>23</v>
      </c>
      <c r="AP19" s="5" t="str">
        <f>IFERROR(VLOOKUP($A19,集約用シート!$B$5:$U$300,15,FALSE),"")</f>
        <v/>
      </c>
      <c r="AQ19" s="8" t="s">
        <v>26</v>
      </c>
      <c r="AR19" s="46" t="s">
        <v>23</v>
      </c>
      <c r="AS19" s="5" t="str">
        <f>IFERROR(VLOOKUP($A19,集約用シート!$B$5:$U$300,19,FALSE),"")</f>
        <v/>
      </c>
      <c r="AT19" s="46" t="s">
        <v>23</v>
      </c>
      <c r="AU19" s="5" t="str">
        <f>IFERROR(VLOOKUP($A19,集約用シート!$B$5:$U$300,21,FALSE),"")</f>
        <v/>
      </c>
    </row>
    <row r="20" spans="1:47" ht="30.75" customHeight="1">
      <c r="A20" s="6">
        <v>5025</v>
      </c>
      <c r="B20" s="7" t="s">
        <v>307</v>
      </c>
      <c r="C20" s="35" t="s">
        <v>21</v>
      </c>
      <c r="D20" s="40" t="s">
        <v>21</v>
      </c>
      <c r="E20" s="40">
        <v>0</v>
      </c>
      <c r="F20" s="40"/>
      <c r="G20" s="40"/>
      <c r="H20" s="40"/>
      <c r="I20" s="40"/>
      <c r="J20" s="40"/>
      <c r="K20" s="40"/>
      <c r="L20" s="40"/>
      <c r="M20" s="40"/>
      <c r="N20" s="40" t="s">
        <v>22</v>
      </c>
      <c r="O20" s="40" t="s">
        <v>22</v>
      </c>
      <c r="P20" s="40">
        <v>0</v>
      </c>
      <c r="Q20" s="40"/>
      <c r="R20" s="40"/>
      <c r="S20" s="40"/>
      <c r="T20" s="40"/>
      <c r="U20" s="40"/>
      <c r="V20" s="40"/>
      <c r="W20" s="40"/>
      <c r="X20" s="40"/>
      <c r="Y20" s="41" t="s">
        <v>23</v>
      </c>
      <c r="Z20" s="41" t="s">
        <v>23</v>
      </c>
      <c r="AA20" s="41" t="e">
        <v>#N/A</v>
      </c>
      <c r="AB20" s="41" t="s">
        <v>23</v>
      </c>
      <c r="AC20" s="41" t="s">
        <v>21</v>
      </c>
      <c r="AD20" s="41" t="s">
        <v>23</v>
      </c>
      <c r="AE20" s="41" t="s">
        <v>21</v>
      </c>
      <c r="AF20" s="41"/>
      <c r="AG20" s="41" t="s">
        <v>23</v>
      </c>
      <c r="AH20" s="41" t="s">
        <v>23</v>
      </c>
      <c r="AI20" s="41" t="s">
        <v>23</v>
      </c>
      <c r="AJ20" s="41" t="s">
        <v>21</v>
      </c>
      <c r="AK20" s="41" t="s">
        <v>22</v>
      </c>
      <c r="AL20" s="41"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5029</v>
      </c>
      <c r="B21" s="7" t="s">
        <v>308</v>
      </c>
      <c r="C21" s="35" t="s">
        <v>21</v>
      </c>
      <c r="D21" s="40" t="s">
        <v>25</v>
      </c>
      <c r="E21" s="40">
        <v>1</v>
      </c>
      <c r="F21" s="40"/>
      <c r="G21" s="40" t="s">
        <v>25</v>
      </c>
      <c r="H21" s="40"/>
      <c r="I21" s="40"/>
      <c r="J21" s="40"/>
      <c r="K21" s="40"/>
      <c r="L21" s="40"/>
      <c r="M21" s="40" t="s">
        <v>25</v>
      </c>
      <c r="N21" s="40" t="s">
        <v>22</v>
      </c>
      <c r="O21" s="40" t="s">
        <v>22</v>
      </c>
      <c r="P21" s="40">
        <v>0</v>
      </c>
      <c r="Q21" s="40"/>
      <c r="R21" s="40"/>
      <c r="S21" s="40"/>
      <c r="T21" s="40"/>
      <c r="U21" s="40"/>
      <c r="V21" s="40"/>
      <c r="W21" s="40"/>
      <c r="X21" s="40"/>
      <c r="Y21" s="41" t="s">
        <v>23</v>
      </c>
      <c r="Z21" s="41" t="s">
        <v>23</v>
      </c>
      <c r="AA21" s="41" t="e">
        <v>#N/A</v>
      </c>
      <c r="AB21" s="41" t="s">
        <v>23</v>
      </c>
      <c r="AC21" s="41" t="s">
        <v>25</v>
      </c>
      <c r="AD21" s="41" t="s">
        <v>23</v>
      </c>
      <c r="AE21" s="41" t="s">
        <v>25</v>
      </c>
      <c r="AF21" s="41"/>
      <c r="AG21" s="41" t="s">
        <v>23</v>
      </c>
      <c r="AH21" s="41" t="s">
        <v>23</v>
      </c>
      <c r="AI21" s="41" t="s">
        <v>23</v>
      </c>
      <c r="AJ21" s="41" t="s">
        <v>21</v>
      </c>
      <c r="AK21" s="41" t="s">
        <v>22</v>
      </c>
      <c r="AL21" s="41"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5036</v>
      </c>
      <c r="B22" s="7" t="s">
        <v>309</v>
      </c>
      <c r="C22" s="35" t="s">
        <v>25</v>
      </c>
      <c r="D22" s="40" t="s">
        <v>21</v>
      </c>
      <c r="E22" s="40">
        <v>1</v>
      </c>
      <c r="F22" s="40"/>
      <c r="G22" s="40" t="s">
        <v>25</v>
      </c>
      <c r="H22" s="40"/>
      <c r="I22" s="40"/>
      <c r="J22" s="40"/>
      <c r="K22" s="40"/>
      <c r="L22" s="40"/>
      <c r="M22" s="40"/>
      <c r="N22" s="40" t="s">
        <v>22</v>
      </c>
      <c r="O22" s="40" t="s">
        <v>22</v>
      </c>
      <c r="P22" s="40">
        <v>0</v>
      </c>
      <c r="Q22" s="40"/>
      <c r="R22" s="40"/>
      <c r="S22" s="40"/>
      <c r="T22" s="40"/>
      <c r="U22" s="40"/>
      <c r="V22" s="40"/>
      <c r="W22" s="40"/>
      <c r="X22" s="40"/>
      <c r="Y22" s="41" t="s">
        <v>23</v>
      </c>
      <c r="Z22" s="41" t="s">
        <v>23</v>
      </c>
      <c r="AA22" s="41" t="e">
        <v>#N/A</v>
      </c>
      <c r="AB22" s="41" t="s">
        <v>23</v>
      </c>
      <c r="AC22" s="41" t="s">
        <v>21</v>
      </c>
      <c r="AD22" s="41" t="s">
        <v>23</v>
      </c>
      <c r="AE22" s="41" t="s">
        <v>21</v>
      </c>
      <c r="AF22" s="41"/>
      <c r="AG22" s="41" t="s">
        <v>23</v>
      </c>
      <c r="AH22" s="41" t="s">
        <v>23</v>
      </c>
      <c r="AI22" s="41" t="s">
        <v>23</v>
      </c>
      <c r="AJ22" s="41" t="s">
        <v>21</v>
      </c>
      <c r="AK22" s="41" t="s">
        <v>22</v>
      </c>
      <c r="AL22" s="41"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5037</v>
      </c>
      <c r="B23" s="7" t="s">
        <v>310</v>
      </c>
      <c r="C23" s="35"/>
      <c r="D23" s="40"/>
      <c r="E23" s="40">
        <v>0</v>
      </c>
      <c r="F23" s="40"/>
      <c r="G23" s="40"/>
      <c r="H23" s="40"/>
      <c r="I23" s="40"/>
      <c r="J23" s="40"/>
      <c r="K23" s="40"/>
      <c r="L23" s="40"/>
      <c r="M23" s="40"/>
      <c r="N23" s="40"/>
      <c r="O23" s="40"/>
      <c r="P23" s="40">
        <v>0</v>
      </c>
      <c r="Q23" s="40"/>
      <c r="R23" s="40"/>
      <c r="S23" s="40"/>
      <c r="T23" s="40"/>
      <c r="U23" s="40"/>
      <c r="V23" s="40"/>
      <c r="W23" s="40"/>
      <c r="X23" s="40"/>
      <c r="Y23" s="41" t="s">
        <v>311</v>
      </c>
      <c r="Z23" s="41" t="s">
        <v>311</v>
      </c>
      <c r="AA23" s="41" t="e">
        <v>#N/A</v>
      </c>
      <c r="AB23" s="41" t="s">
        <v>311</v>
      </c>
      <c r="AC23" s="41" t="s">
        <v>311</v>
      </c>
      <c r="AD23" s="41" t="s">
        <v>311</v>
      </c>
      <c r="AE23" s="41" t="s">
        <v>311</v>
      </c>
      <c r="AF23" s="41" t="s">
        <v>311</v>
      </c>
      <c r="AG23" s="41" t="s">
        <v>311</v>
      </c>
      <c r="AH23" s="41" t="s">
        <v>311</v>
      </c>
      <c r="AI23" s="41" t="s">
        <v>311</v>
      </c>
      <c r="AJ23" s="41" t="s">
        <v>311</v>
      </c>
      <c r="AK23" s="41" t="s">
        <v>312</v>
      </c>
      <c r="AL23" s="41" t="s">
        <v>313</v>
      </c>
      <c r="AM23" s="46"/>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5039</v>
      </c>
      <c r="B24" s="7" t="s">
        <v>314</v>
      </c>
      <c r="C24" s="40" t="s">
        <v>25</v>
      </c>
      <c r="D24" s="40" t="s">
        <v>21</v>
      </c>
      <c r="E24" s="40">
        <v>1</v>
      </c>
      <c r="F24" s="40"/>
      <c r="G24" s="40" t="s">
        <v>25</v>
      </c>
      <c r="H24" s="40"/>
      <c r="I24" s="40" t="s">
        <v>25</v>
      </c>
      <c r="J24" s="40"/>
      <c r="K24" s="40"/>
      <c r="L24" s="40"/>
      <c r="M24" s="40"/>
      <c r="N24" s="40" t="s">
        <v>22</v>
      </c>
      <c r="O24" s="40" t="s">
        <v>22</v>
      </c>
      <c r="P24" s="40">
        <v>0</v>
      </c>
      <c r="Q24" s="40"/>
      <c r="R24" s="40" t="s">
        <v>26</v>
      </c>
      <c r="S24" s="40"/>
      <c r="T24" s="40" t="s">
        <v>26</v>
      </c>
      <c r="U24" s="40"/>
      <c r="V24" s="40"/>
      <c r="W24" s="40"/>
      <c r="X24" s="40"/>
      <c r="Y24" s="41" t="s">
        <v>23</v>
      </c>
      <c r="Z24" s="41" t="s">
        <v>23</v>
      </c>
      <c r="AA24" s="41" t="e">
        <v>#N/A</v>
      </c>
      <c r="AB24" s="41" t="s">
        <v>23</v>
      </c>
      <c r="AC24" s="41" t="s">
        <v>25</v>
      </c>
      <c r="AD24" s="41" t="s">
        <v>23</v>
      </c>
      <c r="AE24" s="41" t="s">
        <v>25</v>
      </c>
      <c r="AF24" s="41"/>
      <c r="AG24" s="41" t="s">
        <v>23</v>
      </c>
      <c r="AH24" s="41" t="s">
        <v>25</v>
      </c>
      <c r="AI24" s="41" t="s">
        <v>23</v>
      </c>
      <c r="AJ24" s="41" t="s">
        <v>21</v>
      </c>
      <c r="AK24" s="41" t="s">
        <v>22</v>
      </c>
      <c r="AL24" s="41" t="s">
        <v>23</v>
      </c>
      <c r="AM24" s="46" t="s">
        <v>22</v>
      </c>
      <c r="AN24" s="46" t="str">
        <f>IFERROR(VLOOKUP($B24,Sheet1!$A$5:$B$300,2,FALSE),"")</f>
        <v/>
      </c>
      <c r="AO24" s="46" t="s">
        <v>22</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5040</v>
      </c>
      <c r="B25" s="7" t="s">
        <v>315</v>
      </c>
      <c r="C25" s="40" t="s">
        <v>25</v>
      </c>
      <c r="D25" s="40" t="s">
        <v>21</v>
      </c>
      <c r="E25" s="40">
        <v>1</v>
      </c>
      <c r="F25" s="40"/>
      <c r="G25" s="40"/>
      <c r="H25" s="40"/>
      <c r="I25" s="40"/>
      <c r="J25" s="40"/>
      <c r="K25" s="40"/>
      <c r="L25" s="40"/>
      <c r="M25" s="40"/>
      <c r="N25" s="40" t="s">
        <v>22</v>
      </c>
      <c r="O25" s="40" t="s">
        <v>22</v>
      </c>
      <c r="P25" s="40">
        <v>0</v>
      </c>
      <c r="Q25" s="40"/>
      <c r="R25" s="40"/>
      <c r="S25" s="40"/>
      <c r="T25" s="40"/>
      <c r="U25" s="40"/>
      <c r="V25" s="40"/>
      <c r="W25" s="40"/>
      <c r="X25" s="40"/>
      <c r="Y25" s="41" t="s">
        <v>25</v>
      </c>
      <c r="Z25" s="41" t="s">
        <v>23</v>
      </c>
      <c r="AA25" s="41" t="e">
        <v>#N/A</v>
      </c>
      <c r="AB25" s="41" t="s">
        <v>23</v>
      </c>
      <c r="AC25" s="41" t="s">
        <v>21</v>
      </c>
      <c r="AD25" s="41" t="s">
        <v>23</v>
      </c>
      <c r="AE25" s="41" t="s">
        <v>21</v>
      </c>
      <c r="AF25" s="41"/>
      <c r="AG25" s="41" t="s">
        <v>23</v>
      </c>
      <c r="AH25" s="41" t="s">
        <v>23</v>
      </c>
      <c r="AI25" s="41" t="s">
        <v>23</v>
      </c>
      <c r="AJ25" s="41" t="s">
        <v>21</v>
      </c>
      <c r="AK25" s="41" t="s">
        <v>22</v>
      </c>
      <c r="AL25" s="41" t="s">
        <v>23</v>
      </c>
      <c r="AM25" s="46" t="s">
        <v>23</v>
      </c>
      <c r="AN25" s="46" t="str">
        <f>IFERROR(VLOOKUP($B25,Sheet1!$A$5:$B$300,2,FALSE),"")</f>
        <v/>
      </c>
      <c r="AO25" s="46" t="s">
        <v>23</v>
      </c>
      <c r="AP25" s="5" t="str">
        <f>IFERROR(VLOOKUP($A25,集約用シート!$B$5:$U$300,15,FALSE),"")</f>
        <v/>
      </c>
      <c r="AQ25" s="8" t="s">
        <v>26</v>
      </c>
      <c r="AR25" s="46" t="s">
        <v>23</v>
      </c>
      <c r="AS25" s="5" t="str">
        <f>IFERROR(VLOOKUP($A25,集約用シート!$B$5:$U$300,19,FALSE),"")</f>
        <v/>
      </c>
      <c r="AT25" s="46" t="s">
        <v>23</v>
      </c>
      <c r="AU25" s="5" t="str">
        <f>IFERROR(VLOOKUP($A25,集約用シート!$B$5:$U$300,21,FALSE),"")</f>
        <v/>
      </c>
    </row>
    <row r="26" spans="1:47" ht="28.5" customHeight="1">
      <c r="A26" s="6">
        <v>5042</v>
      </c>
      <c r="B26" s="7" t="s">
        <v>316</v>
      </c>
      <c r="C26" s="35"/>
      <c r="D26" s="40"/>
      <c r="E26" s="40">
        <v>0</v>
      </c>
      <c r="F26" s="40"/>
      <c r="G26" s="40"/>
      <c r="H26" s="40"/>
      <c r="I26" s="40"/>
      <c r="J26" s="40"/>
      <c r="K26" s="40"/>
      <c r="L26" s="40"/>
      <c r="M26" s="40"/>
      <c r="N26" s="40"/>
      <c r="O26" s="40"/>
      <c r="P26" s="40">
        <v>0</v>
      </c>
      <c r="Q26" s="40"/>
      <c r="R26" s="40"/>
      <c r="S26" s="40"/>
      <c r="T26" s="40"/>
      <c r="U26" s="40"/>
      <c r="V26" s="40"/>
      <c r="W26" s="40"/>
      <c r="X26" s="40"/>
      <c r="Y26" s="41"/>
      <c r="Z26" s="41" t="s">
        <v>23</v>
      </c>
      <c r="AA26" s="41" t="e">
        <v>#N/A</v>
      </c>
      <c r="AB26" s="41" t="s">
        <v>23</v>
      </c>
      <c r="AC26" s="41" t="s">
        <v>21</v>
      </c>
      <c r="AD26" s="41" t="s">
        <v>23</v>
      </c>
      <c r="AE26" s="41" t="s">
        <v>21</v>
      </c>
      <c r="AF26" s="41"/>
      <c r="AG26" s="41" t="s">
        <v>23</v>
      </c>
      <c r="AH26" s="41" t="s">
        <v>23</v>
      </c>
      <c r="AI26" s="41" t="s">
        <v>23</v>
      </c>
      <c r="AJ26" s="41" t="s">
        <v>21</v>
      </c>
      <c r="AK26" s="41" t="s">
        <v>22</v>
      </c>
      <c r="AL26" s="41"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5043</v>
      </c>
      <c r="B27" s="7" t="s">
        <v>317</v>
      </c>
      <c r="C27" s="35"/>
      <c r="D27" s="40"/>
      <c r="E27" s="40">
        <v>0</v>
      </c>
      <c r="F27" s="40"/>
      <c r="G27" s="40"/>
      <c r="H27" s="40"/>
      <c r="I27" s="40"/>
      <c r="J27" s="40"/>
      <c r="K27" s="40"/>
      <c r="L27" s="40"/>
      <c r="M27" s="40"/>
      <c r="N27" s="40"/>
      <c r="O27" s="40"/>
      <c r="P27" s="40">
        <v>0</v>
      </c>
      <c r="Q27" s="40"/>
      <c r="R27" s="40"/>
      <c r="S27" s="40"/>
      <c r="T27" s="40"/>
      <c r="U27" s="40"/>
      <c r="V27" s="40"/>
      <c r="W27" s="40"/>
      <c r="X27" s="40"/>
      <c r="Y27" s="41"/>
      <c r="Z27" s="41" t="s">
        <v>23</v>
      </c>
      <c r="AA27" s="41" t="e">
        <v>#N/A</v>
      </c>
      <c r="AB27" s="41" t="s">
        <v>23</v>
      </c>
      <c r="AC27" s="41" t="s">
        <v>21</v>
      </c>
      <c r="AD27" s="41" t="s">
        <v>23</v>
      </c>
      <c r="AE27" s="41" t="s">
        <v>21</v>
      </c>
      <c r="AF27" s="41"/>
      <c r="AG27" s="41" t="s">
        <v>23</v>
      </c>
      <c r="AH27" s="41" t="s">
        <v>23</v>
      </c>
      <c r="AI27" s="41" t="s">
        <v>23</v>
      </c>
      <c r="AJ27" s="41" t="s">
        <v>21</v>
      </c>
      <c r="AK27" s="41" t="s">
        <v>22</v>
      </c>
      <c r="AL27" s="41"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5045</v>
      </c>
      <c r="B28" s="7" t="s">
        <v>318</v>
      </c>
      <c r="C28" s="40" t="s">
        <v>21</v>
      </c>
      <c r="D28" s="40" t="s">
        <v>21</v>
      </c>
      <c r="E28" s="40">
        <v>0</v>
      </c>
      <c r="F28" s="40"/>
      <c r="G28" s="40" t="s">
        <v>25</v>
      </c>
      <c r="H28" s="40"/>
      <c r="I28" s="40" t="s">
        <v>25</v>
      </c>
      <c r="J28" s="40"/>
      <c r="K28" s="40"/>
      <c r="L28" s="40"/>
      <c r="M28" s="40"/>
      <c r="N28" s="40" t="s">
        <v>22</v>
      </c>
      <c r="O28" s="40" t="s">
        <v>22</v>
      </c>
      <c r="P28" s="40">
        <v>0</v>
      </c>
      <c r="Q28" s="40"/>
      <c r="R28" s="40" t="s">
        <v>26</v>
      </c>
      <c r="S28" s="40"/>
      <c r="T28" s="40"/>
      <c r="U28" s="40"/>
      <c r="V28" s="40"/>
      <c r="W28" s="40"/>
      <c r="X28" s="40"/>
      <c r="Y28" s="41" t="s">
        <v>21</v>
      </c>
      <c r="Z28" s="41" t="s">
        <v>23</v>
      </c>
      <c r="AA28" s="41" t="e">
        <v>#N/A</v>
      </c>
      <c r="AB28" s="41" t="s">
        <v>23</v>
      </c>
      <c r="AC28" s="41" t="s">
        <v>25</v>
      </c>
      <c r="AD28" s="41" t="s">
        <v>23</v>
      </c>
      <c r="AE28" s="41" t="s">
        <v>25</v>
      </c>
      <c r="AF28" s="41"/>
      <c r="AG28" s="41" t="s">
        <v>23</v>
      </c>
      <c r="AH28" s="41" t="s">
        <v>21</v>
      </c>
      <c r="AI28" s="41" t="s">
        <v>23</v>
      </c>
      <c r="AJ28" s="41" t="s">
        <v>21</v>
      </c>
      <c r="AK28" s="41" t="s">
        <v>21</v>
      </c>
      <c r="AL28" s="41"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9.25" customHeight="1">
      <c r="A29" s="6">
        <v>5046</v>
      </c>
      <c r="B29" s="7" t="s">
        <v>319</v>
      </c>
      <c r="C29" s="35"/>
      <c r="D29" s="40"/>
      <c r="E29" s="40">
        <v>0</v>
      </c>
      <c r="F29" s="40"/>
      <c r="G29" s="40"/>
      <c r="H29" s="40"/>
      <c r="I29" s="40"/>
      <c r="J29" s="40"/>
      <c r="K29" s="40"/>
      <c r="L29" s="40"/>
      <c r="M29" s="40"/>
      <c r="N29" s="40"/>
      <c r="O29" s="40"/>
      <c r="P29" s="40">
        <v>0</v>
      </c>
      <c r="Q29" s="40"/>
      <c r="R29" s="40"/>
      <c r="S29" s="40"/>
      <c r="T29" s="40"/>
      <c r="U29" s="40"/>
      <c r="V29" s="40"/>
      <c r="W29" s="40"/>
      <c r="X29" s="40"/>
      <c r="Y29" s="41"/>
      <c r="Z29" s="41" t="s">
        <v>23</v>
      </c>
      <c r="AA29" s="41" t="e">
        <v>#N/A</v>
      </c>
      <c r="AB29" s="41" t="s">
        <v>23</v>
      </c>
      <c r="AC29" s="41" t="s">
        <v>21</v>
      </c>
      <c r="AD29" s="41" t="s">
        <v>23</v>
      </c>
      <c r="AE29" s="41" t="s">
        <v>21</v>
      </c>
      <c r="AF29" s="41"/>
      <c r="AG29" s="41" t="s">
        <v>23</v>
      </c>
      <c r="AH29" s="41" t="s">
        <v>23</v>
      </c>
      <c r="AI29" s="41" t="s">
        <v>23</v>
      </c>
      <c r="AJ29" s="41" t="s">
        <v>21</v>
      </c>
      <c r="AK29" s="41" t="s">
        <v>22</v>
      </c>
      <c r="AL29" s="41"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5047</v>
      </c>
      <c r="B30" s="7" t="s">
        <v>320</v>
      </c>
      <c r="C30" s="35" t="s">
        <v>21</v>
      </c>
      <c r="D30" s="40" t="s">
        <v>21</v>
      </c>
      <c r="E30" s="40">
        <v>0</v>
      </c>
      <c r="F30" s="40"/>
      <c r="G30" s="40"/>
      <c r="H30" s="40"/>
      <c r="I30" s="40"/>
      <c r="J30" s="40"/>
      <c r="K30" s="40"/>
      <c r="L30" s="40"/>
      <c r="M30" s="40"/>
      <c r="N30" s="40" t="s">
        <v>22</v>
      </c>
      <c r="O30" s="40" t="s">
        <v>22</v>
      </c>
      <c r="P30" s="40">
        <v>0</v>
      </c>
      <c r="Q30" s="40"/>
      <c r="R30" s="40"/>
      <c r="S30" s="40"/>
      <c r="T30" s="40"/>
      <c r="U30" s="40"/>
      <c r="V30" s="40"/>
      <c r="W30" s="40"/>
      <c r="X30" s="40"/>
      <c r="Y30" s="41" t="s">
        <v>21</v>
      </c>
      <c r="Z30" s="41" t="s">
        <v>23</v>
      </c>
      <c r="AA30" s="41" t="e">
        <v>#N/A</v>
      </c>
      <c r="AB30" s="41" t="s">
        <v>23</v>
      </c>
      <c r="AC30" s="41" t="s">
        <v>21</v>
      </c>
      <c r="AD30" s="41" t="s">
        <v>23</v>
      </c>
      <c r="AE30" s="41" t="s">
        <v>21</v>
      </c>
      <c r="AF30" s="41"/>
      <c r="AG30" s="41" t="s">
        <v>23</v>
      </c>
      <c r="AH30" s="41" t="s">
        <v>23</v>
      </c>
      <c r="AI30" s="41" t="s">
        <v>23</v>
      </c>
      <c r="AJ30" s="41" t="s">
        <v>21</v>
      </c>
      <c r="AK30" s="41" t="s">
        <v>21</v>
      </c>
      <c r="AL30" s="41"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5048</v>
      </c>
      <c r="B31" s="7" t="s">
        <v>321</v>
      </c>
      <c r="C31" s="40" t="s">
        <v>21</v>
      </c>
      <c r="D31" s="40" t="s">
        <v>21</v>
      </c>
      <c r="E31" s="40">
        <v>0</v>
      </c>
      <c r="F31" s="40"/>
      <c r="G31" s="40" t="s">
        <v>25</v>
      </c>
      <c r="H31" s="40"/>
      <c r="I31" s="40" t="s">
        <v>25</v>
      </c>
      <c r="J31" s="40"/>
      <c r="K31" s="40"/>
      <c r="L31" s="40"/>
      <c r="M31" s="40" t="s">
        <v>25</v>
      </c>
      <c r="N31" s="40" t="s">
        <v>22</v>
      </c>
      <c r="O31" s="40" t="s">
        <v>22</v>
      </c>
      <c r="P31" s="40">
        <v>0</v>
      </c>
      <c r="Q31" s="40"/>
      <c r="R31" s="40"/>
      <c r="S31" s="40"/>
      <c r="T31" s="40"/>
      <c r="U31" s="40"/>
      <c r="V31" s="40"/>
      <c r="W31" s="40"/>
      <c r="X31" s="40"/>
      <c r="Y31" s="41" t="s">
        <v>21</v>
      </c>
      <c r="Z31" s="41" t="s">
        <v>23</v>
      </c>
      <c r="AA31" s="41" t="e">
        <v>#N/A</v>
      </c>
      <c r="AB31" s="41" t="s">
        <v>23</v>
      </c>
      <c r="AC31" s="41" t="s">
        <v>25</v>
      </c>
      <c r="AD31" s="41" t="s">
        <v>23</v>
      </c>
      <c r="AE31" s="41" t="s">
        <v>25</v>
      </c>
      <c r="AF31" s="41"/>
      <c r="AG31" s="41" t="s">
        <v>23</v>
      </c>
      <c r="AH31" s="41" t="s">
        <v>23</v>
      </c>
      <c r="AI31" s="41" t="s">
        <v>23</v>
      </c>
      <c r="AJ31" s="41" t="s">
        <v>21</v>
      </c>
      <c r="AK31" s="46" t="s">
        <v>26</v>
      </c>
      <c r="AL31" s="41" t="s">
        <v>23</v>
      </c>
      <c r="AM31" s="46" t="s">
        <v>22</v>
      </c>
      <c r="AN31" s="46" t="str">
        <f>IFERROR(VLOOKUP($B31,Sheet1!$A$5:$B$300,2,FALSE),"")</f>
        <v/>
      </c>
      <c r="AO31" s="46" t="s">
        <v>22</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5050</v>
      </c>
      <c r="B32" s="7" t="s">
        <v>322</v>
      </c>
      <c r="C32" s="35"/>
      <c r="D32" s="40"/>
      <c r="E32" s="40">
        <v>0</v>
      </c>
      <c r="F32" s="40"/>
      <c r="G32" s="40"/>
      <c r="H32" s="40"/>
      <c r="I32" s="40"/>
      <c r="J32" s="40"/>
      <c r="K32" s="40"/>
      <c r="L32" s="40"/>
      <c r="M32" s="40"/>
      <c r="N32" s="40"/>
      <c r="O32" s="40"/>
      <c r="P32" s="40">
        <v>0</v>
      </c>
      <c r="Q32" s="40"/>
      <c r="R32" s="40"/>
      <c r="S32" s="40"/>
      <c r="T32" s="40"/>
      <c r="U32" s="40"/>
      <c r="V32" s="40"/>
      <c r="W32" s="40"/>
      <c r="X32" s="40"/>
      <c r="Y32" s="41"/>
      <c r="Z32" s="41" t="s">
        <v>23</v>
      </c>
      <c r="AA32" s="41" t="e">
        <v>#N/A</v>
      </c>
      <c r="AB32" s="41" t="s">
        <v>23</v>
      </c>
      <c r="AC32" s="41" t="s">
        <v>21</v>
      </c>
      <c r="AD32" s="41" t="s">
        <v>23</v>
      </c>
      <c r="AE32" s="41" t="s">
        <v>21</v>
      </c>
      <c r="AF32" s="41"/>
      <c r="AG32" s="41" t="s">
        <v>23</v>
      </c>
      <c r="AH32" s="41" t="s">
        <v>23</v>
      </c>
      <c r="AI32" s="41" t="s">
        <v>23</v>
      </c>
      <c r="AJ32" s="41" t="s">
        <v>21</v>
      </c>
      <c r="AK32" s="41" t="s">
        <v>22</v>
      </c>
      <c r="AL32" s="41"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5051</v>
      </c>
      <c r="B33" s="7" t="s">
        <v>323</v>
      </c>
      <c r="C33" s="40" t="s">
        <v>25</v>
      </c>
      <c r="D33" s="40" t="s">
        <v>21</v>
      </c>
      <c r="E33" s="40">
        <v>1</v>
      </c>
      <c r="F33" s="40"/>
      <c r="G33" s="35" t="s">
        <v>25</v>
      </c>
      <c r="H33" s="40"/>
      <c r="I33" s="35" t="s">
        <v>25</v>
      </c>
      <c r="J33" s="40"/>
      <c r="K33" s="40"/>
      <c r="L33" s="40"/>
      <c r="M33" s="35" t="s">
        <v>25</v>
      </c>
      <c r="N33" s="40" t="s">
        <v>22</v>
      </c>
      <c r="O33" s="40" t="s">
        <v>22</v>
      </c>
      <c r="P33" s="40">
        <v>0</v>
      </c>
      <c r="Q33" s="40"/>
      <c r="R33" s="40" t="s">
        <v>26</v>
      </c>
      <c r="S33" s="40"/>
      <c r="T33" s="40" t="s">
        <v>26</v>
      </c>
      <c r="U33" s="40"/>
      <c r="V33" s="40"/>
      <c r="W33" s="40"/>
      <c r="X33" s="40"/>
      <c r="Y33" s="41" t="s">
        <v>25</v>
      </c>
      <c r="Z33" s="41" t="s">
        <v>23</v>
      </c>
      <c r="AA33" s="41" t="e">
        <v>#N/A</v>
      </c>
      <c r="AB33" s="41" t="s">
        <v>23</v>
      </c>
      <c r="AC33" s="41" t="s">
        <v>25</v>
      </c>
      <c r="AD33" s="41" t="s">
        <v>23</v>
      </c>
      <c r="AE33" s="41" t="s">
        <v>25</v>
      </c>
      <c r="AF33" s="41"/>
      <c r="AG33" s="41" t="s">
        <v>23</v>
      </c>
      <c r="AH33" s="41"/>
      <c r="AI33" s="41" t="s">
        <v>23</v>
      </c>
      <c r="AJ33" s="41" t="s">
        <v>21</v>
      </c>
      <c r="AK33" s="41" t="s">
        <v>22</v>
      </c>
      <c r="AL33" s="41" t="s">
        <v>23</v>
      </c>
      <c r="AM33" s="46" t="s">
        <v>26</v>
      </c>
      <c r="AN33" s="46" t="str">
        <f>IFERROR(VLOOKUP($B33,Sheet1!$A$5:$B$300,2,FALSE),"")</f>
        <v/>
      </c>
      <c r="AO33" s="46" t="s">
        <v>26</v>
      </c>
      <c r="AP33" s="5" t="str">
        <f>IFERROR(VLOOKUP($A33,集約用シート!$B$5:$U$300,15,FALSE),"")</f>
        <v/>
      </c>
      <c r="AQ33" s="8" t="s">
        <v>26</v>
      </c>
      <c r="AR33" s="46" t="s">
        <v>23</v>
      </c>
      <c r="AS33" s="5" t="str">
        <f>IFERROR(VLOOKUP($A33,集約用シート!$B$5:$U$300,19,FALSE),"")</f>
        <v/>
      </c>
      <c r="AT33" s="46" t="s">
        <v>23</v>
      </c>
      <c r="AU33" s="5" t="str">
        <f>IFERROR(VLOOKUP($A33,集約用シート!$B$5:$U$300,21,FALSE),"")</f>
        <v/>
      </c>
    </row>
    <row r="34" spans="1:47" ht="28.5" customHeight="1">
      <c r="A34" s="6">
        <v>5052</v>
      </c>
      <c r="B34" s="7" t="s">
        <v>324</v>
      </c>
      <c r="C34" s="40"/>
      <c r="D34" s="40"/>
      <c r="E34" s="40">
        <v>0</v>
      </c>
      <c r="F34" s="40"/>
      <c r="G34" s="40"/>
      <c r="H34" s="40"/>
      <c r="I34" s="40"/>
      <c r="J34" s="40"/>
      <c r="K34" s="40"/>
      <c r="L34" s="40"/>
      <c r="M34" s="40" t="s">
        <v>25</v>
      </c>
      <c r="N34" s="40" t="s">
        <v>22</v>
      </c>
      <c r="O34" s="40" t="s">
        <v>22</v>
      </c>
      <c r="P34" s="40">
        <v>0</v>
      </c>
      <c r="Q34" s="40"/>
      <c r="R34" s="40"/>
      <c r="S34" s="40"/>
      <c r="T34" s="40"/>
      <c r="U34" s="40"/>
      <c r="V34" s="40"/>
      <c r="W34" s="40"/>
      <c r="X34" s="40"/>
      <c r="Y34" s="41"/>
      <c r="Z34" s="41" t="s">
        <v>23</v>
      </c>
      <c r="AA34" s="41" t="e">
        <v>#N/A</v>
      </c>
      <c r="AB34" s="41" t="s">
        <v>23</v>
      </c>
      <c r="AC34" s="41" t="s">
        <v>25</v>
      </c>
      <c r="AD34" s="41" t="s">
        <v>23</v>
      </c>
      <c r="AE34" s="41" t="s">
        <v>21</v>
      </c>
      <c r="AF34" s="41"/>
      <c r="AG34" s="41" t="s">
        <v>23</v>
      </c>
      <c r="AH34" s="41"/>
      <c r="AI34" s="41" t="s">
        <v>23</v>
      </c>
      <c r="AJ34" s="41" t="s">
        <v>21</v>
      </c>
      <c r="AK34" s="41" t="s">
        <v>22</v>
      </c>
      <c r="AL34" s="41" t="s">
        <v>23</v>
      </c>
      <c r="AM34" s="46" t="s">
        <v>22</v>
      </c>
      <c r="AN34" s="46" t="str">
        <f>IFERROR(VLOOKUP($B34,Sheet1!$A$5:$B$300,2,FALSE),"")</f>
        <v/>
      </c>
      <c r="AO34" s="46" t="s">
        <v>22</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5054</v>
      </c>
      <c r="B35" s="7" t="s">
        <v>325</v>
      </c>
      <c r="C35" s="40" t="s">
        <v>21</v>
      </c>
      <c r="D35" s="40" t="s">
        <v>21</v>
      </c>
      <c r="E35" s="40">
        <v>0</v>
      </c>
      <c r="F35" s="40"/>
      <c r="G35" s="40"/>
      <c r="H35" s="40"/>
      <c r="I35" s="40"/>
      <c r="J35" s="40"/>
      <c r="K35" s="40"/>
      <c r="L35" s="40"/>
      <c r="M35" s="40"/>
      <c r="N35" s="40" t="s">
        <v>22</v>
      </c>
      <c r="O35" s="40" t="s">
        <v>22</v>
      </c>
      <c r="P35" s="40">
        <v>0</v>
      </c>
      <c r="Q35" s="40"/>
      <c r="R35" s="40"/>
      <c r="S35" s="40"/>
      <c r="T35" s="40"/>
      <c r="U35" s="40"/>
      <c r="V35" s="40"/>
      <c r="W35" s="40"/>
      <c r="X35" s="40"/>
      <c r="Y35" s="41" t="s">
        <v>21</v>
      </c>
      <c r="Z35" s="41" t="s">
        <v>23</v>
      </c>
      <c r="AA35" s="41" t="e">
        <v>#N/A</v>
      </c>
      <c r="AB35" s="41" t="s">
        <v>23</v>
      </c>
      <c r="AC35" s="41" t="s">
        <v>21</v>
      </c>
      <c r="AD35" s="41" t="s">
        <v>23</v>
      </c>
      <c r="AE35" s="41" t="s">
        <v>21</v>
      </c>
      <c r="AF35" s="41"/>
      <c r="AG35" s="41" t="s">
        <v>23</v>
      </c>
      <c r="AH35" s="41" t="s">
        <v>23</v>
      </c>
      <c r="AI35" s="41" t="s">
        <v>23</v>
      </c>
      <c r="AJ35" s="41" t="s">
        <v>21</v>
      </c>
      <c r="AK35" s="41" t="s">
        <v>21</v>
      </c>
      <c r="AL35" s="41"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5057</v>
      </c>
      <c r="B36" s="7" t="s">
        <v>326</v>
      </c>
      <c r="C36" s="40"/>
      <c r="D36" s="40"/>
      <c r="E36" s="40">
        <v>0</v>
      </c>
      <c r="F36" s="40"/>
      <c r="G36" s="40"/>
      <c r="H36" s="40"/>
      <c r="I36" s="40"/>
      <c r="J36" s="40"/>
      <c r="K36" s="40"/>
      <c r="L36" s="40"/>
      <c r="M36" s="40"/>
      <c r="N36" s="40"/>
      <c r="O36" s="40"/>
      <c r="P36" s="40">
        <v>0</v>
      </c>
      <c r="Q36" s="40"/>
      <c r="R36" s="40"/>
      <c r="S36" s="40"/>
      <c r="T36" s="40"/>
      <c r="U36" s="40"/>
      <c r="V36" s="40"/>
      <c r="W36" s="40"/>
      <c r="X36" s="40"/>
      <c r="Y36" s="41"/>
      <c r="Z36" s="41" t="s">
        <v>23</v>
      </c>
      <c r="AA36" s="41" t="e">
        <v>#N/A</v>
      </c>
      <c r="AB36" s="41" t="s">
        <v>23</v>
      </c>
      <c r="AC36" s="41" t="s">
        <v>21</v>
      </c>
      <c r="AD36" s="41" t="s">
        <v>23</v>
      </c>
      <c r="AE36" s="41" t="s">
        <v>21</v>
      </c>
      <c r="AF36" s="41"/>
      <c r="AG36" s="41" t="s">
        <v>23</v>
      </c>
      <c r="AH36" s="41" t="s">
        <v>23</v>
      </c>
      <c r="AI36" s="41" t="s">
        <v>23</v>
      </c>
      <c r="AJ36" s="41" t="s">
        <v>21</v>
      </c>
      <c r="AK36" s="41" t="s">
        <v>22</v>
      </c>
      <c r="AL36" s="41"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5059</v>
      </c>
      <c r="B37" s="7" t="s">
        <v>327</v>
      </c>
      <c r="C37" s="40" t="s">
        <v>21</v>
      </c>
      <c r="D37" s="40" t="s">
        <v>21</v>
      </c>
      <c r="E37" s="40">
        <v>0</v>
      </c>
      <c r="F37" s="40"/>
      <c r="G37" s="40"/>
      <c r="H37" s="40"/>
      <c r="I37" s="40"/>
      <c r="J37" s="40"/>
      <c r="K37" s="40"/>
      <c r="L37" s="40"/>
      <c r="M37" s="40" t="s">
        <v>25</v>
      </c>
      <c r="N37" s="40" t="s">
        <v>22</v>
      </c>
      <c r="O37" s="40" t="s">
        <v>22</v>
      </c>
      <c r="P37" s="40">
        <v>0</v>
      </c>
      <c r="Q37" s="40"/>
      <c r="R37" s="40"/>
      <c r="S37" s="40"/>
      <c r="T37" s="40"/>
      <c r="U37" s="40"/>
      <c r="V37" s="40"/>
      <c r="W37" s="40"/>
      <c r="X37" s="40"/>
      <c r="Y37" s="41" t="s">
        <v>21</v>
      </c>
      <c r="Z37" s="41" t="s">
        <v>23</v>
      </c>
      <c r="AA37" s="41" t="e">
        <v>#N/A</v>
      </c>
      <c r="AB37" s="41" t="s">
        <v>23</v>
      </c>
      <c r="AC37" s="41" t="s">
        <v>21</v>
      </c>
      <c r="AD37" s="41" t="s">
        <v>23</v>
      </c>
      <c r="AE37" s="41" t="s">
        <v>21</v>
      </c>
      <c r="AF37" s="41"/>
      <c r="AG37" s="41" t="s">
        <v>23</v>
      </c>
      <c r="AH37" s="41" t="s">
        <v>23</v>
      </c>
      <c r="AI37" s="41" t="s">
        <v>23</v>
      </c>
      <c r="AJ37" s="41" t="s">
        <v>21</v>
      </c>
      <c r="AK37" s="41" t="s">
        <v>21</v>
      </c>
      <c r="AL37" s="41"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5060</v>
      </c>
      <c r="B38" s="7" t="s">
        <v>328</v>
      </c>
      <c r="C38" s="35" t="s">
        <v>25</v>
      </c>
      <c r="D38" s="40" t="s">
        <v>21</v>
      </c>
      <c r="E38" s="40">
        <v>1</v>
      </c>
      <c r="F38" s="40"/>
      <c r="G38" s="40"/>
      <c r="H38" s="40"/>
      <c r="I38" s="40"/>
      <c r="J38" s="40"/>
      <c r="K38" s="40"/>
      <c r="L38" s="40"/>
      <c r="M38" s="40"/>
      <c r="N38" s="40" t="s">
        <v>22</v>
      </c>
      <c r="O38" s="40" t="s">
        <v>22</v>
      </c>
      <c r="P38" s="40">
        <v>0</v>
      </c>
      <c r="Q38" s="40"/>
      <c r="R38" s="40"/>
      <c r="S38" s="40"/>
      <c r="T38" s="40"/>
      <c r="U38" s="40"/>
      <c r="V38" s="40"/>
      <c r="W38" s="40"/>
      <c r="X38" s="40"/>
      <c r="Y38" s="41" t="s">
        <v>25</v>
      </c>
      <c r="Z38" s="41" t="s">
        <v>23</v>
      </c>
      <c r="AA38" s="41" t="e">
        <v>#N/A</v>
      </c>
      <c r="AB38" s="41" t="s">
        <v>23</v>
      </c>
      <c r="AC38" s="41" t="s">
        <v>21</v>
      </c>
      <c r="AD38" s="41" t="s">
        <v>23</v>
      </c>
      <c r="AE38" s="41" t="s">
        <v>21</v>
      </c>
      <c r="AF38" s="41"/>
      <c r="AG38" s="41" t="s">
        <v>23</v>
      </c>
      <c r="AH38" s="41" t="s">
        <v>23</v>
      </c>
      <c r="AI38" s="41" t="s">
        <v>23</v>
      </c>
      <c r="AJ38" s="41" t="s">
        <v>21</v>
      </c>
      <c r="AK38" s="41" t="s">
        <v>22</v>
      </c>
      <c r="AL38" s="41"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5063</v>
      </c>
      <c r="B39" s="7" t="s">
        <v>329</v>
      </c>
      <c r="C39" s="40"/>
      <c r="D39" s="40"/>
      <c r="E39" s="40">
        <v>0</v>
      </c>
      <c r="F39" s="40"/>
      <c r="G39" s="40"/>
      <c r="H39" s="40"/>
      <c r="I39" s="40"/>
      <c r="J39" s="40"/>
      <c r="K39" s="40"/>
      <c r="L39" s="40"/>
      <c r="M39" s="40"/>
      <c r="N39" s="40"/>
      <c r="O39" s="40"/>
      <c r="P39" s="40">
        <v>0</v>
      </c>
      <c r="Q39" s="40"/>
      <c r="R39" s="40"/>
      <c r="S39" s="40"/>
      <c r="T39" s="40"/>
      <c r="U39" s="40"/>
      <c r="V39" s="40"/>
      <c r="W39" s="40"/>
      <c r="X39" s="40"/>
      <c r="Y39" s="41"/>
      <c r="Z39" s="41" t="s">
        <v>23</v>
      </c>
      <c r="AA39" s="41" t="e">
        <v>#N/A</v>
      </c>
      <c r="AB39" s="41" t="s">
        <v>23</v>
      </c>
      <c r="AC39" s="41" t="s">
        <v>21</v>
      </c>
      <c r="AD39" s="41" t="s">
        <v>23</v>
      </c>
      <c r="AE39" s="41" t="s">
        <v>21</v>
      </c>
      <c r="AF39" s="41"/>
      <c r="AG39" s="41" t="s">
        <v>23</v>
      </c>
      <c r="AH39" s="41" t="s">
        <v>23</v>
      </c>
      <c r="AI39" s="41" t="s">
        <v>23</v>
      </c>
      <c r="AJ39" s="41" t="s">
        <v>21</v>
      </c>
      <c r="AK39" s="41" t="s">
        <v>22</v>
      </c>
      <c r="AL39" s="41"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5068</v>
      </c>
      <c r="B40" s="7" t="s">
        <v>330</v>
      </c>
      <c r="C40" s="40"/>
      <c r="D40" s="40"/>
      <c r="E40" s="40">
        <v>0</v>
      </c>
      <c r="F40" s="40"/>
      <c r="G40" s="40"/>
      <c r="H40" s="40"/>
      <c r="I40" s="40"/>
      <c r="J40" s="40"/>
      <c r="K40" s="40"/>
      <c r="L40" s="40"/>
      <c r="M40" s="40"/>
      <c r="N40" s="40"/>
      <c r="O40" s="40"/>
      <c r="P40" s="40">
        <v>0</v>
      </c>
      <c r="Q40" s="40"/>
      <c r="R40" s="40"/>
      <c r="S40" s="40"/>
      <c r="T40" s="40"/>
      <c r="U40" s="40"/>
      <c r="V40" s="40"/>
      <c r="W40" s="40"/>
      <c r="X40" s="40"/>
      <c r="Y40" s="41"/>
      <c r="Z40" s="41" t="s">
        <v>23</v>
      </c>
      <c r="AA40" s="41" t="e">
        <v>#N/A</v>
      </c>
      <c r="AB40" s="41" t="s">
        <v>23</v>
      </c>
      <c r="AC40" s="41" t="s">
        <v>21</v>
      </c>
      <c r="AD40" s="41" t="s">
        <v>23</v>
      </c>
      <c r="AE40" s="41" t="s">
        <v>21</v>
      </c>
      <c r="AF40" s="41"/>
      <c r="AG40" s="41" t="s">
        <v>23</v>
      </c>
      <c r="AH40" s="41" t="s">
        <v>23</v>
      </c>
      <c r="AI40" s="41" t="s">
        <v>23</v>
      </c>
      <c r="AJ40" s="41" t="s">
        <v>21</v>
      </c>
      <c r="AK40" s="41" t="s">
        <v>22</v>
      </c>
      <c r="AL40" s="41"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9.25" customHeight="1">
      <c r="A41" s="6">
        <v>5070</v>
      </c>
      <c r="B41" s="7" t="s">
        <v>331</v>
      </c>
      <c r="C41" s="40" t="s">
        <v>21</v>
      </c>
      <c r="D41" s="40" t="s">
        <v>21</v>
      </c>
      <c r="E41" s="40">
        <v>0</v>
      </c>
      <c r="F41" s="40"/>
      <c r="G41" s="40" t="s">
        <v>25</v>
      </c>
      <c r="H41" s="40"/>
      <c r="I41" s="40"/>
      <c r="J41" s="40"/>
      <c r="K41" s="40"/>
      <c r="L41" s="40"/>
      <c r="M41" s="40"/>
      <c r="N41" s="40" t="s">
        <v>22</v>
      </c>
      <c r="O41" s="40" t="s">
        <v>22</v>
      </c>
      <c r="P41" s="40">
        <v>0</v>
      </c>
      <c r="Q41" s="40"/>
      <c r="R41" s="40"/>
      <c r="S41" s="40"/>
      <c r="T41" s="40"/>
      <c r="U41" s="40"/>
      <c r="V41" s="40"/>
      <c r="W41" s="40"/>
      <c r="X41" s="40"/>
      <c r="Y41" s="41" t="s">
        <v>21</v>
      </c>
      <c r="Z41" s="41" t="s">
        <v>23</v>
      </c>
      <c r="AA41" s="41" t="e">
        <v>#N/A</v>
      </c>
      <c r="AB41" s="41" t="s">
        <v>23</v>
      </c>
      <c r="AC41" s="41" t="s">
        <v>21</v>
      </c>
      <c r="AD41" s="41" t="s">
        <v>23</v>
      </c>
      <c r="AE41" s="41" t="s">
        <v>21</v>
      </c>
      <c r="AF41" s="41"/>
      <c r="AG41" s="41" t="s">
        <v>23</v>
      </c>
      <c r="AH41" s="41" t="s">
        <v>23</v>
      </c>
      <c r="AI41" s="41" t="s">
        <v>23</v>
      </c>
      <c r="AJ41" s="41" t="s">
        <v>21</v>
      </c>
      <c r="AK41" s="41" t="s">
        <v>21</v>
      </c>
      <c r="AL41" s="41"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5071</v>
      </c>
      <c r="B42" s="7" t="s">
        <v>332</v>
      </c>
      <c r="C42" s="40" t="s">
        <v>25</v>
      </c>
      <c r="D42" s="40" t="s">
        <v>21</v>
      </c>
      <c r="E42" s="40">
        <v>1</v>
      </c>
      <c r="F42" s="40"/>
      <c r="G42" s="40" t="s">
        <v>25</v>
      </c>
      <c r="H42" s="40"/>
      <c r="I42" s="40"/>
      <c r="J42" s="40"/>
      <c r="K42" s="40"/>
      <c r="L42" s="40"/>
      <c r="M42" s="40" t="s">
        <v>25</v>
      </c>
      <c r="N42" s="40" t="s">
        <v>22</v>
      </c>
      <c r="O42" s="40" t="s">
        <v>22</v>
      </c>
      <c r="P42" s="40">
        <v>0</v>
      </c>
      <c r="Q42" s="40"/>
      <c r="R42" s="40"/>
      <c r="S42" s="40"/>
      <c r="T42" s="40"/>
      <c r="U42" s="40"/>
      <c r="V42" s="40"/>
      <c r="W42" s="40"/>
      <c r="X42" s="40"/>
      <c r="Y42" s="41" t="s">
        <v>25</v>
      </c>
      <c r="Z42" s="41" t="s">
        <v>23</v>
      </c>
      <c r="AA42" s="41" t="e">
        <v>#N/A</v>
      </c>
      <c r="AB42" s="41" t="s">
        <v>23</v>
      </c>
      <c r="AC42" s="41" t="s">
        <v>25</v>
      </c>
      <c r="AD42" s="41" t="s">
        <v>23</v>
      </c>
      <c r="AE42" s="41" t="s">
        <v>21</v>
      </c>
      <c r="AF42" s="41"/>
      <c r="AG42" s="41" t="s">
        <v>23</v>
      </c>
      <c r="AH42" s="41"/>
      <c r="AI42" s="41" t="s">
        <v>23</v>
      </c>
      <c r="AJ42" s="41" t="s">
        <v>21</v>
      </c>
      <c r="AK42" s="41" t="s">
        <v>22</v>
      </c>
      <c r="AL42" s="41"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5074</v>
      </c>
      <c r="B43" s="7" t="s">
        <v>333</v>
      </c>
      <c r="C43" s="40"/>
      <c r="D43" s="40"/>
      <c r="E43" s="40">
        <v>0</v>
      </c>
      <c r="F43" s="40"/>
      <c r="G43" s="40"/>
      <c r="H43" s="40"/>
      <c r="I43" s="40"/>
      <c r="J43" s="40"/>
      <c r="K43" s="40"/>
      <c r="L43" s="40"/>
      <c r="M43" s="40"/>
      <c r="N43" s="40"/>
      <c r="O43" s="40"/>
      <c r="P43" s="40">
        <v>0</v>
      </c>
      <c r="Q43" s="40"/>
      <c r="R43" s="40"/>
      <c r="S43" s="40"/>
      <c r="T43" s="40"/>
      <c r="U43" s="40"/>
      <c r="V43" s="40"/>
      <c r="W43" s="40"/>
      <c r="X43" s="40"/>
      <c r="Y43" s="41"/>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5075</v>
      </c>
      <c r="B44" s="7" t="s">
        <v>334</v>
      </c>
      <c r="C44" s="40"/>
      <c r="D44" s="40"/>
      <c r="E44" s="40">
        <v>0</v>
      </c>
      <c r="F44" s="40"/>
      <c r="G44" s="40"/>
      <c r="H44" s="40"/>
      <c r="I44" s="40"/>
      <c r="J44" s="40"/>
      <c r="K44" s="40"/>
      <c r="L44" s="40"/>
      <c r="M44" s="40"/>
      <c r="N44" s="40"/>
      <c r="O44" s="40"/>
      <c r="P44" s="40">
        <v>0</v>
      </c>
      <c r="Q44" s="40"/>
      <c r="R44" s="40"/>
      <c r="S44" s="40"/>
      <c r="T44" s="40"/>
      <c r="U44" s="40"/>
      <c r="V44" s="40"/>
      <c r="W44" s="40"/>
      <c r="X44" s="40"/>
      <c r="Y44" s="41"/>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c r="B45" s="7"/>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c r="B46" s="7"/>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c r="B47" s="7"/>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91" t="s">
        <v>242</v>
      </c>
      <c r="B48" s="93"/>
      <c r="C48" s="91">
        <v>16</v>
      </c>
      <c r="D48" s="93">
        <v>0</v>
      </c>
      <c r="N48" s="91">
        <v>8</v>
      </c>
      <c r="O48" s="93">
        <v>0</v>
      </c>
      <c r="Y48" s="105">
        <v>0</v>
      </c>
      <c r="Z48" s="107">
        <v>0</v>
      </c>
      <c r="AB48" s="112" t="s">
        <v>335</v>
      </c>
      <c r="AC48" s="112"/>
      <c r="AD48" s="112"/>
      <c r="AE48" s="112"/>
      <c r="AF48" s="112"/>
      <c r="AG48" s="112"/>
      <c r="AH48" s="112"/>
      <c r="AI48" s="112"/>
      <c r="AJ48" s="113"/>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sheetData>
  <mergeCells count="33">
    <mergeCell ref="A4:B4"/>
    <mergeCell ref="AB2:AC2"/>
    <mergeCell ref="AM2:AN2"/>
    <mergeCell ref="AO2:AP2"/>
    <mergeCell ref="AQ2:AQ3"/>
    <mergeCell ref="W2:X2"/>
    <mergeCell ref="Y2:Z2"/>
    <mergeCell ref="AD2:AE2"/>
    <mergeCell ref="A2:B2"/>
    <mergeCell ref="F2:G2"/>
    <mergeCell ref="H2:I2"/>
    <mergeCell ref="J2:K2"/>
    <mergeCell ref="A48:B48"/>
    <mergeCell ref="C48:D48"/>
    <mergeCell ref="N48:O48"/>
    <mergeCell ref="Y48:Z48"/>
    <mergeCell ref="AB48:AJ48"/>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s>
  <phoneticPr fontId="2"/>
  <pageMargins left="0.70866141732283472" right="0.70866141732283472" top="0.74803149606299213" bottom="0.74803149606299213" header="0.31496062992125984" footer="0.31496062992125984"/>
  <pageSetup paperSize="8" scale="48" orientation="landscape" r:id="rId1"/>
  <rowBreaks count="1" manualBreakCount="1">
    <brk id="48" max="3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54"/>
  <sheetViews>
    <sheetView view="pageBreakPreview" topLeftCell="Y1" zoomScale="69" zoomScaleNormal="142"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4" width="9" style="2"/>
    <col min="45"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3"/>
      <c r="AI1" s="40"/>
      <c r="AJ1" s="40"/>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03"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42" t="s">
        <v>19</v>
      </c>
      <c r="B4" s="44"/>
      <c r="C4" s="40">
        <v>17</v>
      </c>
      <c r="D4" s="40">
        <v>7</v>
      </c>
      <c r="E4" s="40"/>
      <c r="F4" s="40">
        <v>12</v>
      </c>
      <c r="G4" s="40">
        <v>12</v>
      </c>
      <c r="H4" s="40">
        <v>7</v>
      </c>
      <c r="I4" s="40">
        <v>12</v>
      </c>
      <c r="J4" s="40">
        <v>5</v>
      </c>
      <c r="K4" s="40">
        <v>8</v>
      </c>
      <c r="L4" s="40">
        <v>0</v>
      </c>
      <c r="M4" s="40">
        <v>0</v>
      </c>
      <c r="N4" s="40">
        <v>16</v>
      </c>
      <c r="O4" s="40">
        <v>5</v>
      </c>
      <c r="P4" s="40"/>
      <c r="Q4" s="40">
        <v>9</v>
      </c>
      <c r="R4" s="40">
        <v>13</v>
      </c>
      <c r="S4" s="40">
        <v>5</v>
      </c>
      <c r="T4" s="40">
        <v>12</v>
      </c>
      <c r="U4" s="40">
        <v>5</v>
      </c>
      <c r="V4" s="40">
        <v>7</v>
      </c>
      <c r="W4" s="40">
        <v>2</v>
      </c>
      <c r="X4" s="40">
        <v>1</v>
      </c>
      <c r="Y4" s="40">
        <v>17</v>
      </c>
      <c r="Z4" s="40">
        <v>6</v>
      </c>
      <c r="AA4" s="40"/>
      <c r="AB4" s="40">
        <v>9</v>
      </c>
      <c r="AC4" s="40">
        <v>12</v>
      </c>
      <c r="AD4" s="40">
        <v>3</v>
      </c>
      <c r="AE4" s="40">
        <v>13</v>
      </c>
      <c r="AF4" s="40">
        <v>15</v>
      </c>
      <c r="AG4" s="40">
        <v>1</v>
      </c>
      <c r="AH4" s="40">
        <v>4</v>
      </c>
      <c r="AI4" s="40"/>
      <c r="AJ4" s="40"/>
      <c r="AK4" s="46">
        <v>8</v>
      </c>
      <c r="AL4" s="46">
        <v>4</v>
      </c>
      <c r="AM4" s="46">
        <v>7</v>
      </c>
      <c r="AN4" s="46"/>
      <c r="AO4" s="46">
        <v>2</v>
      </c>
      <c r="AP4" s="46"/>
      <c r="AQ4" s="8"/>
      <c r="AR4" s="46">
        <v>1</v>
      </c>
      <c r="AS4" s="46"/>
      <c r="AT4" s="46"/>
      <c r="AU4" s="46"/>
    </row>
    <row r="5" spans="1:47" ht="28.5" customHeight="1">
      <c r="A5" s="6">
        <v>6001</v>
      </c>
      <c r="B5" s="7" t="s">
        <v>336</v>
      </c>
      <c r="C5" s="35" t="s">
        <v>25</v>
      </c>
      <c r="D5" s="40" t="s">
        <v>21</v>
      </c>
      <c r="E5" s="40">
        <v>1</v>
      </c>
      <c r="F5" s="40" t="s">
        <v>25</v>
      </c>
      <c r="G5" s="40" t="s">
        <v>25</v>
      </c>
      <c r="H5" s="40" t="s">
        <v>25</v>
      </c>
      <c r="I5" s="40" t="s">
        <v>25</v>
      </c>
      <c r="J5" s="40" t="s">
        <v>25</v>
      </c>
      <c r="K5" s="40" t="s">
        <v>25</v>
      </c>
      <c r="L5" s="40" t="s">
        <v>21</v>
      </c>
      <c r="M5" s="40" t="s">
        <v>21</v>
      </c>
      <c r="N5" s="40" t="s">
        <v>25</v>
      </c>
      <c r="O5" s="40" t="s">
        <v>21</v>
      </c>
      <c r="P5" s="40">
        <v>1</v>
      </c>
      <c r="Q5" s="40" t="s">
        <v>25</v>
      </c>
      <c r="R5" s="40" t="s">
        <v>25</v>
      </c>
      <c r="S5" s="40" t="s">
        <v>25</v>
      </c>
      <c r="T5" s="40" t="s">
        <v>25</v>
      </c>
      <c r="U5" s="40" t="s">
        <v>25</v>
      </c>
      <c r="V5" s="40" t="s">
        <v>25</v>
      </c>
      <c r="W5" s="40" t="s">
        <v>21</v>
      </c>
      <c r="X5" s="40" t="s">
        <v>21</v>
      </c>
      <c r="Y5" s="40" t="s">
        <v>25</v>
      </c>
      <c r="Z5" s="40" t="s">
        <v>25</v>
      </c>
      <c r="AA5" s="40" t="s">
        <v>25</v>
      </c>
      <c r="AB5" s="40" t="s">
        <v>25</v>
      </c>
      <c r="AC5" s="40" t="s">
        <v>25</v>
      </c>
      <c r="AD5" s="40" t="s">
        <v>25</v>
      </c>
      <c r="AE5" s="40" t="s">
        <v>25</v>
      </c>
      <c r="AF5" s="40" t="s">
        <v>25</v>
      </c>
      <c r="AG5" s="40" t="s">
        <v>21</v>
      </c>
      <c r="AH5" s="40" t="s">
        <v>25</v>
      </c>
      <c r="AI5" s="40" t="s">
        <v>21</v>
      </c>
      <c r="AJ5" s="40" t="s">
        <v>21</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6002</v>
      </c>
      <c r="B6" s="7" t="s">
        <v>337</v>
      </c>
      <c r="C6" s="35" t="s">
        <v>21</v>
      </c>
      <c r="D6" s="40" t="s">
        <v>25</v>
      </c>
      <c r="E6" s="40">
        <v>1</v>
      </c>
      <c r="F6" s="40" t="s">
        <v>25</v>
      </c>
      <c r="G6" s="40" t="s">
        <v>25</v>
      </c>
      <c r="H6" s="40" t="s">
        <v>25</v>
      </c>
      <c r="I6" s="40" t="s">
        <v>25</v>
      </c>
      <c r="J6" s="40" t="s">
        <v>25</v>
      </c>
      <c r="K6" s="40" t="s">
        <v>25</v>
      </c>
      <c r="L6" s="40" t="s">
        <v>21</v>
      </c>
      <c r="M6" s="40" t="s">
        <v>21</v>
      </c>
      <c r="N6" s="40" t="s">
        <v>21</v>
      </c>
      <c r="O6" s="40" t="s">
        <v>25</v>
      </c>
      <c r="P6" s="40">
        <v>1</v>
      </c>
      <c r="Q6" s="40" t="s">
        <v>25</v>
      </c>
      <c r="R6" s="40" t="s">
        <v>25</v>
      </c>
      <c r="S6" s="40" t="s">
        <v>25</v>
      </c>
      <c r="T6" s="40" t="s">
        <v>25</v>
      </c>
      <c r="U6" s="40" t="s">
        <v>25</v>
      </c>
      <c r="V6" s="40" t="s">
        <v>25</v>
      </c>
      <c r="W6" s="40" t="s">
        <v>21</v>
      </c>
      <c r="X6" s="40" t="s">
        <v>21</v>
      </c>
      <c r="Y6" s="40" t="s">
        <v>21</v>
      </c>
      <c r="Z6" s="40" t="s">
        <v>21</v>
      </c>
      <c r="AA6" s="40" t="s">
        <v>21</v>
      </c>
      <c r="AB6" s="40" t="s">
        <v>25</v>
      </c>
      <c r="AC6" s="40" t="s">
        <v>25</v>
      </c>
      <c r="AD6" s="40" t="s">
        <v>21</v>
      </c>
      <c r="AE6" s="40" t="s">
        <v>25</v>
      </c>
      <c r="AF6" s="40" t="s">
        <v>25</v>
      </c>
      <c r="AG6" s="40" t="s">
        <v>21</v>
      </c>
      <c r="AH6" s="40" t="s">
        <v>25</v>
      </c>
      <c r="AI6" s="40" t="s">
        <v>21</v>
      </c>
      <c r="AJ6" s="40" t="s">
        <v>21</v>
      </c>
      <c r="AK6" s="46" t="s">
        <v>23</v>
      </c>
      <c r="AL6" s="46" t="s">
        <v>23</v>
      </c>
      <c r="AM6" s="46" t="s">
        <v>23</v>
      </c>
      <c r="AN6" s="46" t="str">
        <f>IFERROR(VLOOKUP($B6,Sheet1!$A$5:$B$300,2,FALSE),"")</f>
        <v/>
      </c>
      <c r="AO6" s="46" t="s">
        <v>23</v>
      </c>
      <c r="AP6" s="5" t="str">
        <f>IFERROR(VLOOKUP($A6,集約用シート!$B$5:$U$300,15,FALSE),"")</f>
        <v/>
      </c>
      <c r="AQ6" s="8" t="s">
        <v>23</v>
      </c>
      <c r="AR6" s="46" t="s">
        <v>23</v>
      </c>
      <c r="AS6" s="5" t="str">
        <f>IFERROR(VLOOKUP($A6,集約用シート!$B$5:$U$300,19,FALSE),"")</f>
        <v/>
      </c>
      <c r="AT6" s="46" t="s">
        <v>23</v>
      </c>
      <c r="AU6" s="5" t="str">
        <f>IFERROR(VLOOKUP($A6,集約用シート!$B$5:$U$300,21,FALSE),"")</f>
        <v/>
      </c>
    </row>
    <row r="7" spans="1:47" ht="28.5" customHeight="1">
      <c r="A7" s="6">
        <v>6003</v>
      </c>
      <c r="B7" s="7" t="s">
        <v>338</v>
      </c>
      <c r="C7" s="35" t="s">
        <v>25</v>
      </c>
      <c r="D7" s="35" t="s">
        <v>21</v>
      </c>
      <c r="E7" s="40">
        <v>1</v>
      </c>
      <c r="F7" s="40" t="s">
        <v>25</v>
      </c>
      <c r="G7" s="40" t="s">
        <v>25</v>
      </c>
      <c r="H7" s="40" t="s">
        <v>25</v>
      </c>
      <c r="I7" s="40" t="s">
        <v>25</v>
      </c>
      <c r="J7" s="40" t="s">
        <v>25</v>
      </c>
      <c r="K7" s="40" t="s">
        <v>25</v>
      </c>
      <c r="L7" s="40" t="s">
        <v>21</v>
      </c>
      <c r="M7" s="40" t="s">
        <v>21</v>
      </c>
      <c r="N7" s="40" t="s">
        <v>25</v>
      </c>
      <c r="O7" s="40" t="s">
        <v>21</v>
      </c>
      <c r="P7" s="40">
        <v>1</v>
      </c>
      <c r="Q7" s="40" t="s">
        <v>25</v>
      </c>
      <c r="R7" s="40" t="s">
        <v>25</v>
      </c>
      <c r="S7" s="40" t="s">
        <v>25</v>
      </c>
      <c r="T7" s="40" t="s">
        <v>25</v>
      </c>
      <c r="U7" s="40" t="s">
        <v>25</v>
      </c>
      <c r="V7" s="40" t="s">
        <v>25</v>
      </c>
      <c r="W7" s="40" t="s">
        <v>21</v>
      </c>
      <c r="X7" s="40" t="s">
        <v>21</v>
      </c>
      <c r="Y7" s="40" t="s">
        <v>25</v>
      </c>
      <c r="Z7" s="40" t="s">
        <v>21</v>
      </c>
      <c r="AA7" s="40" t="s">
        <v>21</v>
      </c>
      <c r="AB7" s="40" t="s">
        <v>25</v>
      </c>
      <c r="AC7" s="40" t="s">
        <v>25</v>
      </c>
      <c r="AD7" s="40" t="s">
        <v>25</v>
      </c>
      <c r="AE7" s="40" t="s">
        <v>21</v>
      </c>
      <c r="AF7" s="40" t="s">
        <v>25</v>
      </c>
      <c r="AG7" s="40" t="s">
        <v>25</v>
      </c>
      <c r="AH7" s="40" t="s">
        <v>21</v>
      </c>
      <c r="AI7" s="40" t="s">
        <v>21</v>
      </c>
      <c r="AJ7" s="40" t="s">
        <v>21</v>
      </c>
      <c r="AK7" s="46" t="s">
        <v>25</v>
      </c>
      <c r="AL7" s="46" t="s">
        <v>21</v>
      </c>
      <c r="AM7" s="46" t="s">
        <v>25</v>
      </c>
      <c r="AN7" s="46" t="str">
        <f>IFERROR(VLOOKUP($B7,Sheet1!$A$5:$B$300,2,FALSE),"")</f>
        <v/>
      </c>
      <c r="AO7" s="46" t="s">
        <v>21</v>
      </c>
      <c r="AP7" s="5" t="str">
        <f>IFERROR(VLOOKUP($A7,集約用シート!$B$5:$U$300,15,FALSE),"")</f>
        <v/>
      </c>
      <c r="AQ7" s="8" t="s">
        <v>1934</v>
      </c>
      <c r="AR7" s="46" t="s">
        <v>21</v>
      </c>
      <c r="AS7" s="5" t="str">
        <f>IFERROR(VLOOKUP($A7,集約用シート!$B$5:$U$300,19,FALSE),"")</f>
        <v/>
      </c>
      <c r="AT7" s="46" t="s">
        <v>21</v>
      </c>
      <c r="AU7" s="5" t="str">
        <f>IFERROR(VLOOKUP($A7,集約用シート!$B$5:$U$300,21,FALSE),"")</f>
        <v/>
      </c>
    </row>
    <row r="8" spans="1:47" ht="28.5" customHeight="1">
      <c r="A8" s="6">
        <v>6004</v>
      </c>
      <c r="B8" s="7" t="s">
        <v>339</v>
      </c>
      <c r="C8" s="40" t="s">
        <v>25</v>
      </c>
      <c r="D8" s="40" t="s">
        <v>25</v>
      </c>
      <c r="E8" s="40">
        <v>2</v>
      </c>
      <c r="F8" s="40" t="s">
        <v>25</v>
      </c>
      <c r="G8" s="40" t="s">
        <v>25</v>
      </c>
      <c r="H8" s="40" t="s">
        <v>21</v>
      </c>
      <c r="I8" s="40" t="s">
        <v>25</v>
      </c>
      <c r="J8" s="40" t="s">
        <v>21</v>
      </c>
      <c r="K8" s="40" t="s">
        <v>25</v>
      </c>
      <c r="L8" s="40" t="s">
        <v>21</v>
      </c>
      <c r="M8" s="40" t="s">
        <v>21</v>
      </c>
      <c r="N8" s="40" t="s">
        <v>21</v>
      </c>
      <c r="O8" s="40" t="s">
        <v>21</v>
      </c>
      <c r="P8" s="40">
        <v>0</v>
      </c>
      <c r="Q8" s="40" t="s">
        <v>25</v>
      </c>
      <c r="R8" s="40" t="s">
        <v>25</v>
      </c>
      <c r="S8" s="40" t="s">
        <v>21</v>
      </c>
      <c r="T8" s="40" t="s">
        <v>25</v>
      </c>
      <c r="U8" s="40" t="s">
        <v>21</v>
      </c>
      <c r="V8" s="40" t="s">
        <v>25</v>
      </c>
      <c r="W8" s="40" t="s">
        <v>21</v>
      </c>
      <c r="X8" s="40" t="s">
        <v>21</v>
      </c>
      <c r="Y8" s="40" t="s">
        <v>25</v>
      </c>
      <c r="Z8" s="40" t="s">
        <v>25</v>
      </c>
      <c r="AA8" s="40" t="s">
        <v>25</v>
      </c>
      <c r="AB8" s="40" t="s">
        <v>25</v>
      </c>
      <c r="AC8" s="40" t="s">
        <v>25</v>
      </c>
      <c r="AD8" s="40" t="s">
        <v>21</v>
      </c>
      <c r="AE8" s="40" t="s">
        <v>25</v>
      </c>
      <c r="AF8" s="40" t="s">
        <v>25</v>
      </c>
      <c r="AG8" s="40" t="s">
        <v>21</v>
      </c>
      <c r="AH8" s="40" t="s">
        <v>21</v>
      </c>
      <c r="AI8" s="40" t="s">
        <v>21</v>
      </c>
      <c r="AJ8" s="40" t="s">
        <v>21</v>
      </c>
      <c r="AK8" s="46" t="s">
        <v>25</v>
      </c>
      <c r="AL8" s="46" t="s">
        <v>25</v>
      </c>
      <c r="AM8" s="46" t="s">
        <v>25</v>
      </c>
      <c r="AN8" s="46" t="str">
        <f>IFERROR(VLOOKUP($B8,Sheet1!$A$5:$B$300,2,FALSE),"")</f>
        <v/>
      </c>
      <c r="AO8" s="46" t="s">
        <v>21</v>
      </c>
      <c r="AP8" s="5" t="str">
        <f>IFERROR(VLOOKUP($A8,集約用シート!$B$5:$U$300,15,FALSE),"")</f>
        <v/>
      </c>
      <c r="AQ8" s="8" t="s">
        <v>21</v>
      </c>
      <c r="AR8" s="46" t="s">
        <v>2566</v>
      </c>
      <c r="AS8" s="5" t="str">
        <f>IFERROR(VLOOKUP($A8,集約用シート!$B$5:$U$300,19,FALSE),"")</f>
        <v/>
      </c>
      <c r="AT8" s="46" t="s">
        <v>21</v>
      </c>
      <c r="AU8" s="5" t="str">
        <f>IFERROR(VLOOKUP($A8,集約用シート!$B$5:$U$300,21,FALSE),"")</f>
        <v/>
      </c>
    </row>
    <row r="9" spans="1:47" ht="28.5" customHeight="1">
      <c r="A9" s="6">
        <v>6005</v>
      </c>
      <c r="B9" s="7" t="s">
        <v>340</v>
      </c>
      <c r="C9" s="40" t="s">
        <v>25</v>
      </c>
      <c r="D9" s="40" t="s">
        <v>25</v>
      </c>
      <c r="E9" s="40">
        <v>2</v>
      </c>
      <c r="F9" s="40" t="s">
        <v>25</v>
      </c>
      <c r="G9" s="40" t="s">
        <v>25</v>
      </c>
      <c r="H9" s="40" t="s">
        <v>25</v>
      </c>
      <c r="I9" s="40" t="s">
        <v>25</v>
      </c>
      <c r="J9" s="40" t="s">
        <v>25</v>
      </c>
      <c r="K9" s="40" t="s">
        <v>25</v>
      </c>
      <c r="L9" s="40" t="s">
        <v>21</v>
      </c>
      <c r="M9" s="40" t="s">
        <v>21</v>
      </c>
      <c r="N9" s="40" t="s">
        <v>25</v>
      </c>
      <c r="O9" s="40" t="s">
        <v>21</v>
      </c>
      <c r="P9" s="40">
        <v>1</v>
      </c>
      <c r="Q9" s="40" t="s">
        <v>25</v>
      </c>
      <c r="R9" s="40" t="s">
        <v>25</v>
      </c>
      <c r="S9" s="40" t="s">
        <v>25</v>
      </c>
      <c r="T9" s="40" t="s">
        <v>25</v>
      </c>
      <c r="U9" s="40" t="s">
        <v>25</v>
      </c>
      <c r="V9" s="40" t="s">
        <v>25</v>
      </c>
      <c r="W9" s="40" t="s">
        <v>21</v>
      </c>
      <c r="X9" s="40" t="s">
        <v>21</v>
      </c>
      <c r="Y9" s="40" t="s">
        <v>25</v>
      </c>
      <c r="Z9" s="40" t="s">
        <v>25</v>
      </c>
      <c r="AA9" s="40" t="s">
        <v>25</v>
      </c>
      <c r="AB9" s="40" t="s">
        <v>25</v>
      </c>
      <c r="AC9" s="40" t="s">
        <v>25</v>
      </c>
      <c r="AD9" s="40" t="s">
        <v>25</v>
      </c>
      <c r="AE9" s="40" t="s">
        <v>25</v>
      </c>
      <c r="AF9" s="40" t="s">
        <v>25</v>
      </c>
      <c r="AG9" s="40" t="s">
        <v>21</v>
      </c>
      <c r="AH9" s="40" t="s">
        <v>25</v>
      </c>
      <c r="AI9" s="40" t="s">
        <v>21</v>
      </c>
      <c r="AJ9" s="40" t="s">
        <v>21</v>
      </c>
      <c r="AK9" s="46" t="s">
        <v>25</v>
      </c>
      <c r="AL9" s="46" t="s">
        <v>25</v>
      </c>
      <c r="AM9" s="46" t="s">
        <v>25</v>
      </c>
      <c r="AN9" s="46" t="str">
        <f>IFERROR(VLOOKUP($B9,Sheet1!$A$5:$B$300,2,FALSE),"")</f>
        <v/>
      </c>
      <c r="AO9" s="46" t="s">
        <v>25</v>
      </c>
      <c r="AP9" s="5" t="str">
        <f>IFERROR(VLOOKUP($A9,集約用シート!$B$5:$U$300,15,FALSE),"")</f>
        <v/>
      </c>
      <c r="AQ9" s="8" t="s">
        <v>2567</v>
      </c>
      <c r="AR9" s="46" t="s">
        <v>21</v>
      </c>
      <c r="AS9" s="5" t="str">
        <f>IFERROR(VLOOKUP($A9,集約用シート!$B$5:$U$300,19,FALSE),"")</f>
        <v/>
      </c>
      <c r="AT9" s="46" t="s">
        <v>21</v>
      </c>
      <c r="AU9" s="5" t="str">
        <f>IFERROR(VLOOKUP($A9,集約用シート!$B$5:$U$300,21,FALSE),"")</f>
        <v/>
      </c>
    </row>
    <row r="10" spans="1:47" ht="28.5" customHeight="1">
      <c r="A10" s="6">
        <v>6006</v>
      </c>
      <c r="B10" s="7" t="s">
        <v>341</v>
      </c>
      <c r="C10" s="35" t="s">
        <v>21</v>
      </c>
      <c r="D10" s="40" t="s">
        <v>21</v>
      </c>
      <c r="E10" s="40">
        <v>0</v>
      </c>
      <c r="F10" s="40" t="s">
        <v>21</v>
      </c>
      <c r="G10" s="40" t="s">
        <v>21</v>
      </c>
      <c r="H10" s="40" t="s">
        <v>21</v>
      </c>
      <c r="I10" s="40" t="s">
        <v>21</v>
      </c>
      <c r="J10" s="40" t="s">
        <v>21</v>
      </c>
      <c r="K10" s="40" t="s">
        <v>21</v>
      </c>
      <c r="L10" s="40" t="s">
        <v>21</v>
      </c>
      <c r="M10" s="40" t="s">
        <v>21</v>
      </c>
      <c r="N10" s="40" t="s">
        <v>21</v>
      </c>
      <c r="O10" s="40" t="s">
        <v>21</v>
      </c>
      <c r="P10" s="40">
        <v>0</v>
      </c>
      <c r="Q10" s="40" t="s">
        <v>21</v>
      </c>
      <c r="R10" s="40" t="s">
        <v>21</v>
      </c>
      <c r="S10" s="40" t="s">
        <v>21</v>
      </c>
      <c r="T10" s="40" t="s">
        <v>21</v>
      </c>
      <c r="U10" s="40" t="s">
        <v>21</v>
      </c>
      <c r="V10" s="40" t="s">
        <v>21</v>
      </c>
      <c r="W10" s="40" t="s">
        <v>21</v>
      </c>
      <c r="X10" s="40" t="s">
        <v>21</v>
      </c>
      <c r="Y10" s="40" t="s">
        <v>21</v>
      </c>
      <c r="Z10" s="40" t="s">
        <v>21</v>
      </c>
      <c r="AA10" s="40" t="e">
        <v>#N/A</v>
      </c>
      <c r="AB10" s="40" t="s">
        <v>21</v>
      </c>
      <c r="AC10" s="40" t="s">
        <v>21</v>
      </c>
      <c r="AD10" s="40" t="s">
        <v>21</v>
      </c>
      <c r="AE10" s="40" t="s">
        <v>21</v>
      </c>
      <c r="AF10" s="40" t="s">
        <v>21</v>
      </c>
      <c r="AG10" s="40" t="s">
        <v>21</v>
      </c>
      <c r="AH10" s="40" t="s">
        <v>21</v>
      </c>
      <c r="AI10" s="40" t="s">
        <v>21</v>
      </c>
      <c r="AJ10" s="40"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6007</v>
      </c>
      <c r="B11" s="7" t="s">
        <v>342</v>
      </c>
      <c r="C11" s="35" t="s">
        <v>25</v>
      </c>
      <c r="D11" s="40" t="s">
        <v>21</v>
      </c>
      <c r="E11" s="40">
        <v>1</v>
      </c>
      <c r="F11" s="40" t="s">
        <v>25</v>
      </c>
      <c r="G11" s="40" t="s">
        <v>25</v>
      </c>
      <c r="H11" s="40" t="s">
        <v>21</v>
      </c>
      <c r="I11" s="40" t="s">
        <v>25</v>
      </c>
      <c r="J11" s="40" t="s">
        <v>21</v>
      </c>
      <c r="K11" s="40" t="s">
        <v>25</v>
      </c>
      <c r="L11" s="40" t="s">
        <v>21</v>
      </c>
      <c r="M11" s="40" t="s">
        <v>21</v>
      </c>
      <c r="N11" s="40" t="s">
        <v>25</v>
      </c>
      <c r="O11" s="40" t="s">
        <v>21</v>
      </c>
      <c r="P11" s="40">
        <v>1</v>
      </c>
      <c r="Q11" s="40" t="s">
        <v>25</v>
      </c>
      <c r="R11" s="40" t="s">
        <v>25</v>
      </c>
      <c r="S11" s="40" t="s">
        <v>21</v>
      </c>
      <c r="T11" s="40" t="s">
        <v>25</v>
      </c>
      <c r="U11" s="40" t="s">
        <v>21</v>
      </c>
      <c r="V11" s="40" t="s">
        <v>21</v>
      </c>
      <c r="W11" s="40" t="s">
        <v>25</v>
      </c>
      <c r="X11" s="40" t="s">
        <v>21</v>
      </c>
      <c r="Y11" s="40" t="s">
        <v>25</v>
      </c>
      <c r="Z11" s="40" t="s">
        <v>21</v>
      </c>
      <c r="AA11" s="40" t="s">
        <v>25</v>
      </c>
      <c r="AB11" s="40" t="s">
        <v>25</v>
      </c>
      <c r="AC11" s="40" t="s">
        <v>25</v>
      </c>
      <c r="AD11" s="40" t="s">
        <v>21</v>
      </c>
      <c r="AE11" s="40" t="s">
        <v>25</v>
      </c>
      <c r="AF11" s="40" t="s">
        <v>25</v>
      </c>
      <c r="AG11" s="40" t="s">
        <v>21</v>
      </c>
      <c r="AH11" s="40" t="s">
        <v>21</v>
      </c>
      <c r="AI11" s="40" t="s">
        <v>21</v>
      </c>
      <c r="AJ11" s="40" t="s">
        <v>21</v>
      </c>
      <c r="AK11" s="46" t="s">
        <v>25</v>
      </c>
      <c r="AL11" s="46" t="s">
        <v>25</v>
      </c>
      <c r="AM11" s="46" t="s">
        <v>25</v>
      </c>
      <c r="AN11" s="46" t="str">
        <f>IFERROR(VLOOKUP($B11,Sheet1!$A$5:$B$300,2,FALSE),"")</f>
        <v/>
      </c>
      <c r="AO11" s="46" t="s">
        <v>21</v>
      </c>
      <c r="AP11" s="5" t="str">
        <f>IFERROR(VLOOKUP($A11,集約用シート!$B$5:$U$300,15,FALSE),"")</f>
        <v/>
      </c>
      <c r="AQ11" s="8" t="s">
        <v>1934</v>
      </c>
      <c r="AR11" s="46" t="s">
        <v>2566</v>
      </c>
      <c r="AS11" s="5" t="str">
        <f>IFERROR(VLOOKUP($A11,集約用シート!$B$5:$U$300,19,FALSE),"")</f>
        <v/>
      </c>
      <c r="AT11" s="46" t="s">
        <v>21</v>
      </c>
      <c r="AU11" s="5" t="str">
        <f>IFERROR(VLOOKUP($A11,集約用シート!$B$5:$U$300,21,FALSE),"")</f>
        <v/>
      </c>
    </row>
    <row r="12" spans="1:47" ht="28.5" customHeight="1">
      <c r="A12" s="6">
        <v>6008</v>
      </c>
      <c r="B12" s="7" t="s">
        <v>343</v>
      </c>
      <c r="C12" s="40" t="s">
        <v>25</v>
      </c>
      <c r="D12" s="40" t="s">
        <v>25</v>
      </c>
      <c r="E12" s="40">
        <v>2</v>
      </c>
      <c r="F12" s="40" t="s">
        <v>25</v>
      </c>
      <c r="G12" s="40" t="s">
        <v>25</v>
      </c>
      <c r="H12" s="40" t="s">
        <v>25</v>
      </c>
      <c r="I12" s="40" t="s">
        <v>25</v>
      </c>
      <c r="J12" s="40" t="s">
        <v>25</v>
      </c>
      <c r="K12" s="40" t="s">
        <v>25</v>
      </c>
      <c r="L12" s="40" t="s">
        <v>21</v>
      </c>
      <c r="M12" s="40" t="s">
        <v>21</v>
      </c>
      <c r="N12" s="40" t="s">
        <v>25</v>
      </c>
      <c r="O12" s="40" t="s">
        <v>25</v>
      </c>
      <c r="P12" s="40">
        <v>2</v>
      </c>
      <c r="Q12" s="40" t="s">
        <v>25</v>
      </c>
      <c r="R12" s="40" t="s">
        <v>25</v>
      </c>
      <c r="S12" s="40" t="s">
        <v>25</v>
      </c>
      <c r="T12" s="40" t="s">
        <v>25</v>
      </c>
      <c r="U12" s="40" t="s">
        <v>25</v>
      </c>
      <c r="V12" s="40" t="s">
        <v>25</v>
      </c>
      <c r="W12" s="40" t="s">
        <v>25</v>
      </c>
      <c r="X12" s="40" t="s">
        <v>25</v>
      </c>
      <c r="Y12" s="40" t="s">
        <v>25</v>
      </c>
      <c r="Z12" s="40" t="s">
        <v>25</v>
      </c>
      <c r="AA12" s="40" t="s">
        <v>25</v>
      </c>
      <c r="AB12" s="40" t="s">
        <v>25</v>
      </c>
      <c r="AC12" s="40" t="s">
        <v>25</v>
      </c>
      <c r="AD12" s="40" t="s">
        <v>21</v>
      </c>
      <c r="AE12" s="40" t="s">
        <v>25</v>
      </c>
      <c r="AF12" s="40" t="s">
        <v>25</v>
      </c>
      <c r="AG12" s="40" t="s">
        <v>21</v>
      </c>
      <c r="AH12" s="40" t="s">
        <v>21</v>
      </c>
      <c r="AI12" s="40" t="s">
        <v>21</v>
      </c>
      <c r="AJ12" s="40" t="s">
        <v>21</v>
      </c>
      <c r="AK12" s="46" t="s">
        <v>25</v>
      </c>
      <c r="AL12" s="46" t="s">
        <v>25</v>
      </c>
      <c r="AM12" s="46" t="s">
        <v>25</v>
      </c>
      <c r="AN12" s="46" t="str">
        <f>IFERROR(VLOOKUP($B12,Sheet1!$A$5:$B$300,2,FALSE),"")</f>
        <v/>
      </c>
      <c r="AO12" s="46" t="s">
        <v>25</v>
      </c>
      <c r="AP12" s="5" t="str">
        <f>IFERROR(VLOOKUP($A12,集約用シート!$B$5:$U$300,15,FALSE),"")</f>
        <v/>
      </c>
      <c r="AQ12" s="8" t="s">
        <v>1934</v>
      </c>
      <c r="AR12" s="46" t="s">
        <v>25</v>
      </c>
      <c r="AS12" s="5" t="str">
        <f>IFERROR(VLOOKUP($A12,集約用シート!$B$5:$U$300,19,FALSE),"")</f>
        <v/>
      </c>
      <c r="AT12" s="46" t="s">
        <v>21</v>
      </c>
      <c r="AU12" s="5" t="str">
        <f>IFERROR(VLOOKUP($A12,集約用シート!$B$5:$U$300,21,FALSE),"")</f>
        <v/>
      </c>
    </row>
    <row r="13" spans="1:47" ht="28.5" customHeight="1">
      <c r="A13" s="6">
        <v>6009</v>
      </c>
      <c r="B13" s="7" t="s">
        <v>344</v>
      </c>
      <c r="C13" s="40" t="s">
        <v>25</v>
      </c>
      <c r="D13" s="35" t="s">
        <v>21</v>
      </c>
      <c r="E13" s="40">
        <v>1</v>
      </c>
      <c r="F13" s="40" t="s">
        <v>25</v>
      </c>
      <c r="G13" s="40" t="s">
        <v>25</v>
      </c>
      <c r="H13" s="40" t="s">
        <v>21</v>
      </c>
      <c r="I13" s="40" t="s">
        <v>25</v>
      </c>
      <c r="J13" s="40" t="s">
        <v>21</v>
      </c>
      <c r="K13" s="40" t="s">
        <v>21</v>
      </c>
      <c r="L13" s="40" t="s">
        <v>21</v>
      </c>
      <c r="M13" s="40" t="s">
        <v>21</v>
      </c>
      <c r="N13" s="40" t="s">
        <v>25</v>
      </c>
      <c r="O13" s="40" t="s">
        <v>21</v>
      </c>
      <c r="P13" s="40">
        <v>1</v>
      </c>
      <c r="Q13" s="40" t="s">
        <v>25</v>
      </c>
      <c r="R13" s="40" t="s">
        <v>25</v>
      </c>
      <c r="S13" s="40" t="s">
        <v>21</v>
      </c>
      <c r="T13" s="40" t="s">
        <v>25</v>
      </c>
      <c r="U13" s="40" t="s">
        <v>21</v>
      </c>
      <c r="V13" s="40" t="s">
        <v>25</v>
      </c>
      <c r="W13" s="40" t="s">
        <v>21</v>
      </c>
      <c r="X13" s="40" t="s">
        <v>21</v>
      </c>
      <c r="Y13" s="40" t="s">
        <v>25</v>
      </c>
      <c r="Z13" s="40" t="s">
        <v>21</v>
      </c>
      <c r="AA13" s="40" t="s">
        <v>21</v>
      </c>
      <c r="AB13" s="40" t="s">
        <v>25</v>
      </c>
      <c r="AC13" s="40" t="s">
        <v>25</v>
      </c>
      <c r="AD13" s="40" t="s">
        <v>21</v>
      </c>
      <c r="AE13" s="40" t="s">
        <v>25</v>
      </c>
      <c r="AF13" s="40" t="s">
        <v>25</v>
      </c>
      <c r="AG13" s="40" t="s">
        <v>21</v>
      </c>
      <c r="AH13" s="40" t="s">
        <v>21</v>
      </c>
      <c r="AI13" s="40" t="s">
        <v>21</v>
      </c>
      <c r="AJ13" s="40" t="s">
        <v>21</v>
      </c>
      <c r="AK13" s="46" t="s">
        <v>25</v>
      </c>
      <c r="AL13" s="46" t="s">
        <v>21</v>
      </c>
      <c r="AM13" s="46" t="s">
        <v>25</v>
      </c>
      <c r="AN13" s="46" t="str">
        <f>IFERROR(VLOOKUP($B13,Sheet1!$A$5:$B$300,2,FALSE),"")</f>
        <v/>
      </c>
      <c r="AO13" s="46" t="s">
        <v>21</v>
      </c>
      <c r="AP13" s="5" t="str">
        <f>IFERROR(VLOOKUP($A13,集約用シート!$B$5:$U$300,15,FALSE),"")</f>
        <v/>
      </c>
      <c r="AQ13" s="8" t="s">
        <v>1934</v>
      </c>
      <c r="AR13" s="46" t="s">
        <v>2566</v>
      </c>
      <c r="AS13" s="5" t="str">
        <f>IFERROR(VLOOKUP($A13,集約用シート!$B$5:$U$300,19,FALSE),"")</f>
        <v/>
      </c>
      <c r="AT13" s="46" t="s">
        <v>21</v>
      </c>
      <c r="AU13" s="5" t="str">
        <f>IFERROR(VLOOKUP($A13,集約用シート!$B$5:$U$300,21,FALSE),"")</f>
        <v/>
      </c>
    </row>
    <row r="14" spans="1:47" ht="28.5" customHeight="1">
      <c r="A14" s="6">
        <v>6013</v>
      </c>
      <c r="B14" s="7" t="s">
        <v>345</v>
      </c>
      <c r="C14" s="35" t="s">
        <v>25</v>
      </c>
      <c r="D14" s="40" t="s">
        <v>21</v>
      </c>
      <c r="E14" s="40">
        <v>1</v>
      </c>
      <c r="F14" s="40" t="s">
        <v>21</v>
      </c>
      <c r="G14" s="40" t="s">
        <v>21</v>
      </c>
      <c r="H14" s="40" t="s">
        <v>21</v>
      </c>
      <c r="I14" s="40" t="s">
        <v>21</v>
      </c>
      <c r="J14" s="40" t="s">
        <v>21</v>
      </c>
      <c r="K14" s="40" t="s">
        <v>21</v>
      </c>
      <c r="L14" s="40" t="s">
        <v>21</v>
      </c>
      <c r="M14" s="40" t="s">
        <v>21</v>
      </c>
      <c r="N14" s="40" t="s">
        <v>25</v>
      </c>
      <c r="O14" s="40" t="s">
        <v>21</v>
      </c>
      <c r="P14" s="40">
        <v>1</v>
      </c>
      <c r="Q14" s="40" t="s">
        <v>21</v>
      </c>
      <c r="R14" s="40" t="s">
        <v>21</v>
      </c>
      <c r="S14" s="40" t="s">
        <v>21</v>
      </c>
      <c r="T14" s="40" t="s">
        <v>21</v>
      </c>
      <c r="U14" s="40" t="s">
        <v>21</v>
      </c>
      <c r="V14" s="40" t="s">
        <v>21</v>
      </c>
      <c r="W14" s="40" t="s">
        <v>21</v>
      </c>
      <c r="X14" s="40" t="s">
        <v>21</v>
      </c>
      <c r="Y14" s="40" t="s">
        <v>25</v>
      </c>
      <c r="Z14" s="40" t="s">
        <v>21</v>
      </c>
      <c r="AA14" s="40" t="e">
        <v>#N/A</v>
      </c>
      <c r="AB14" s="40" t="s">
        <v>21</v>
      </c>
      <c r="AC14" s="40" t="s">
        <v>21</v>
      </c>
      <c r="AD14" s="40" t="s">
        <v>21</v>
      </c>
      <c r="AE14" s="40" t="s">
        <v>21</v>
      </c>
      <c r="AF14" s="40" t="s">
        <v>25</v>
      </c>
      <c r="AG14" s="40" t="s">
        <v>21</v>
      </c>
      <c r="AH14" s="40" t="s">
        <v>21</v>
      </c>
      <c r="AI14" s="40" t="s">
        <v>21</v>
      </c>
      <c r="AJ14" s="40" t="s">
        <v>21</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6022</v>
      </c>
      <c r="B15" s="7" t="s">
        <v>346</v>
      </c>
      <c r="C15" s="35" t="s">
        <v>25</v>
      </c>
      <c r="D15" s="40" t="s">
        <v>21</v>
      </c>
      <c r="E15" s="40">
        <v>1</v>
      </c>
      <c r="F15" s="40" t="s">
        <v>21</v>
      </c>
      <c r="G15" s="40" t="s">
        <v>21</v>
      </c>
      <c r="H15" s="40" t="s">
        <v>21</v>
      </c>
      <c r="I15" s="40" t="s">
        <v>21</v>
      </c>
      <c r="J15" s="40" t="s">
        <v>21</v>
      </c>
      <c r="K15" s="40" t="s">
        <v>21</v>
      </c>
      <c r="L15" s="40" t="s">
        <v>21</v>
      </c>
      <c r="M15" s="40" t="s">
        <v>21</v>
      </c>
      <c r="N15" s="40" t="s">
        <v>25</v>
      </c>
      <c r="O15" s="40" t="s">
        <v>21</v>
      </c>
      <c r="P15" s="40">
        <v>1</v>
      </c>
      <c r="Q15" s="40" t="s">
        <v>21</v>
      </c>
      <c r="R15" s="40" t="s">
        <v>25</v>
      </c>
      <c r="S15" s="40" t="s">
        <v>21</v>
      </c>
      <c r="T15" s="40" t="s">
        <v>21</v>
      </c>
      <c r="U15" s="40" t="s">
        <v>21</v>
      </c>
      <c r="V15" s="40" t="s">
        <v>21</v>
      </c>
      <c r="W15" s="40" t="s">
        <v>21</v>
      </c>
      <c r="X15" s="40" t="s">
        <v>21</v>
      </c>
      <c r="Y15" s="40" t="s">
        <v>25</v>
      </c>
      <c r="Z15" s="40" t="s">
        <v>21</v>
      </c>
      <c r="AA15" s="40" t="e">
        <v>#N/A</v>
      </c>
      <c r="AB15" s="40" t="s">
        <v>21</v>
      </c>
      <c r="AC15" s="40" t="s">
        <v>21</v>
      </c>
      <c r="AD15" s="40" t="s">
        <v>21</v>
      </c>
      <c r="AE15" s="40" t="s">
        <v>21</v>
      </c>
      <c r="AF15" s="40" t="s">
        <v>25</v>
      </c>
      <c r="AG15" s="40" t="s">
        <v>21</v>
      </c>
      <c r="AH15" s="40" t="s">
        <v>21</v>
      </c>
      <c r="AI15" s="40" t="s">
        <v>21</v>
      </c>
      <c r="AJ15" s="40" t="s">
        <v>21</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6031</v>
      </c>
      <c r="B16" s="7" t="s">
        <v>347</v>
      </c>
      <c r="C16" s="35" t="s">
        <v>25</v>
      </c>
      <c r="D16" s="35" t="s">
        <v>21</v>
      </c>
      <c r="E16" s="40">
        <v>1</v>
      </c>
      <c r="F16" s="40" t="s">
        <v>25</v>
      </c>
      <c r="G16" s="40" t="s">
        <v>25</v>
      </c>
      <c r="H16" s="40" t="s">
        <v>21</v>
      </c>
      <c r="I16" s="40" t="s">
        <v>25</v>
      </c>
      <c r="J16" s="40" t="s">
        <v>21</v>
      </c>
      <c r="K16" s="40" t="s">
        <v>21</v>
      </c>
      <c r="L16" s="40" t="s">
        <v>21</v>
      </c>
      <c r="M16" s="40" t="s">
        <v>21</v>
      </c>
      <c r="N16" s="40" t="s">
        <v>25</v>
      </c>
      <c r="O16" s="40" t="s">
        <v>21</v>
      </c>
      <c r="P16" s="40">
        <v>1</v>
      </c>
      <c r="Q16" s="40" t="s">
        <v>25</v>
      </c>
      <c r="R16" s="40" t="s">
        <v>25</v>
      </c>
      <c r="S16" s="40" t="s">
        <v>21</v>
      </c>
      <c r="T16" s="40" t="s">
        <v>25</v>
      </c>
      <c r="U16" s="40" t="s">
        <v>21</v>
      </c>
      <c r="V16" s="40" t="s">
        <v>21</v>
      </c>
      <c r="W16" s="40" t="s">
        <v>21</v>
      </c>
      <c r="X16" s="40" t="s">
        <v>21</v>
      </c>
      <c r="Y16" s="40" t="s">
        <v>25</v>
      </c>
      <c r="Z16" s="40" t="s">
        <v>21</v>
      </c>
      <c r="AA16" s="40" t="s">
        <v>21</v>
      </c>
      <c r="AB16" s="40" t="s">
        <v>25</v>
      </c>
      <c r="AC16" s="40" t="s">
        <v>25</v>
      </c>
      <c r="AD16" s="40" t="s">
        <v>21</v>
      </c>
      <c r="AE16" s="40" t="s">
        <v>25</v>
      </c>
      <c r="AF16" s="40" t="s">
        <v>25</v>
      </c>
      <c r="AG16" s="40" t="s">
        <v>21</v>
      </c>
      <c r="AH16" s="40" t="s">
        <v>25</v>
      </c>
      <c r="AI16" s="40" t="s">
        <v>21</v>
      </c>
      <c r="AJ16" s="40" t="s">
        <v>21</v>
      </c>
      <c r="AK16" s="46" t="s">
        <v>25</v>
      </c>
      <c r="AL16" s="46" t="s">
        <v>21</v>
      </c>
      <c r="AM16" s="46" t="s">
        <v>25</v>
      </c>
      <c r="AN16" s="46" t="str">
        <f>IFERROR(VLOOKUP($B16,Sheet1!$A$5:$B$300,2,FALSE),"")</f>
        <v/>
      </c>
      <c r="AO16" s="46" t="s">
        <v>21</v>
      </c>
      <c r="AP16" s="5" t="str">
        <f>IFERROR(VLOOKUP($A16,集約用シート!$B$5:$U$300,15,FALSE),"")</f>
        <v/>
      </c>
      <c r="AQ16" s="8" t="s">
        <v>1934</v>
      </c>
      <c r="AR16" s="46" t="s">
        <v>2566</v>
      </c>
      <c r="AS16" s="5" t="str">
        <f>IFERROR(VLOOKUP($A16,集約用シート!$B$5:$U$300,19,FALSE),"")</f>
        <v/>
      </c>
      <c r="AT16" s="46" t="s">
        <v>21</v>
      </c>
      <c r="AU16" s="5" t="str">
        <f>IFERROR(VLOOKUP($A16,集約用シート!$B$5:$U$300,21,FALSE),"")</f>
        <v/>
      </c>
    </row>
    <row r="17" spans="1:47" ht="28.5" customHeight="1">
      <c r="A17" s="6">
        <v>6032</v>
      </c>
      <c r="B17" s="7" t="s">
        <v>348</v>
      </c>
      <c r="C17" s="40" t="s">
        <v>25</v>
      </c>
      <c r="D17" s="35" t="s">
        <v>21</v>
      </c>
      <c r="E17" s="40">
        <v>1</v>
      </c>
      <c r="F17" s="40" t="s">
        <v>21</v>
      </c>
      <c r="G17" s="40" t="s">
        <v>21</v>
      </c>
      <c r="H17" s="40" t="s">
        <v>21</v>
      </c>
      <c r="I17" s="40" t="s">
        <v>21</v>
      </c>
      <c r="J17" s="40" t="s">
        <v>21</v>
      </c>
      <c r="K17" s="40" t="s">
        <v>21</v>
      </c>
      <c r="L17" s="40" t="s">
        <v>21</v>
      </c>
      <c r="M17" s="40" t="s">
        <v>21</v>
      </c>
      <c r="N17" s="40" t="s">
        <v>25</v>
      </c>
      <c r="O17" s="40" t="s">
        <v>21</v>
      </c>
      <c r="P17" s="40">
        <v>1</v>
      </c>
      <c r="Q17" s="40" t="s">
        <v>21</v>
      </c>
      <c r="R17" s="40" t="s">
        <v>21</v>
      </c>
      <c r="S17" s="40" t="s">
        <v>21</v>
      </c>
      <c r="T17" s="40" t="s">
        <v>21</v>
      </c>
      <c r="U17" s="40" t="s">
        <v>21</v>
      </c>
      <c r="V17" s="40" t="s">
        <v>21</v>
      </c>
      <c r="W17" s="40" t="s">
        <v>21</v>
      </c>
      <c r="X17" s="40" t="s">
        <v>21</v>
      </c>
      <c r="Y17" s="40" t="s">
        <v>25</v>
      </c>
      <c r="Z17" s="40" t="s">
        <v>21</v>
      </c>
      <c r="AA17" s="40" t="e">
        <v>#N/A</v>
      </c>
      <c r="AB17" s="40" t="s">
        <v>21</v>
      </c>
      <c r="AC17" s="40" t="s">
        <v>21</v>
      </c>
      <c r="AD17" s="40" t="s">
        <v>21</v>
      </c>
      <c r="AE17" s="40" t="s">
        <v>21</v>
      </c>
      <c r="AF17" s="40" t="s">
        <v>21</v>
      </c>
      <c r="AG17" s="40" t="s">
        <v>21</v>
      </c>
      <c r="AH17" s="40" t="s">
        <v>21</v>
      </c>
      <c r="AI17" s="40" t="s">
        <v>21</v>
      </c>
      <c r="AJ17" s="40"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6035</v>
      </c>
      <c r="B18" s="7" t="s">
        <v>349</v>
      </c>
      <c r="C18" s="35" t="s">
        <v>25</v>
      </c>
      <c r="D18" s="40" t="s">
        <v>21</v>
      </c>
      <c r="E18" s="40">
        <v>1</v>
      </c>
      <c r="F18" s="40" t="s">
        <v>21</v>
      </c>
      <c r="G18" s="40" t="s">
        <v>21</v>
      </c>
      <c r="H18" s="40" t="s">
        <v>21</v>
      </c>
      <c r="I18" s="40" t="s">
        <v>21</v>
      </c>
      <c r="J18" s="40" t="s">
        <v>21</v>
      </c>
      <c r="K18" s="40" t="s">
        <v>21</v>
      </c>
      <c r="L18" s="40" t="s">
        <v>21</v>
      </c>
      <c r="M18" s="40" t="s">
        <v>21</v>
      </c>
      <c r="N18" s="40" t="s">
        <v>25</v>
      </c>
      <c r="O18" s="40" t="s">
        <v>21</v>
      </c>
      <c r="P18" s="40">
        <v>1</v>
      </c>
      <c r="Q18" s="40" t="s">
        <v>21</v>
      </c>
      <c r="R18" s="40" t="s">
        <v>21</v>
      </c>
      <c r="S18" s="40" t="s">
        <v>21</v>
      </c>
      <c r="T18" s="40" t="s">
        <v>21</v>
      </c>
      <c r="U18" s="40" t="s">
        <v>21</v>
      </c>
      <c r="V18" s="40" t="s">
        <v>21</v>
      </c>
      <c r="W18" s="40" t="s">
        <v>21</v>
      </c>
      <c r="X18" s="40" t="s">
        <v>21</v>
      </c>
      <c r="Y18" s="40" t="s">
        <v>25</v>
      </c>
      <c r="Z18" s="40" t="s">
        <v>21</v>
      </c>
      <c r="AA18" s="40" t="e">
        <v>#N/A</v>
      </c>
      <c r="AB18" s="40" t="s">
        <v>21</v>
      </c>
      <c r="AC18" s="40" t="s">
        <v>21</v>
      </c>
      <c r="AD18" s="40" t="s">
        <v>21</v>
      </c>
      <c r="AE18" s="40" t="s">
        <v>21</v>
      </c>
      <c r="AF18" s="40" t="s">
        <v>21</v>
      </c>
      <c r="AG18" s="40" t="s">
        <v>21</v>
      </c>
      <c r="AH18" s="40" t="s">
        <v>21</v>
      </c>
      <c r="AI18" s="40" t="s">
        <v>21</v>
      </c>
      <c r="AJ18" s="40"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6036</v>
      </c>
      <c r="B19" s="7" t="s">
        <v>350</v>
      </c>
      <c r="C19" s="35" t="s">
        <v>25</v>
      </c>
      <c r="D19" s="40" t="s">
        <v>21</v>
      </c>
      <c r="E19" s="40">
        <v>1</v>
      </c>
      <c r="F19" s="40" t="s">
        <v>21</v>
      </c>
      <c r="G19" s="40" t="s">
        <v>21</v>
      </c>
      <c r="H19" s="40" t="s">
        <v>21</v>
      </c>
      <c r="I19" s="40" t="s">
        <v>21</v>
      </c>
      <c r="J19" s="40" t="s">
        <v>21</v>
      </c>
      <c r="K19" s="40" t="s">
        <v>21</v>
      </c>
      <c r="L19" s="40" t="s">
        <v>21</v>
      </c>
      <c r="M19" s="40" t="s">
        <v>21</v>
      </c>
      <c r="N19" s="40" t="s">
        <v>25</v>
      </c>
      <c r="O19" s="40" t="s">
        <v>21</v>
      </c>
      <c r="P19" s="40">
        <v>1</v>
      </c>
      <c r="Q19" s="40" t="s">
        <v>21</v>
      </c>
      <c r="R19" s="40" t="s">
        <v>21</v>
      </c>
      <c r="S19" s="40" t="s">
        <v>21</v>
      </c>
      <c r="T19" s="40" t="s">
        <v>21</v>
      </c>
      <c r="U19" s="40" t="s">
        <v>21</v>
      </c>
      <c r="V19" s="40" t="s">
        <v>21</v>
      </c>
      <c r="W19" s="40" t="s">
        <v>21</v>
      </c>
      <c r="X19" s="40" t="s">
        <v>21</v>
      </c>
      <c r="Y19" s="40" t="s">
        <v>25</v>
      </c>
      <c r="Z19" s="40" t="s">
        <v>21</v>
      </c>
      <c r="AA19" s="40" t="e">
        <v>#N/A</v>
      </c>
      <c r="AB19" s="40" t="s">
        <v>21</v>
      </c>
      <c r="AC19" s="40" t="s">
        <v>21</v>
      </c>
      <c r="AD19" s="40" t="s">
        <v>21</v>
      </c>
      <c r="AE19" s="40" t="s">
        <v>21</v>
      </c>
      <c r="AF19" s="40" t="s">
        <v>21</v>
      </c>
      <c r="AG19" s="40" t="s">
        <v>21</v>
      </c>
      <c r="AH19" s="40" t="s">
        <v>21</v>
      </c>
      <c r="AI19" s="40" t="s">
        <v>21</v>
      </c>
      <c r="AJ19" s="40"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6040</v>
      </c>
      <c r="B20" s="7" t="s">
        <v>351</v>
      </c>
      <c r="C20" s="35" t="s">
        <v>21</v>
      </c>
      <c r="D20" s="40" t="s">
        <v>21</v>
      </c>
      <c r="E20" s="40">
        <v>0</v>
      </c>
      <c r="F20" s="40" t="s">
        <v>21</v>
      </c>
      <c r="G20" s="40" t="s">
        <v>21</v>
      </c>
      <c r="H20" s="40" t="s">
        <v>21</v>
      </c>
      <c r="I20" s="40" t="s">
        <v>21</v>
      </c>
      <c r="J20" s="40" t="s">
        <v>21</v>
      </c>
      <c r="K20" s="40" t="s">
        <v>21</v>
      </c>
      <c r="L20" s="40" t="s">
        <v>21</v>
      </c>
      <c r="M20" s="40" t="s">
        <v>21</v>
      </c>
      <c r="N20" s="40" t="s">
        <v>21</v>
      </c>
      <c r="O20" s="40" t="s">
        <v>21</v>
      </c>
      <c r="P20" s="40">
        <v>0</v>
      </c>
      <c r="Q20" s="40" t="s">
        <v>21</v>
      </c>
      <c r="R20" s="40" t="s">
        <v>25</v>
      </c>
      <c r="S20" s="40" t="s">
        <v>21</v>
      </c>
      <c r="T20" s="40" t="s">
        <v>25</v>
      </c>
      <c r="U20" s="40" t="s">
        <v>21</v>
      </c>
      <c r="V20" s="40" t="s">
        <v>21</v>
      </c>
      <c r="W20" s="40" t="s">
        <v>21</v>
      </c>
      <c r="X20" s="40" t="s">
        <v>21</v>
      </c>
      <c r="Y20" s="40" t="s">
        <v>21</v>
      </c>
      <c r="Z20" s="40" t="s">
        <v>21</v>
      </c>
      <c r="AA20" s="40" t="e">
        <v>#N/A</v>
      </c>
      <c r="AB20" s="40" t="s">
        <v>21</v>
      </c>
      <c r="AC20" s="40" t="s">
        <v>25</v>
      </c>
      <c r="AD20" s="40" t="s">
        <v>21</v>
      </c>
      <c r="AE20" s="40" t="s">
        <v>25</v>
      </c>
      <c r="AF20" s="40" t="s">
        <v>21</v>
      </c>
      <c r="AG20" s="40" t="s">
        <v>21</v>
      </c>
      <c r="AH20" s="40" t="s">
        <v>21</v>
      </c>
      <c r="AI20" s="40" t="s">
        <v>21</v>
      </c>
      <c r="AJ20" s="40" t="s">
        <v>21</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6041</v>
      </c>
      <c r="B21" s="7" t="s">
        <v>352</v>
      </c>
      <c r="C21" s="35" t="s">
        <v>25</v>
      </c>
      <c r="D21" s="40" t="s">
        <v>21</v>
      </c>
      <c r="E21" s="40">
        <v>1</v>
      </c>
      <c r="F21" s="40" t="s">
        <v>21</v>
      </c>
      <c r="G21" s="40" t="s">
        <v>25</v>
      </c>
      <c r="H21" s="40" t="s">
        <v>21</v>
      </c>
      <c r="I21" s="40" t="s">
        <v>25</v>
      </c>
      <c r="J21" s="40" t="s">
        <v>21</v>
      </c>
      <c r="K21" s="40" t="s">
        <v>21</v>
      </c>
      <c r="L21" s="40" t="s">
        <v>21</v>
      </c>
      <c r="M21" s="40" t="s">
        <v>21</v>
      </c>
      <c r="N21" s="40" t="s">
        <v>25</v>
      </c>
      <c r="O21" s="40" t="s">
        <v>21</v>
      </c>
      <c r="P21" s="40">
        <v>1</v>
      </c>
      <c r="Q21" s="40" t="s">
        <v>21</v>
      </c>
      <c r="R21" s="40" t="s">
        <v>21</v>
      </c>
      <c r="S21" s="40" t="s">
        <v>21</v>
      </c>
      <c r="T21" s="40" t="s">
        <v>21</v>
      </c>
      <c r="U21" s="40" t="s">
        <v>21</v>
      </c>
      <c r="V21" s="40" t="s">
        <v>21</v>
      </c>
      <c r="W21" s="40" t="s">
        <v>21</v>
      </c>
      <c r="X21" s="40" t="s">
        <v>21</v>
      </c>
      <c r="Y21" s="40" t="s">
        <v>25</v>
      </c>
      <c r="Z21" s="40" t="s">
        <v>21</v>
      </c>
      <c r="AA21" s="40" t="e">
        <v>#N/A</v>
      </c>
      <c r="AB21" s="40" t="s">
        <v>21</v>
      </c>
      <c r="AC21" s="40" t="s">
        <v>21</v>
      </c>
      <c r="AD21" s="40" t="s">
        <v>21</v>
      </c>
      <c r="AE21" s="40" t="s">
        <v>25</v>
      </c>
      <c r="AF21" s="40" t="s">
        <v>25</v>
      </c>
      <c r="AG21" s="40" t="s">
        <v>21</v>
      </c>
      <c r="AH21" s="40" t="s">
        <v>21</v>
      </c>
      <c r="AI21" s="40" t="s">
        <v>21</v>
      </c>
      <c r="AJ21" s="40" t="s">
        <v>21</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6045</v>
      </c>
      <c r="B22" s="7" t="s">
        <v>353</v>
      </c>
      <c r="C22" s="40" t="s">
        <v>25</v>
      </c>
      <c r="D22" s="40" t="s">
        <v>25</v>
      </c>
      <c r="E22" s="40">
        <v>2</v>
      </c>
      <c r="F22" s="40" t="s">
        <v>25</v>
      </c>
      <c r="G22" s="40" t="s">
        <v>25</v>
      </c>
      <c r="H22" s="40" t="s">
        <v>25</v>
      </c>
      <c r="I22" s="40" t="s">
        <v>25</v>
      </c>
      <c r="J22" s="40" t="s">
        <v>21</v>
      </c>
      <c r="K22" s="40" t="s">
        <v>25</v>
      </c>
      <c r="L22" s="40" t="s">
        <v>21</v>
      </c>
      <c r="M22" s="40" t="s">
        <v>21</v>
      </c>
      <c r="N22" s="40" t="s">
        <v>25</v>
      </c>
      <c r="O22" s="40" t="s">
        <v>25</v>
      </c>
      <c r="P22" s="40">
        <v>2</v>
      </c>
      <c r="Q22" s="40" t="s">
        <v>21</v>
      </c>
      <c r="R22" s="40" t="s">
        <v>25</v>
      </c>
      <c r="S22" s="40" t="s">
        <v>21</v>
      </c>
      <c r="T22" s="40" t="s">
        <v>25</v>
      </c>
      <c r="U22" s="40" t="s">
        <v>21</v>
      </c>
      <c r="V22" s="40" t="s">
        <v>21</v>
      </c>
      <c r="W22" s="40" t="s">
        <v>21</v>
      </c>
      <c r="X22" s="40" t="s">
        <v>21</v>
      </c>
      <c r="Y22" s="40" t="s">
        <v>25</v>
      </c>
      <c r="Z22" s="40" t="s">
        <v>25</v>
      </c>
      <c r="AA22" s="40" t="e">
        <v>#N/A</v>
      </c>
      <c r="AB22" s="40" t="s">
        <v>21</v>
      </c>
      <c r="AC22" s="40" t="s">
        <v>21</v>
      </c>
      <c r="AD22" s="40" t="s">
        <v>21</v>
      </c>
      <c r="AE22" s="40" t="s">
        <v>25</v>
      </c>
      <c r="AF22" s="40" t="s">
        <v>25</v>
      </c>
      <c r="AG22" s="40" t="s">
        <v>21</v>
      </c>
      <c r="AH22" s="40" t="s">
        <v>21</v>
      </c>
      <c r="AI22" s="40" t="s">
        <v>21</v>
      </c>
      <c r="AJ22" s="40" t="s">
        <v>21</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6047</v>
      </c>
      <c r="B23" s="7" t="s">
        <v>354</v>
      </c>
      <c r="C23" s="35" t="s">
        <v>21</v>
      </c>
      <c r="D23" s="35" t="s">
        <v>21</v>
      </c>
      <c r="E23" s="40">
        <v>0</v>
      </c>
      <c r="F23" s="40" t="s">
        <v>25</v>
      </c>
      <c r="G23" s="40" t="s">
        <v>21</v>
      </c>
      <c r="H23" s="40" t="s">
        <v>25</v>
      </c>
      <c r="I23" s="40" t="s">
        <v>21</v>
      </c>
      <c r="J23" s="40" t="s">
        <v>21</v>
      </c>
      <c r="K23" s="40" t="s">
        <v>21</v>
      </c>
      <c r="L23" s="40" t="s">
        <v>21</v>
      </c>
      <c r="M23" s="40" t="s">
        <v>21</v>
      </c>
      <c r="N23" s="40" t="s">
        <v>21</v>
      </c>
      <c r="O23" s="40" t="s">
        <v>21</v>
      </c>
      <c r="P23" s="40">
        <v>0</v>
      </c>
      <c r="Q23" s="40" t="s">
        <v>21</v>
      </c>
      <c r="R23" s="40" t="s">
        <v>21</v>
      </c>
      <c r="S23" s="40" t="s">
        <v>21</v>
      </c>
      <c r="T23" s="40" t="s">
        <v>21</v>
      </c>
      <c r="U23" s="40" t="s">
        <v>21</v>
      </c>
      <c r="V23" s="40" t="s">
        <v>21</v>
      </c>
      <c r="W23" s="40" t="s">
        <v>21</v>
      </c>
      <c r="X23" s="40" t="s">
        <v>21</v>
      </c>
      <c r="Y23" s="40" t="s">
        <v>21</v>
      </c>
      <c r="Z23" s="40" t="s">
        <v>21</v>
      </c>
      <c r="AA23" s="40" t="e">
        <v>#N/A</v>
      </c>
      <c r="AB23" s="40" t="s">
        <v>21</v>
      </c>
      <c r="AC23" s="40" t="s">
        <v>21</v>
      </c>
      <c r="AD23" s="40" t="s">
        <v>21</v>
      </c>
      <c r="AE23" s="40" t="s">
        <v>21</v>
      </c>
      <c r="AF23" s="40" t="s">
        <v>21</v>
      </c>
      <c r="AG23" s="40" t="s">
        <v>21</v>
      </c>
      <c r="AH23" s="40" t="s">
        <v>21</v>
      </c>
      <c r="AI23" s="40" t="s">
        <v>21</v>
      </c>
      <c r="AJ23" s="40" t="s">
        <v>21</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6048</v>
      </c>
      <c r="B24" s="7" t="s">
        <v>355</v>
      </c>
      <c r="C24" s="35" t="s">
        <v>21</v>
      </c>
      <c r="D24" s="40" t="s">
        <v>21</v>
      </c>
      <c r="E24" s="40">
        <v>0</v>
      </c>
      <c r="F24" s="40" t="s">
        <v>21</v>
      </c>
      <c r="G24" s="40" t="s">
        <v>21</v>
      </c>
      <c r="H24" s="40" t="s">
        <v>21</v>
      </c>
      <c r="I24" s="40" t="s">
        <v>21</v>
      </c>
      <c r="J24" s="40" t="s">
        <v>21</v>
      </c>
      <c r="K24" s="40" t="s">
        <v>21</v>
      </c>
      <c r="L24" s="40" t="s">
        <v>21</v>
      </c>
      <c r="M24" s="40" t="s">
        <v>21</v>
      </c>
      <c r="N24" s="40" t="s">
        <v>21</v>
      </c>
      <c r="O24" s="40" t="s">
        <v>21</v>
      </c>
      <c r="P24" s="40">
        <v>0</v>
      </c>
      <c r="Q24" s="40" t="s">
        <v>21</v>
      </c>
      <c r="R24" s="40" t="s">
        <v>21</v>
      </c>
      <c r="S24" s="40" t="s">
        <v>21</v>
      </c>
      <c r="T24" s="40" t="s">
        <v>21</v>
      </c>
      <c r="U24" s="40" t="s">
        <v>21</v>
      </c>
      <c r="V24" s="40" t="s">
        <v>21</v>
      </c>
      <c r="W24" s="40" t="s">
        <v>21</v>
      </c>
      <c r="X24" s="40" t="s">
        <v>21</v>
      </c>
      <c r="Y24" s="40" t="s">
        <v>21</v>
      </c>
      <c r="Z24" s="40" t="s">
        <v>21</v>
      </c>
      <c r="AA24" s="40" t="e">
        <v>#N/A</v>
      </c>
      <c r="AB24" s="40" t="s">
        <v>21</v>
      </c>
      <c r="AC24" s="40" t="s">
        <v>21</v>
      </c>
      <c r="AD24" s="40" t="s">
        <v>21</v>
      </c>
      <c r="AE24" s="40" t="s">
        <v>21</v>
      </c>
      <c r="AF24" s="40" t="s">
        <v>21</v>
      </c>
      <c r="AG24" s="40" t="s">
        <v>21</v>
      </c>
      <c r="AH24" s="40" t="s">
        <v>21</v>
      </c>
      <c r="AI24" s="40" t="s">
        <v>21</v>
      </c>
      <c r="AJ24" s="40" t="s">
        <v>21</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6053</v>
      </c>
      <c r="B25" s="7" t="s">
        <v>356</v>
      </c>
      <c r="C25" s="40" t="s">
        <v>25</v>
      </c>
      <c r="D25" s="35" t="s">
        <v>21</v>
      </c>
      <c r="E25" s="40">
        <v>1</v>
      </c>
      <c r="F25" s="40" t="s">
        <v>25</v>
      </c>
      <c r="G25" s="40" t="s">
        <v>25</v>
      </c>
      <c r="H25" s="40" t="s">
        <v>21</v>
      </c>
      <c r="I25" s="40" t="s">
        <v>25</v>
      </c>
      <c r="J25" s="40" t="s">
        <v>21</v>
      </c>
      <c r="K25" s="40" t="s">
        <v>21</v>
      </c>
      <c r="L25" s="40" t="s">
        <v>21</v>
      </c>
      <c r="M25" s="40" t="s">
        <v>21</v>
      </c>
      <c r="N25" s="40" t="s">
        <v>25</v>
      </c>
      <c r="O25" s="40" t="s">
        <v>21</v>
      </c>
      <c r="P25" s="40">
        <v>1</v>
      </c>
      <c r="Q25" s="40" t="s">
        <v>21</v>
      </c>
      <c r="R25" s="40" t="s">
        <v>25</v>
      </c>
      <c r="S25" s="40" t="s">
        <v>21</v>
      </c>
      <c r="T25" s="40" t="s">
        <v>25</v>
      </c>
      <c r="U25" s="40" t="s">
        <v>21</v>
      </c>
      <c r="V25" s="40" t="s">
        <v>21</v>
      </c>
      <c r="W25" s="40" t="s">
        <v>21</v>
      </c>
      <c r="X25" s="40" t="s">
        <v>21</v>
      </c>
      <c r="Y25" s="40" t="s">
        <v>25</v>
      </c>
      <c r="Z25" s="40" t="s">
        <v>21</v>
      </c>
      <c r="AA25" s="40" t="s">
        <v>21</v>
      </c>
      <c r="AB25" s="40" t="s">
        <v>21</v>
      </c>
      <c r="AC25" s="40" t="s">
        <v>25</v>
      </c>
      <c r="AD25" s="40" t="s">
        <v>21</v>
      </c>
      <c r="AE25" s="40" t="s">
        <v>25</v>
      </c>
      <c r="AF25" s="40" t="s">
        <v>21</v>
      </c>
      <c r="AG25" s="40" t="s">
        <v>21</v>
      </c>
      <c r="AH25" s="40" t="s">
        <v>21</v>
      </c>
      <c r="AI25" s="40" t="s">
        <v>21</v>
      </c>
      <c r="AJ25" s="40" t="s">
        <v>21</v>
      </c>
      <c r="AK25" s="46" t="s">
        <v>25</v>
      </c>
      <c r="AL25" s="46" t="s">
        <v>21</v>
      </c>
      <c r="AM25" s="46"/>
      <c r="AN25" s="46" t="str">
        <f>IFERROR(VLOOKUP($B25,Sheet1!$A$5:$B$300,2,FALSE),"")</f>
        <v/>
      </c>
      <c r="AO25" s="46"/>
      <c r="AP25" s="5" t="str">
        <f>IFERROR(VLOOKUP($A25,集約用シート!$B$5:$U$300,15,FALSE),"")</f>
        <v/>
      </c>
      <c r="AQ25" s="8"/>
      <c r="AR25" s="46"/>
      <c r="AS25" s="5" t="str">
        <f>IFERROR(VLOOKUP($A25,集約用シート!$B$5:$U$300,19,FALSE),"")</f>
        <v/>
      </c>
      <c r="AT25" s="46"/>
      <c r="AU25" s="5" t="str">
        <f>IFERROR(VLOOKUP($A25,集約用シート!$B$5:$U$300,21,FALSE),"")</f>
        <v/>
      </c>
    </row>
    <row r="26" spans="1:47" ht="28.5" customHeight="1">
      <c r="A26" s="6">
        <v>6054</v>
      </c>
      <c r="B26" s="7" t="s">
        <v>357</v>
      </c>
      <c r="C26" s="35" t="s">
        <v>21</v>
      </c>
      <c r="D26" s="40" t="s">
        <v>21</v>
      </c>
      <c r="E26" s="40">
        <v>0</v>
      </c>
      <c r="F26" s="40" t="s">
        <v>21</v>
      </c>
      <c r="G26" s="40" t="s">
        <v>21</v>
      </c>
      <c r="H26" s="40" t="s">
        <v>21</v>
      </c>
      <c r="I26" s="40" t="s">
        <v>21</v>
      </c>
      <c r="J26" s="40" t="s">
        <v>21</v>
      </c>
      <c r="K26" s="40" t="s">
        <v>21</v>
      </c>
      <c r="L26" s="40" t="s">
        <v>21</v>
      </c>
      <c r="M26" s="40" t="s">
        <v>21</v>
      </c>
      <c r="N26" s="40" t="s">
        <v>21</v>
      </c>
      <c r="O26" s="40" t="s">
        <v>21</v>
      </c>
      <c r="P26" s="40">
        <v>0</v>
      </c>
      <c r="Q26" s="40" t="s">
        <v>21</v>
      </c>
      <c r="R26" s="40" t="s">
        <v>21</v>
      </c>
      <c r="S26" s="40" t="s">
        <v>21</v>
      </c>
      <c r="T26" s="40" t="s">
        <v>21</v>
      </c>
      <c r="U26" s="40" t="s">
        <v>21</v>
      </c>
      <c r="V26" s="40" t="s">
        <v>21</v>
      </c>
      <c r="W26" s="40" t="s">
        <v>21</v>
      </c>
      <c r="X26" s="40" t="s">
        <v>21</v>
      </c>
      <c r="Y26" s="40" t="s">
        <v>21</v>
      </c>
      <c r="Z26" s="40" t="s">
        <v>21</v>
      </c>
      <c r="AA26" s="40" t="e">
        <v>#N/A</v>
      </c>
      <c r="AB26" s="40" t="s">
        <v>21</v>
      </c>
      <c r="AC26" s="40" t="s">
        <v>21</v>
      </c>
      <c r="AD26" s="40" t="s">
        <v>21</v>
      </c>
      <c r="AE26" s="40" t="s">
        <v>21</v>
      </c>
      <c r="AF26" s="40" t="s">
        <v>21</v>
      </c>
      <c r="AG26" s="40" t="s">
        <v>21</v>
      </c>
      <c r="AH26" s="40" t="s">
        <v>21</v>
      </c>
      <c r="AI26" s="40" t="s">
        <v>21</v>
      </c>
      <c r="AJ26" s="40" t="s">
        <v>21</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6057</v>
      </c>
      <c r="B27" s="7" t="s">
        <v>358</v>
      </c>
      <c r="C27" s="35" t="s">
        <v>21</v>
      </c>
      <c r="D27" s="40" t="s">
        <v>25</v>
      </c>
      <c r="E27" s="40">
        <v>1</v>
      </c>
      <c r="F27" s="40" t="s">
        <v>21</v>
      </c>
      <c r="G27" s="40" t="s">
        <v>21</v>
      </c>
      <c r="H27" s="40" t="s">
        <v>21</v>
      </c>
      <c r="I27" s="40" t="s">
        <v>21</v>
      </c>
      <c r="J27" s="40" t="s">
        <v>21</v>
      </c>
      <c r="K27" s="40" t="s">
        <v>21</v>
      </c>
      <c r="L27" s="40" t="s">
        <v>21</v>
      </c>
      <c r="M27" s="40" t="s">
        <v>21</v>
      </c>
      <c r="N27" s="40" t="s">
        <v>21</v>
      </c>
      <c r="O27" s="40" t="s">
        <v>25</v>
      </c>
      <c r="P27" s="40">
        <v>1</v>
      </c>
      <c r="Q27" s="40" t="s">
        <v>21</v>
      </c>
      <c r="R27" s="40" t="s">
        <v>21</v>
      </c>
      <c r="S27" s="40" t="s">
        <v>21</v>
      </c>
      <c r="T27" s="40" t="s">
        <v>21</v>
      </c>
      <c r="U27" s="40" t="s">
        <v>21</v>
      </c>
      <c r="V27" s="40" t="s">
        <v>21</v>
      </c>
      <c r="W27" s="40" t="s">
        <v>21</v>
      </c>
      <c r="X27" s="40" t="s">
        <v>21</v>
      </c>
      <c r="Y27" s="40" t="s">
        <v>21</v>
      </c>
      <c r="Z27" s="40" t="s">
        <v>25</v>
      </c>
      <c r="AA27" s="40" t="e">
        <v>#N/A</v>
      </c>
      <c r="AB27" s="40" t="s">
        <v>21</v>
      </c>
      <c r="AC27" s="40" t="s">
        <v>21</v>
      </c>
      <c r="AD27" s="40" t="s">
        <v>21</v>
      </c>
      <c r="AE27" s="40" t="s">
        <v>21</v>
      </c>
      <c r="AF27" s="40" t="s">
        <v>25</v>
      </c>
      <c r="AG27" s="40" t="s">
        <v>21</v>
      </c>
      <c r="AH27" s="40" t="s">
        <v>21</v>
      </c>
      <c r="AI27" s="40" t="s">
        <v>21</v>
      </c>
      <c r="AJ27" s="40" t="s">
        <v>21</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6060</v>
      </c>
      <c r="B28" s="7" t="s">
        <v>359</v>
      </c>
      <c r="C28" s="35" t="s">
        <v>21</v>
      </c>
      <c r="D28" s="40" t="s">
        <v>25</v>
      </c>
      <c r="E28" s="40">
        <v>1</v>
      </c>
      <c r="F28" s="40" t="s">
        <v>21</v>
      </c>
      <c r="G28" s="40" t="s">
        <v>21</v>
      </c>
      <c r="H28" s="40" t="s">
        <v>21</v>
      </c>
      <c r="I28" s="40" t="s">
        <v>21</v>
      </c>
      <c r="J28" s="40" t="s">
        <v>21</v>
      </c>
      <c r="K28" s="40" t="s">
        <v>21</v>
      </c>
      <c r="L28" s="40" t="s">
        <v>21</v>
      </c>
      <c r="M28" s="40" t="s">
        <v>21</v>
      </c>
      <c r="N28" s="40" t="s">
        <v>21</v>
      </c>
      <c r="O28" s="40" t="s">
        <v>25</v>
      </c>
      <c r="P28" s="40">
        <v>1</v>
      </c>
      <c r="Q28" s="40" t="s">
        <v>21</v>
      </c>
      <c r="R28" s="40" t="s">
        <v>21</v>
      </c>
      <c r="S28" s="40" t="s">
        <v>21</v>
      </c>
      <c r="T28" s="40" t="s">
        <v>21</v>
      </c>
      <c r="U28" s="40" t="s">
        <v>21</v>
      </c>
      <c r="V28" s="40" t="s">
        <v>21</v>
      </c>
      <c r="W28" s="40" t="s">
        <v>21</v>
      </c>
      <c r="X28" s="40" t="s">
        <v>21</v>
      </c>
      <c r="Y28" s="40" t="s">
        <v>21</v>
      </c>
      <c r="Z28" s="40" t="s">
        <v>21</v>
      </c>
      <c r="AA28" s="40" t="s">
        <v>21</v>
      </c>
      <c r="AB28" s="40" t="s">
        <v>21</v>
      </c>
      <c r="AC28" s="40" t="s">
        <v>25</v>
      </c>
      <c r="AD28" s="40" t="s">
        <v>21</v>
      </c>
      <c r="AE28" s="40" t="s">
        <v>25</v>
      </c>
      <c r="AF28" s="40" t="s">
        <v>25</v>
      </c>
      <c r="AG28" s="40" t="s">
        <v>21</v>
      </c>
      <c r="AH28" s="40" t="s">
        <v>21</v>
      </c>
      <c r="AI28" s="40" t="s">
        <v>21</v>
      </c>
      <c r="AJ28" s="40" t="s">
        <v>21</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6062</v>
      </c>
      <c r="B29" s="7" t="s">
        <v>360</v>
      </c>
      <c r="C29" s="35" t="s">
        <v>21</v>
      </c>
      <c r="D29" s="40" t="s">
        <v>21</v>
      </c>
      <c r="E29" s="40">
        <v>0</v>
      </c>
      <c r="F29" s="40" t="s">
        <v>21</v>
      </c>
      <c r="G29" s="40" t="s">
        <v>21</v>
      </c>
      <c r="H29" s="40" t="s">
        <v>21</v>
      </c>
      <c r="I29" s="40" t="s">
        <v>21</v>
      </c>
      <c r="J29" s="40" t="s">
        <v>21</v>
      </c>
      <c r="K29" s="40" t="s">
        <v>21</v>
      </c>
      <c r="L29" s="40" t="s">
        <v>21</v>
      </c>
      <c r="M29" s="40" t="s">
        <v>21</v>
      </c>
      <c r="N29" s="40" t="s">
        <v>21</v>
      </c>
      <c r="O29" s="40" t="s">
        <v>21</v>
      </c>
      <c r="P29" s="40">
        <v>0</v>
      </c>
      <c r="Q29" s="40" t="s">
        <v>21</v>
      </c>
      <c r="R29" s="40" t="s">
        <v>21</v>
      </c>
      <c r="S29" s="40" t="s">
        <v>21</v>
      </c>
      <c r="T29" s="40" t="s">
        <v>21</v>
      </c>
      <c r="U29" s="40" t="s">
        <v>21</v>
      </c>
      <c r="V29" s="40" t="s">
        <v>21</v>
      </c>
      <c r="W29" s="40" t="s">
        <v>21</v>
      </c>
      <c r="X29" s="40" t="s">
        <v>21</v>
      </c>
      <c r="Y29" s="40" t="s">
        <v>21</v>
      </c>
      <c r="Z29" s="40" t="s">
        <v>21</v>
      </c>
      <c r="AA29" s="40" t="e">
        <v>#N/A</v>
      </c>
      <c r="AB29" s="40" t="s">
        <v>21</v>
      </c>
      <c r="AC29" s="40" t="s">
        <v>21</v>
      </c>
      <c r="AD29" s="40" t="s">
        <v>21</v>
      </c>
      <c r="AE29" s="40" t="s">
        <v>21</v>
      </c>
      <c r="AF29" s="40" t="s">
        <v>21</v>
      </c>
      <c r="AG29" s="40" t="s">
        <v>21</v>
      </c>
      <c r="AH29" s="40" t="s">
        <v>21</v>
      </c>
      <c r="AI29" s="40" t="s">
        <v>21</v>
      </c>
      <c r="AJ29" s="40" t="s">
        <v>21</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6064</v>
      </c>
      <c r="B30" s="7" t="s">
        <v>361</v>
      </c>
      <c r="C30" s="35" t="s">
        <v>21</v>
      </c>
      <c r="D30" s="35" t="s">
        <v>21</v>
      </c>
      <c r="E30" s="40">
        <v>0</v>
      </c>
      <c r="F30" s="40" t="s">
        <v>21</v>
      </c>
      <c r="G30" s="40" t="s">
        <v>21</v>
      </c>
      <c r="H30" s="40" t="s">
        <v>21</v>
      </c>
      <c r="I30" s="40" t="s">
        <v>21</v>
      </c>
      <c r="J30" s="40" t="s">
        <v>21</v>
      </c>
      <c r="K30" s="40" t="s">
        <v>21</v>
      </c>
      <c r="L30" s="40" t="s">
        <v>21</v>
      </c>
      <c r="M30" s="40" t="s">
        <v>21</v>
      </c>
      <c r="N30" s="40" t="s">
        <v>21</v>
      </c>
      <c r="O30" s="40" t="s">
        <v>21</v>
      </c>
      <c r="P30" s="40">
        <v>0</v>
      </c>
      <c r="Q30" s="40" t="s">
        <v>21</v>
      </c>
      <c r="R30" s="40" t="s">
        <v>21</v>
      </c>
      <c r="S30" s="40" t="s">
        <v>21</v>
      </c>
      <c r="T30" s="40" t="s">
        <v>21</v>
      </c>
      <c r="U30" s="40" t="s">
        <v>21</v>
      </c>
      <c r="V30" s="40" t="s">
        <v>21</v>
      </c>
      <c r="W30" s="40" t="s">
        <v>21</v>
      </c>
      <c r="X30" s="40" t="s">
        <v>21</v>
      </c>
      <c r="Y30" s="40" t="s">
        <v>21</v>
      </c>
      <c r="Z30" s="40" t="s">
        <v>21</v>
      </c>
      <c r="AA30" s="40" t="e">
        <v>#N/A</v>
      </c>
      <c r="AB30" s="40" t="s">
        <v>21</v>
      </c>
      <c r="AC30" s="40" t="s">
        <v>21</v>
      </c>
      <c r="AD30" s="40" t="s">
        <v>21</v>
      </c>
      <c r="AE30" s="40" t="s">
        <v>21</v>
      </c>
      <c r="AF30" s="40" t="s">
        <v>21</v>
      </c>
      <c r="AG30" s="40" t="s">
        <v>21</v>
      </c>
      <c r="AH30" s="40" t="s">
        <v>21</v>
      </c>
      <c r="AI30" s="40" t="s">
        <v>21</v>
      </c>
      <c r="AJ30" s="40" t="s">
        <v>21</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6070</v>
      </c>
      <c r="B31" s="7" t="s">
        <v>362</v>
      </c>
      <c r="C31" s="35" t="s">
        <v>21</v>
      </c>
      <c r="D31" s="40" t="s">
        <v>21</v>
      </c>
      <c r="E31" s="40">
        <v>0</v>
      </c>
      <c r="F31" s="40" t="s">
        <v>21</v>
      </c>
      <c r="G31" s="40" t="s">
        <v>21</v>
      </c>
      <c r="H31" s="40" t="s">
        <v>21</v>
      </c>
      <c r="I31" s="40" t="s">
        <v>21</v>
      </c>
      <c r="J31" s="40" t="s">
        <v>21</v>
      </c>
      <c r="K31" s="40" t="s">
        <v>21</v>
      </c>
      <c r="L31" s="40" t="s">
        <v>21</v>
      </c>
      <c r="M31" s="40" t="s">
        <v>21</v>
      </c>
      <c r="N31" s="40" t="s">
        <v>21</v>
      </c>
      <c r="O31" s="40" t="s">
        <v>21</v>
      </c>
      <c r="P31" s="40">
        <v>0</v>
      </c>
      <c r="Q31" s="40" t="s">
        <v>21</v>
      </c>
      <c r="R31" s="40" t="s">
        <v>21</v>
      </c>
      <c r="S31" s="40" t="s">
        <v>21</v>
      </c>
      <c r="T31" s="40" t="s">
        <v>21</v>
      </c>
      <c r="U31" s="40" t="s">
        <v>21</v>
      </c>
      <c r="V31" s="40" t="s">
        <v>21</v>
      </c>
      <c r="W31" s="40" t="s">
        <v>21</v>
      </c>
      <c r="X31" s="40" t="s">
        <v>21</v>
      </c>
      <c r="Y31" s="40" t="s">
        <v>21</v>
      </c>
      <c r="Z31" s="40" t="s">
        <v>21</v>
      </c>
      <c r="AA31" s="40" t="e">
        <v>#N/A</v>
      </c>
      <c r="AB31" s="40" t="s">
        <v>21</v>
      </c>
      <c r="AC31" s="40" t="s">
        <v>21</v>
      </c>
      <c r="AD31" s="40" t="s">
        <v>21</v>
      </c>
      <c r="AE31" s="40" t="s">
        <v>21</v>
      </c>
      <c r="AF31" s="40" t="s">
        <v>21</v>
      </c>
      <c r="AG31" s="40" t="s">
        <v>21</v>
      </c>
      <c r="AH31" s="40" t="s">
        <v>21</v>
      </c>
      <c r="AI31" s="40" t="s">
        <v>21</v>
      </c>
      <c r="AJ31" s="40" t="s">
        <v>21</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6071</v>
      </c>
      <c r="B32" s="7" t="s">
        <v>363</v>
      </c>
      <c r="C32" s="35" t="s">
        <v>21</v>
      </c>
      <c r="D32" s="40" t="s">
        <v>21</v>
      </c>
      <c r="E32" s="40">
        <v>0</v>
      </c>
      <c r="F32" s="40" t="s">
        <v>21</v>
      </c>
      <c r="G32" s="40" t="s">
        <v>21</v>
      </c>
      <c r="H32" s="40" t="s">
        <v>21</v>
      </c>
      <c r="I32" s="40" t="s">
        <v>21</v>
      </c>
      <c r="J32" s="40" t="s">
        <v>21</v>
      </c>
      <c r="K32" s="40" t="s">
        <v>21</v>
      </c>
      <c r="L32" s="40" t="s">
        <v>21</v>
      </c>
      <c r="M32" s="40" t="s">
        <v>21</v>
      </c>
      <c r="N32" s="40" t="s">
        <v>21</v>
      </c>
      <c r="O32" s="40" t="s">
        <v>21</v>
      </c>
      <c r="P32" s="40">
        <v>0</v>
      </c>
      <c r="Q32" s="40" t="s">
        <v>21</v>
      </c>
      <c r="R32" s="40" t="s">
        <v>21</v>
      </c>
      <c r="S32" s="40" t="s">
        <v>21</v>
      </c>
      <c r="T32" s="40" t="s">
        <v>21</v>
      </c>
      <c r="U32" s="40" t="s">
        <v>21</v>
      </c>
      <c r="V32" s="40" t="s">
        <v>21</v>
      </c>
      <c r="W32" s="40" t="s">
        <v>21</v>
      </c>
      <c r="X32" s="40" t="s">
        <v>21</v>
      </c>
      <c r="Y32" s="40" t="s">
        <v>21</v>
      </c>
      <c r="Z32" s="40" t="s">
        <v>21</v>
      </c>
      <c r="AA32" s="40" t="e">
        <v>#N/A</v>
      </c>
      <c r="AB32" s="40" t="s">
        <v>21</v>
      </c>
      <c r="AC32" s="40" t="s">
        <v>21</v>
      </c>
      <c r="AD32" s="40" t="s">
        <v>21</v>
      </c>
      <c r="AE32" s="40" t="s">
        <v>21</v>
      </c>
      <c r="AF32" s="40" t="s">
        <v>21</v>
      </c>
      <c r="AG32" s="40" t="s">
        <v>21</v>
      </c>
      <c r="AH32" s="40" t="s">
        <v>21</v>
      </c>
      <c r="AI32" s="40" t="s">
        <v>21</v>
      </c>
      <c r="AJ32" s="40" t="s">
        <v>21</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6073</v>
      </c>
      <c r="B33" s="7" t="s">
        <v>364</v>
      </c>
      <c r="C33" s="35" t="s">
        <v>21</v>
      </c>
      <c r="D33" s="40" t="s">
        <v>21</v>
      </c>
      <c r="E33" s="40">
        <v>0</v>
      </c>
      <c r="F33" s="40" t="s">
        <v>21</v>
      </c>
      <c r="G33" s="40" t="s">
        <v>21</v>
      </c>
      <c r="H33" s="40" t="s">
        <v>21</v>
      </c>
      <c r="I33" s="40" t="s">
        <v>21</v>
      </c>
      <c r="J33" s="40" t="s">
        <v>21</v>
      </c>
      <c r="K33" s="40" t="s">
        <v>21</v>
      </c>
      <c r="L33" s="40" t="s">
        <v>21</v>
      </c>
      <c r="M33" s="40" t="s">
        <v>21</v>
      </c>
      <c r="N33" s="40" t="s">
        <v>21</v>
      </c>
      <c r="O33" s="40" t="s">
        <v>21</v>
      </c>
      <c r="P33" s="40">
        <v>0</v>
      </c>
      <c r="Q33" s="40" t="s">
        <v>21</v>
      </c>
      <c r="R33" s="40" t="s">
        <v>21</v>
      </c>
      <c r="S33" s="40" t="s">
        <v>21</v>
      </c>
      <c r="T33" s="40" t="s">
        <v>21</v>
      </c>
      <c r="U33" s="40" t="s">
        <v>21</v>
      </c>
      <c r="V33" s="40" t="s">
        <v>21</v>
      </c>
      <c r="W33" s="40" t="s">
        <v>21</v>
      </c>
      <c r="X33" s="40" t="s">
        <v>21</v>
      </c>
      <c r="Y33" s="40" t="s">
        <v>21</v>
      </c>
      <c r="Z33" s="40" t="s">
        <v>21</v>
      </c>
      <c r="AA33" s="40" t="e">
        <v>#N/A</v>
      </c>
      <c r="AB33" s="40" t="s">
        <v>21</v>
      </c>
      <c r="AC33" s="40" t="s">
        <v>21</v>
      </c>
      <c r="AD33" s="40" t="s">
        <v>21</v>
      </c>
      <c r="AE33" s="40" t="s">
        <v>21</v>
      </c>
      <c r="AF33" s="40" t="s">
        <v>21</v>
      </c>
      <c r="AG33" s="40" t="s">
        <v>21</v>
      </c>
      <c r="AH33" s="40" t="s">
        <v>21</v>
      </c>
      <c r="AI33" s="40" t="s">
        <v>21</v>
      </c>
      <c r="AJ33" s="40"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6076</v>
      </c>
      <c r="B34" s="7" t="s">
        <v>365</v>
      </c>
      <c r="C34" s="40" t="s">
        <v>21</v>
      </c>
      <c r="D34" s="40" t="s">
        <v>21</v>
      </c>
      <c r="E34" s="40">
        <v>0</v>
      </c>
      <c r="F34" s="40" t="s">
        <v>21</v>
      </c>
      <c r="G34" s="40" t="s">
        <v>21</v>
      </c>
      <c r="H34" s="40" t="s">
        <v>21</v>
      </c>
      <c r="I34" s="40" t="s">
        <v>21</v>
      </c>
      <c r="J34" s="40" t="s">
        <v>21</v>
      </c>
      <c r="K34" s="40" t="s">
        <v>21</v>
      </c>
      <c r="L34" s="40" t="s">
        <v>21</v>
      </c>
      <c r="M34" s="40" t="s">
        <v>21</v>
      </c>
      <c r="N34" s="40" t="s">
        <v>21</v>
      </c>
      <c r="O34" s="40" t="s">
        <v>21</v>
      </c>
      <c r="P34" s="40">
        <v>0</v>
      </c>
      <c r="Q34" s="40" t="s">
        <v>21</v>
      </c>
      <c r="R34" s="40" t="s">
        <v>21</v>
      </c>
      <c r="S34" s="40" t="s">
        <v>21</v>
      </c>
      <c r="T34" s="40" t="s">
        <v>21</v>
      </c>
      <c r="U34" s="40" t="s">
        <v>21</v>
      </c>
      <c r="V34" s="40" t="s">
        <v>21</v>
      </c>
      <c r="W34" s="40" t="s">
        <v>21</v>
      </c>
      <c r="X34" s="40" t="s">
        <v>21</v>
      </c>
      <c r="Y34" s="40" t="s">
        <v>21</v>
      </c>
      <c r="Z34" s="40" t="s">
        <v>21</v>
      </c>
      <c r="AA34" s="40" t="e">
        <v>#N/A</v>
      </c>
      <c r="AB34" s="40" t="s">
        <v>21</v>
      </c>
      <c r="AC34" s="40" t="s">
        <v>21</v>
      </c>
      <c r="AD34" s="40" t="s">
        <v>21</v>
      </c>
      <c r="AE34" s="40" t="s">
        <v>21</v>
      </c>
      <c r="AF34" s="40" t="s">
        <v>21</v>
      </c>
      <c r="AG34" s="40" t="s">
        <v>21</v>
      </c>
      <c r="AH34" s="40" t="s">
        <v>21</v>
      </c>
      <c r="AI34" s="40" t="s">
        <v>21</v>
      </c>
      <c r="AJ34" s="40" t="s">
        <v>21</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6077</v>
      </c>
      <c r="B35" s="7" t="s">
        <v>366</v>
      </c>
      <c r="C35" s="40" t="s">
        <v>21</v>
      </c>
      <c r="D35" s="40" t="s">
        <v>21</v>
      </c>
      <c r="E35" s="40">
        <v>0</v>
      </c>
      <c r="F35" s="40" t="s">
        <v>21</v>
      </c>
      <c r="G35" s="40" t="s">
        <v>21</v>
      </c>
      <c r="H35" s="40" t="s">
        <v>21</v>
      </c>
      <c r="I35" s="40" t="s">
        <v>21</v>
      </c>
      <c r="J35" s="40" t="s">
        <v>21</v>
      </c>
      <c r="K35" s="40" t="s">
        <v>21</v>
      </c>
      <c r="L35" s="40" t="s">
        <v>21</v>
      </c>
      <c r="M35" s="40" t="s">
        <v>21</v>
      </c>
      <c r="N35" s="40" t="s">
        <v>21</v>
      </c>
      <c r="O35" s="40" t="s">
        <v>21</v>
      </c>
      <c r="P35" s="40">
        <v>0</v>
      </c>
      <c r="Q35" s="40" t="s">
        <v>21</v>
      </c>
      <c r="R35" s="40" t="s">
        <v>21</v>
      </c>
      <c r="S35" s="40" t="s">
        <v>21</v>
      </c>
      <c r="T35" s="40" t="s">
        <v>21</v>
      </c>
      <c r="U35" s="40" t="s">
        <v>21</v>
      </c>
      <c r="V35" s="40" t="s">
        <v>21</v>
      </c>
      <c r="W35" s="40" t="s">
        <v>21</v>
      </c>
      <c r="X35" s="40" t="s">
        <v>21</v>
      </c>
      <c r="Y35" s="40" t="s">
        <v>21</v>
      </c>
      <c r="Z35" s="40" t="s">
        <v>21</v>
      </c>
      <c r="AA35" s="40" t="e">
        <v>#N/A</v>
      </c>
      <c r="AB35" s="40" t="s">
        <v>21</v>
      </c>
      <c r="AC35" s="40" t="s">
        <v>21</v>
      </c>
      <c r="AD35" s="40" t="s">
        <v>21</v>
      </c>
      <c r="AE35" s="40" t="s">
        <v>21</v>
      </c>
      <c r="AF35" s="40" t="s">
        <v>21</v>
      </c>
      <c r="AG35" s="40" t="s">
        <v>21</v>
      </c>
      <c r="AH35" s="40" t="s">
        <v>21</v>
      </c>
      <c r="AI35" s="40" t="s">
        <v>21</v>
      </c>
      <c r="AJ35" s="40" t="s">
        <v>21</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6078</v>
      </c>
      <c r="B36" s="7" t="s">
        <v>367</v>
      </c>
      <c r="C36" s="40" t="s">
        <v>21</v>
      </c>
      <c r="D36" s="40" t="s">
        <v>21</v>
      </c>
      <c r="E36" s="40">
        <v>0</v>
      </c>
      <c r="F36" s="40" t="s">
        <v>21</v>
      </c>
      <c r="G36" s="40" t="s">
        <v>21</v>
      </c>
      <c r="H36" s="40" t="s">
        <v>21</v>
      </c>
      <c r="I36" s="40" t="s">
        <v>21</v>
      </c>
      <c r="J36" s="40" t="s">
        <v>21</v>
      </c>
      <c r="K36" s="40" t="s">
        <v>21</v>
      </c>
      <c r="L36" s="40" t="s">
        <v>21</v>
      </c>
      <c r="M36" s="40" t="s">
        <v>21</v>
      </c>
      <c r="N36" s="40" t="s">
        <v>21</v>
      </c>
      <c r="O36" s="40" t="s">
        <v>21</v>
      </c>
      <c r="P36" s="40">
        <v>0</v>
      </c>
      <c r="Q36" s="40" t="s">
        <v>21</v>
      </c>
      <c r="R36" s="40" t="s">
        <v>21</v>
      </c>
      <c r="S36" s="40" t="s">
        <v>21</v>
      </c>
      <c r="T36" s="40" t="s">
        <v>21</v>
      </c>
      <c r="U36" s="40" t="s">
        <v>21</v>
      </c>
      <c r="V36" s="40" t="s">
        <v>21</v>
      </c>
      <c r="W36" s="40" t="s">
        <v>21</v>
      </c>
      <c r="X36" s="40" t="s">
        <v>21</v>
      </c>
      <c r="Y36" s="40" t="s">
        <v>21</v>
      </c>
      <c r="Z36" s="40" t="s">
        <v>21</v>
      </c>
      <c r="AA36" s="40" t="e">
        <v>#N/A</v>
      </c>
      <c r="AB36" s="40" t="s">
        <v>21</v>
      </c>
      <c r="AC36" s="40" t="s">
        <v>21</v>
      </c>
      <c r="AD36" s="40" t="s">
        <v>21</v>
      </c>
      <c r="AE36" s="40" t="s">
        <v>21</v>
      </c>
      <c r="AF36" s="40" t="s">
        <v>21</v>
      </c>
      <c r="AG36" s="40" t="s">
        <v>21</v>
      </c>
      <c r="AH36" s="40" t="s">
        <v>21</v>
      </c>
      <c r="AI36" s="40" t="s">
        <v>21</v>
      </c>
      <c r="AJ36" s="40"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6081</v>
      </c>
      <c r="B37" s="7" t="s">
        <v>368</v>
      </c>
      <c r="C37" s="40" t="s">
        <v>21</v>
      </c>
      <c r="D37" s="40" t="s">
        <v>21</v>
      </c>
      <c r="E37" s="40">
        <v>0</v>
      </c>
      <c r="F37" s="40" t="s">
        <v>21</v>
      </c>
      <c r="G37" s="40" t="s">
        <v>21</v>
      </c>
      <c r="H37" s="40" t="s">
        <v>21</v>
      </c>
      <c r="I37" s="40" t="s">
        <v>21</v>
      </c>
      <c r="J37" s="40" t="s">
        <v>21</v>
      </c>
      <c r="K37" s="40" t="s">
        <v>21</v>
      </c>
      <c r="L37" s="40" t="s">
        <v>21</v>
      </c>
      <c r="M37" s="40" t="s">
        <v>21</v>
      </c>
      <c r="N37" s="40" t="s">
        <v>21</v>
      </c>
      <c r="O37" s="40" t="s">
        <v>21</v>
      </c>
      <c r="P37" s="40">
        <v>0</v>
      </c>
      <c r="Q37" s="40" t="s">
        <v>21</v>
      </c>
      <c r="R37" s="40" t="s">
        <v>21</v>
      </c>
      <c r="S37" s="40" t="s">
        <v>21</v>
      </c>
      <c r="T37" s="40" t="s">
        <v>21</v>
      </c>
      <c r="U37" s="40" t="s">
        <v>21</v>
      </c>
      <c r="V37" s="40" t="s">
        <v>21</v>
      </c>
      <c r="W37" s="40" t="s">
        <v>21</v>
      </c>
      <c r="X37" s="40" t="s">
        <v>21</v>
      </c>
      <c r="Y37" s="40" t="s">
        <v>21</v>
      </c>
      <c r="Z37" s="40" t="s">
        <v>21</v>
      </c>
      <c r="AA37" s="40" t="e">
        <v>#N/A</v>
      </c>
      <c r="AB37" s="40" t="s">
        <v>21</v>
      </c>
      <c r="AC37" s="40" t="s">
        <v>21</v>
      </c>
      <c r="AD37" s="40" t="s">
        <v>21</v>
      </c>
      <c r="AE37" s="40" t="s">
        <v>21</v>
      </c>
      <c r="AF37" s="40" t="s">
        <v>21</v>
      </c>
      <c r="AG37" s="40" t="s">
        <v>21</v>
      </c>
      <c r="AH37" s="40" t="s">
        <v>21</v>
      </c>
      <c r="AI37" s="40" t="s">
        <v>21</v>
      </c>
      <c r="AJ37" s="40" t="s">
        <v>21</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6082</v>
      </c>
      <c r="B38" s="7" t="s">
        <v>369</v>
      </c>
      <c r="C38" s="40" t="s">
        <v>21</v>
      </c>
      <c r="D38" s="40" t="s">
        <v>21</v>
      </c>
      <c r="E38" s="40">
        <v>0</v>
      </c>
      <c r="F38" s="40" t="s">
        <v>21</v>
      </c>
      <c r="G38" s="40" t="s">
        <v>21</v>
      </c>
      <c r="H38" s="40" t="s">
        <v>21</v>
      </c>
      <c r="I38" s="40" t="s">
        <v>21</v>
      </c>
      <c r="J38" s="40" t="s">
        <v>21</v>
      </c>
      <c r="K38" s="40" t="s">
        <v>21</v>
      </c>
      <c r="L38" s="40" t="s">
        <v>21</v>
      </c>
      <c r="M38" s="40" t="s">
        <v>21</v>
      </c>
      <c r="N38" s="40" t="s">
        <v>21</v>
      </c>
      <c r="O38" s="40" t="s">
        <v>21</v>
      </c>
      <c r="P38" s="40">
        <v>0</v>
      </c>
      <c r="Q38" s="40" t="s">
        <v>21</v>
      </c>
      <c r="R38" s="40" t="s">
        <v>21</v>
      </c>
      <c r="S38" s="40" t="s">
        <v>21</v>
      </c>
      <c r="T38" s="40" t="s">
        <v>21</v>
      </c>
      <c r="U38" s="40" t="s">
        <v>21</v>
      </c>
      <c r="V38" s="40" t="s">
        <v>21</v>
      </c>
      <c r="W38" s="40" t="s">
        <v>21</v>
      </c>
      <c r="X38" s="40" t="s">
        <v>21</v>
      </c>
      <c r="Y38" s="40" t="s">
        <v>21</v>
      </c>
      <c r="Z38" s="40" t="s">
        <v>21</v>
      </c>
      <c r="AA38" s="40" t="e">
        <v>#N/A</v>
      </c>
      <c r="AB38" s="40" t="s">
        <v>21</v>
      </c>
      <c r="AC38" s="40" t="s">
        <v>21</v>
      </c>
      <c r="AD38" s="40" t="s">
        <v>21</v>
      </c>
      <c r="AE38" s="40" t="s">
        <v>21</v>
      </c>
      <c r="AF38" s="40" t="s">
        <v>21</v>
      </c>
      <c r="AG38" s="40" t="s">
        <v>21</v>
      </c>
      <c r="AH38" s="40" t="s">
        <v>21</v>
      </c>
      <c r="AI38" s="40" t="s">
        <v>21</v>
      </c>
      <c r="AJ38" s="40" t="s">
        <v>21</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6084</v>
      </c>
      <c r="B39" s="7" t="s">
        <v>370</v>
      </c>
      <c r="C39" s="40" t="s">
        <v>21</v>
      </c>
      <c r="D39" s="40" t="s">
        <v>21</v>
      </c>
      <c r="E39" s="40">
        <v>0</v>
      </c>
      <c r="F39" s="40" t="s">
        <v>21</v>
      </c>
      <c r="G39" s="40" t="s">
        <v>21</v>
      </c>
      <c r="H39" s="40" t="s">
        <v>21</v>
      </c>
      <c r="I39" s="40" t="s">
        <v>21</v>
      </c>
      <c r="J39" s="40" t="s">
        <v>21</v>
      </c>
      <c r="K39" s="40" t="s">
        <v>21</v>
      </c>
      <c r="L39" s="40" t="s">
        <v>21</v>
      </c>
      <c r="M39" s="40" t="s">
        <v>21</v>
      </c>
      <c r="N39" s="40" t="s">
        <v>21</v>
      </c>
      <c r="O39" s="40" t="s">
        <v>21</v>
      </c>
      <c r="P39" s="40">
        <v>0</v>
      </c>
      <c r="Q39" s="40" t="s">
        <v>21</v>
      </c>
      <c r="R39" s="40" t="s">
        <v>21</v>
      </c>
      <c r="S39" s="40" t="s">
        <v>21</v>
      </c>
      <c r="T39" s="40" t="s">
        <v>21</v>
      </c>
      <c r="U39" s="40" t="s">
        <v>21</v>
      </c>
      <c r="V39" s="40" t="s">
        <v>21</v>
      </c>
      <c r="W39" s="40" t="s">
        <v>21</v>
      </c>
      <c r="X39" s="40" t="s">
        <v>21</v>
      </c>
      <c r="Y39" s="40" t="s">
        <v>21</v>
      </c>
      <c r="Z39" s="40" t="s">
        <v>21</v>
      </c>
      <c r="AA39" s="40" t="e">
        <v>#N/A</v>
      </c>
      <c r="AB39" s="40" t="s">
        <v>21</v>
      </c>
      <c r="AC39" s="40" t="s">
        <v>21</v>
      </c>
      <c r="AD39" s="40" t="s">
        <v>21</v>
      </c>
      <c r="AE39" s="40" t="s">
        <v>21</v>
      </c>
      <c r="AF39" s="40" t="s">
        <v>21</v>
      </c>
      <c r="AG39" s="40" t="s">
        <v>21</v>
      </c>
      <c r="AH39" s="40" t="s">
        <v>21</v>
      </c>
      <c r="AI39" s="40" t="s">
        <v>21</v>
      </c>
      <c r="AJ39" s="40"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6087</v>
      </c>
      <c r="B40" s="7" t="s">
        <v>371</v>
      </c>
      <c r="C40" s="40" t="s">
        <v>21</v>
      </c>
      <c r="D40" s="40" t="s">
        <v>21</v>
      </c>
      <c r="E40" s="40">
        <v>0</v>
      </c>
      <c r="F40" s="40" t="s">
        <v>21</v>
      </c>
      <c r="G40" s="40" t="s">
        <v>21</v>
      </c>
      <c r="H40" s="40" t="s">
        <v>21</v>
      </c>
      <c r="I40" s="40" t="s">
        <v>21</v>
      </c>
      <c r="J40" s="40" t="s">
        <v>21</v>
      </c>
      <c r="K40" s="40" t="s">
        <v>21</v>
      </c>
      <c r="L40" s="40" t="s">
        <v>21</v>
      </c>
      <c r="M40" s="40" t="s">
        <v>21</v>
      </c>
      <c r="N40" s="40" t="s">
        <v>21</v>
      </c>
      <c r="O40" s="40" t="s">
        <v>21</v>
      </c>
      <c r="P40" s="40">
        <v>0</v>
      </c>
      <c r="Q40" s="40" t="s">
        <v>21</v>
      </c>
      <c r="R40" s="40" t="s">
        <v>21</v>
      </c>
      <c r="S40" s="40" t="s">
        <v>21</v>
      </c>
      <c r="T40" s="40" t="s">
        <v>21</v>
      </c>
      <c r="U40" s="40" t="s">
        <v>21</v>
      </c>
      <c r="V40" s="40" t="s">
        <v>21</v>
      </c>
      <c r="W40" s="40" t="s">
        <v>21</v>
      </c>
      <c r="X40" s="40" t="s">
        <v>21</v>
      </c>
      <c r="Y40" s="40" t="s">
        <v>21</v>
      </c>
      <c r="Z40" s="40" t="s">
        <v>21</v>
      </c>
      <c r="AA40" s="40" t="e">
        <v>#N/A</v>
      </c>
      <c r="AB40" s="40" t="s">
        <v>21</v>
      </c>
      <c r="AC40" s="40" t="s">
        <v>21</v>
      </c>
      <c r="AD40" s="40" t="s">
        <v>21</v>
      </c>
      <c r="AE40" s="40" t="s">
        <v>21</v>
      </c>
      <c r="AF40" s="40" t="s">
        <v>21</v>
      </c>
      <c r="AG40" s="40" t="s">
        <v>21</v>
      </c>
      <c r="AH40" s="40" t="s">
        <v>21</v>
      </c>
      <c r="AI40" s="40" t="s">
        <v>21</v>
      </c>
      <c r="AJ40" s="40" t="s">
        <v>21</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6093</v>
      </c>
      <c r="B41" s="7" t="s">
        <v>372</v>
      </c>
      <c r="C41" s="40" t="s">
        <v>21</v>
      </c>
      <c r="D41" s="40" t="s">
        <v>21</v>
      </c>
      <c r="E41" s="40">
        <v>0</v>
      </c>
      <c r="F41" s="40" t="s">
        <v>21</v>
      </c>
      <c r="G41" s="40" t="s">
        <v>21</v>
      </c>
      <c r="H41" s="40" t="s">
        <v>21</v>
      </c>
      <c r="I41" s="40" t="s">
        <v>21</v>
      </c>
      <c r="J41" s="40" t="s">
        <v>21</v>
      </c>
      <c r="K41" s="40" t="s">
        <v>21</v>
      </c>
      <c r="L41" s="40" t="s">
        <v>21</v>
      </c>
      <c r="M41" s="40" t="s">
        <v>21</v>
      </c>
      <c r="N41" s="40" t="s">
        <v>21</v>
      </c>
      <c r="O41" s="40" t="s">
        <v>21</v>
      </c>
      <c r="P41" s="40">
        <v>0</v>
      </c>
      <c r="Q41" s="40" t="s">
        <v>21</v>
      </c>
      <c r="R41" s="40" t="s">
        <v>21</v>
      </c>
      <c r="S41" s="40" t="s">
        <v>21</v>
      </c>
      <c r="T41" s="40" t="s">
        <v>21</v>
      </c>
      <c r="U41" s="40" t="s">
        <v>21</v>
      </c>
      <c r="V41" s="40" t="s">
        <v>21</v>
      </c>
      <c r="W41" s="40" t="s">
        <v>21</v>
      </c>
      <c r="X41" s="40" t="s">
        <v>21</v>
      </c>
      <c r="Y41" s="40" t="s">
        <v>21</v>
      </c>
      <c r="Z41" s="40" t="s">
        <v>21</v>
      </c>
      <c r="AA41" s="40" t="e">
        <v>#N/A</v>
      </c>
      <c r="AB41" s="40" t="s">
        <v>21</v>
      </c>
      <c r="AC41" s="40" t="s">
        <v>21</v>
      </c>
      <c r="AD41" s="40" t="s">
        <v>21</v>
      </c>
      <c r="AE41" s="40" t="s">
        <v>21</v>
      </c>
      <c r="AF41" s="40" t="s">
        <v>21</v>
      </c>
      <c r="AG41" s="40" t="s">
        <v>21</v>
      </c>
      <c r="AH41" s="40" t="s">
        <v>21</v>
      </c>
      <c r="AI41" s="40" t="s">
        <v>21</v>
      </c>
      <c r="AJ41" s="40" t="s">
        <v>21</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6095</v>
      </c>
      <c r="B42" s="7" t="s">
        <v>373</v>
      </c>
      <c r="C42" s="40" t="s">
        <v>21</v>
      </c>
      <c r="D42" s="40" t="s">
        <v>21</v>
      </c>
      <c r="E42" s="40">
        <v>0</v>
      </c>
      <c r="F42" s="40" t="s">
        <v>21</v>
      </c>
      <c r="G42" s="40" t="s">
        <v>21</v>
      </c>
      <c r="H42" s="40" t="s">
        <v>21</v>
      </c>
      <c r="I42" s="40" t="s">
        <v>21</v>
      </c>
      <c r="J42" s="40" t="s">
        <v>21</v>
      </c>
      <c r="K42" s="40" t="s">
        <v>21</v>
      </c>
      <c r="L42" s="40" t="s">
        <v>21</v>
      </c>
      <c r="M42" s="40" t="s">
        <v>21</v>
      </c>
      <c r="N42" s="40" t="s">
        <v>21</v>
      </c>
      <c r="O42" s="40" t="s">
        <v>21</v>
      </c>
      <c r="P42" s="40">
        <v>0</v>
      </c>
      <c r="Q42" s="40" t="s">
        <v>21</v>
      </c>
      <c r="R42" s="40" t="s">
        <v>21</v>
      </c>
      <c r="S42" s="40" t="s">
        <v>21</v>
      </c>
      <c r="T42" s="40" t="s">
        <v>21</v>
      </c>
      <c r="U42" s="40" t="s">
        <v>21</v>
      </c>
      <c r="V42" s="40" t="s">
        <v>21</v>
      </c>
      <c r="W42" s="40" t="s">
        <v>21</v>
      </c>
      <c r="X42" s="40" t="s">
        <v>21</v>
      </c>
      <c r="Y42" s="40" t="s">
        <v>21</v>
      </c>
      <c r="Z42" s="40" t="s">
        <v>21</v>
      </c>
      <c r="AA42" s="40" t="e">
        <v>#N/A</v>
      </c>
      <c r="AB42" s="40" t="s">
        <v>21</v>
      </c>
      <c r="AC42" s="40" t="s">
        <v>21</v>
      </c>
      <c r="AD42" s="40" t="s">
        <v>21</v>
      </c>
      <c r="AE42" s="40" t="s">
        <v>21</v>
      </c>
      <c r="AF42" s="40" t="s">
        <v>21</v>
      </c>
      <c r="AG42" s="40" t="s">
        <v>21</v>
      </c>
      <c r="AH42" s="40" t="s">
        <v>21</v>
      </c>
      <c r="AI42" s="40" t="s">
        <v>21</v>
      </c>
      <c r="AJ42" s="40" t="s">
        <v>21</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6096</v>
      </c>
      <c r="B43" s="7" t="s">
        <v>374</v>
      </c>
      <c r="C43" s="40" t="s">
        <v>21</v>
      </c>
      <c r="D43" s="40" t="s">
        <v>21</v>
      </c>
      <c r="E43" s="40">
        <v>0</v>
      </c>
      <c r="F43" s="40" t="s">
        <v>21</v>
      </c>
      <c r="G43" s="40" t="s">
        <v>21</v>
      </c>
      <c r="H43" s="40" t="s">
        <v>21</v>
      </c>
      <c r="I43" s="40" t="s">
        <v>21</v>
      </c>
      <c r="J43" s="40" t="s">
        <v>21</v>
      </c>
      <c r="K43" s="40" t="s">
        <v>21</v>
      </c>
      <c r="L43" s="40" t="s">
        <v>21</v>
      </c>
      <c r="M43" s="40" t="s">
        <v>21</v>
      </c>
      <c r="N43" s="40" t="s">
        <v>21</v>
      </c>
      <c r="O43" s="40" t="s">
        <v>21</v>
      </c>
      <c r="P43" s="40">
        <v>0</v>
      </c>
      <c r="Q43" s="40" t="s">
        <v>21</v>
      </c>
      <c r="R43" s="40" t="s">
        <v>21</v>
      </c>
      <c r="S43" s="40" t="s">
        <v>21</v>
      </c>
      <c r="T43" s="40" t="s">
        <v>21</v>
      </c>
      <c r="U43" s="40" t="s">
        <v>21</v>
      </c>
      <c r="V43" s="40" t="s">
        <v>21</v>
      </c>
      <c r="W43" s="40" t="s">
        <v>21</v>
      </c>
      <c r="X43" s="40" t="s">
        <v>21</v>
      </c>
      <c r="Y43" s="40" t="s">
        <v>21</v>
      </c>
      <c r="Z43" s="40" t="s">
        <v>21</v>
      </c>
      <c r="AA43" s="40" t="e">
        <v>#N/A</v>
      </c>
      <c r="AB43" s="40" t="s">
        <v>21</v>
      </c>
      <c r="AC43" s="40" t="s">
        <v>21</v>
      </c>
      <c r="AD43" s="40" t="s">
        <v>21</v>
      </c>
      <c r="AE43" s="40" t="s">
        <v>21</v>
      </c>
      <c r="AF43" s="40" t="s">
        <v>21</v>
      </c>
      <c r="AG43" s="40" t="s">
        <v>21</v>
      </c>
      <c r="AH43" s="40" t="s">
        <v>21</v>
      </c>
      <c r="AI43" s="40" t="s">
        <v>21</v>
      </c>
      <c r="AJ43" s="40" t="s">
        <v>21</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6097</v>
      </c>
      <c r="B44" s="7" t="s">
        <v>375</v>
      </c>
      <c r="C44" s="40" t="s">
        <v>25</v>
      </c>
      <c r="D44" s="40" t="s">
        <v>21</v>
      </c>
      <c r="E44" s="40">
        <v>1</v>
      </c>
      <c r="F44" s="40" t="s">
        <v>21</v>
      </c>
      <c r="G44" s="40" t="s">
        <v>21</v>
      </c>
      <c r="H44" s="40" t="s">
        <v>21</v>
      </c>
      <c r="I44" s="40" t="s">
        <v>21</v>
      </c>
      <c r="J44" s="40" t="s">
        <v>21</v>
      </c>
      <c r="K44" s="40" t="s">
        <v>21</v>
      </c>
      <c r="L44" s="40" t="s">
        <v>21</v>
      </c>
      <c r="M44" s="40" t="s">
        <v>21</v>
      </c>
      <c r="N44" s="40" t="s">
        <v>25</v>
      </c>
      <c r="O44" s="40" t="s">
        <v>21</v>
      </c>
      <c r="P44" s="40">
        <v>1</v>
      </c>
      <c r="Q44" s="40" t="s">
        <v>21</v>
      </c>
      <c r="R44" s="40" t="s">
        <v>21</v>
      </c>
      <c r="S44" s="40" t="s">
        <v>21</v>
      </c>
      <c r="T44" s="40" t="s">
        <v>21</v>
      </c>
      <c r="U44" s="40" t="s">
        <v>21</v>
      </c>
      <c r="V44" s="40" t="s">
        <v>21</v>
      </c>
      <c r="W44" s="40" t="s">
        <v>21</v>
      </c>
      <c r="X44" s="40" t="s">
        <v>21</v>
      </c>
      <c r="Y44" s="40" t="s">
        <v>25</v>
      </c>
      <c r="Z44" s="40" t="s">
        <v>21</v>
      </c>
      <c r="AA44" s="40" t="e">
        <v>#N/A</v>
      </c>
      <c r="AB44" s="40" t="s">
        <v>21</v>
      </c>
      <c r="AC44" s="40" t="s">
        <v>21</v>
      </c>
      <c r="AD44" s="40" t="s">
        <v>21</v>
      </c>
      <c r="AE44" s="40" t="s">
        <v>21</v>
      </c>
      <c r="AF44" s="40" t="s">
        <v>21</v>
      </c>
      <c r="AG44" s="40" t="s">
        <v>21</v>
      </c>
      <c r="AH44" s="40" t="s">
        <v>21</v>
      </c>
      <c r="AI44" s="40" t="s">
        <v>21</v>
      </c>
      <c r="AJ44" s="40" t="s">
        <v>21</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6098</v>
      </c>
      <c r="B45" s="7" t="s">
        <v>376</v>
      </c>
      <c r="C45" s="40" t="s">
        <v>21</v>
      </c>
      <c r="D45" s="40" t="s">
        <v>21</v>
      </c>
      <c r="E45" s="40">
        <v>0</v>
      </c>
      <c r="F45" s="40" t="s">
        <v>21</v>
      </c>
      <c r="G45" s="40" t="s">
        <v>21</v>
      </c>
      <c r="H45" s="40" t="s">
        <v>21</v>
      </c>
      <c r="I45" s="40" t="s">
        <v>21</v>
      </c>
      <c r="J45" s="40" t="s">
        <v>21</v>
      </c>
      <c r="K45" s="40" t="s">
        <v>21</v>
      </c>
      <c r="L45" s="40" t="s">
        <v>21</v>
      </c>
      <c r="M45" s="40" t="s">
        <v>21</v>
      </c>
      <c r="N45" s="40" t="s">
        <v>21</v>
      </c>
      <c r="O45" s="40" t="s">
        <v>21</v>
      </c>
      <c r="P45" s="40">
        <v>0</v>
      </c>
      <c r="Q45" s="40" t="s">
        <v>21</v>
      </c>
      <c r="R45" s="40" t="s">
        <v>21</v>
      </c>
      <c r="S45" s="40" t="s">
        <v>21</v>
      </c>
      <c r="T45" s="40" t="s">
        <v>21</v>
      </c>
      <c r="U45" s="40" t="s">
        <v>21</v>
      </c>
      <c r="V45" s="40" t="s">
        <v>21</v>
      </c>
      <c r="W45" s="40" t="s">
        <v>21</v>
      </c>
      <c r="X45" s="40" t="s">
        <v>21</v>
      </c>
      <c r="Y45" s="40" t="s">
        <v>21</v>
      </c>
      <c r="Z45" s="40" t="s">
        <v>21</v>
      </c>
      <c r="AA45" s="40" t="e">
        <v>#N/A</v>
      </c>
      <c r="AB45" s="40" t="s">
        <v>21</v>
      </c>
      <c r="AC45" s="40" t="s">
        <v>21</v>
      </c>
      <c r="AD45" s="40" t="s">
        <v>21</v>
      </c>
      <c r="AE45" s="40" t="s">
        <v>21</v>
      </c>
      <c r="AF45" s="40" t="s">
        <v>21</v>
      </c>
      <c r="AG45" s="40" t="s">
        <v>21</v>
      </c>
      <c r="AH45" s="40" t="s">
        <v>21</v>
      </c>
      <c r="AI45" s="40" t="s">
        <v>21</v>
      </c>
      <c r="AJ45" s="40" t="s">
        <v>21</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6100</v>
      </c>
      <c r="B46" s="7" t="s">
        <v>377</v>
      </c>
      <c r="C46" s="40" t="s">
        <v>21</v>
      </c>
      <c r="D46" s="40" t="s">
        <v>21</v>
      </c>
      <c r="E46" s="40">
        <v>0</v>
      </c>
      <c r="F46" s="40" t="s">
        <v>21</v>
      </c>
      <c r="G46" s="40" t="s">
        <v>21</v>
      </c>
      <c r="H46" s="40" t="s">
        <v>21</v>
      </c>
      <c r="I46" s="40" t="s">
        <v>21</v>
      </c>
      <c r="J46" s="40" t="s">
        <v>21</v>
      </c>
      <c r="K46" s="40" t="s">
        <v>21</v>
      </c>
      <c r="L46" s="40" t="s">
        <v>21</v>
      </c>
      <c r="M46" s="40" t="s">
        <v>21</v>
      </c>
      <c r="N46" s="40" t="s">
        <v>21</v>
      </c>
      <c r="O46" s="40" t="s">
        <v>21</v>
      </c>
      <c r="P46" s="40">
        <v>0</v>
      </c>
      <c r="Q46" s="40" t="s">
        <v>21</v>
      </c>
      <c r="R46" s="40" t="s">
        <v>21</v>
      </c>
      <c r="S46" s="40" t="s">
        <v>21</v>
      </c>
      <c r="T46" s="40" t="s">
        <v>21</v>
      </c>
      <c r="U46" s="40" t="s">
        <v>21</v>
      </c>
      <c r="V46" s="40" t="s">
        <v>21</v>
      </c>
      <c r="W46" s="40" t="s">
        <v>21</v>
      </c>
      <c r="X46" s="40" t="s">
        <v>21</v>
      </c>
      <c r="Y46" s="40" t="s">
        <v>21</v>
      </c>
      <c r="Z46" s="40" t="s">
        <v>21</v>
      </c>
      <c r="AA46" s="40" t="e">
        <v>#N/A</v>
      </c>
      <c r="AB46" s="40" t="s">
        <v>21</v>
      </c>
      <c r="AC46" s="40" t="s">
        <v>21</v>
      </c>
      <c r="AD46" s="40" t="s">
        <v>21</v>
      </c>
      <c r="AE46" s="40" t="s">
        <v>21</v>
      </c>
      <c r="AF46" s="40" t="s">
        <v>21</v>
      </c>
      <c r="AG46" s="40" t="s">
        <v>21</v>
      </c>
      <c r="AH46" s="40" t="s">
        <v>21</v>
      </c>
      <c r="AI46" s="40" t="s">
        <v>21</v>
      </c>
      <c r="AJ46" s="40" t="s">
        <v>21</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6101</v>
      </c>
      <c r="B47" s="7" t="s">
        <v>378</v>
      </c>
      <c r="C47" s="40" t="s">
        <v>21</v>
      </c>
      <c r="D47" s="40" t="s">
        <v>21</v>
      </c>
      <c r="E47" s="40">
        <v>0</v>
      </c>
      <c r="F47" s="40" t="s">
        <v>21</v>
      </c>
      <c r="G47" s="40" t="s">
        <v>21</v>
      </c>
      <c r="H47" s="40" t="s">
        <v>21</v>
      </c>
      <c r="I47" s="40" t="s">
        <v>21</v>
      </c>
      <c r="J47" s="40" t="s">
        <v>21</v>
      </c>
      <c r="K47" s="40" t="s">
        <v>21</v>
      </c>
      <c r="L47" s="40" t="s">
        <v>21</v>
      </c>
      <c r="M47" s="40" t="s">
        <v>21</v>
      </c>
      <c r="N47" s="40" t="s">
        <v>21</v>
      </c>
      <c r="O47" s="40" t="s">
        <v>21</v>
      </c>
      <c r="P47" s="40">
        <v>0</v>
      </c>
      <c r="Q47" s="40" t="s">
        <v>21</v>
      </c>
      <c r="R47" s="40" t="s">
        <v>21</v>
      </c>
      <c r="S47" s="40" t="s">
        <v>21</v>
      </c>
      <c r="T47" s="40" t="s">
        <v>21</v>
      </c>
      <c r="U47" s="40" t="s">
        <v>21</v>
      </c>
      <c r="V47" s="40" t="s">
        <v>21</v>
      </c>
      <c r="W47" s="40" t="s">
        <v>21</v>
      </c>
      <c r="X47" s="40" t="s">
        <v>21</v>
      </c>
      <c r="Y47" s="40" t="s">
        <v>21</v>
      </c>
      <c r="Z47" s="40" t="s">
        <v>21</v>
      </c>
      <c r="AA47" s="40" t="e">
        <v>#N/A</v>
      </c>
      <c r="AB47" s="40" t="s">
        <v>21</v>
      </c>
      <c r="AC47" s="40" t="s">
        <v>21</v>
      </c>
      <c r="AD47" s="40" t="s">
        <v>21</v>
      </c>
      <c r="AE47" s="40" t="s">
        <v>21</v>
      </c>
      <c r="AF47" s="40" t="s">
        <v>21</v>
      </c>
      <c r="AG47" s="40" t="s">
        <v>21</v>
      </c>
      <c r="AH47" s="40" t="s">
        <v>21</v>
      </c>
      <c r="AI47" s="40" t="s">
        <v>21</v>
      </c>
      <c r="AJ47" s="40" t="s">
        <v>21</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6102</v>
      </c>
      <c r="B48" s="7" t="s">
        <v>379</v>
      </c>
      <c r="C48" s="40" t="s">
        <v>21</v>
      </c>
      <c r="D48" s="40" t="s">
        <v>21</v>
      </c>
      <c r="E48" s="40">
        <v>0</v>
      </c>
      <c r="F48" s="40" t="s">
        <v>21</v>
      </c>
      <c r="G48" s="40" t="s">
        <v>21</v>
      </c>
      <c r="H48" s="40" t="s">
        <v>21</v>
      </c>
      <c r="I48" s="40" t="s">
        <v>21</v>
      </c>
      <c r="J48" s="40" t="s">
        <v>21</v>
      </c>
      <c r="K48" s="40" t="s">
        <v>21</v>
      </c>
      <c r="L48" s="40" t="s">
        <v>21</v>
      </c>
      <c r="M48" s="40" t="s">
        <v>21</v>
      </c>
      <c r="N48" s="40" t="s">
        <v>21</v>
      </c>
      <c r="O48" s="40" t="s">
        <v>21</v>
      </c>
      <c r="P48" s="40">
        <v>0</v>
      </c>
      <c r="Q48" s="40" t="s">
        <v>21</v>
      </c>
      <c r="R48" s="40" t="s">
        <v>21</v>
      </c>
      <c r="S48" s="40" t="s">
        <v>21</v>
      </c>
      <c r="T48" s="40" t="s">
        <v>21</v>
      </c>
      <c r="U48" s="40" t="s">
        <v>21</v>
      </c>
      <c r="V48" s="40" t="s">
        <v>21</v>
      </c>
      <c r="W48" s="40" t="s">
        <v>21</v>
      </c>
      <c r="X48" s="40" t="s">
        <v>21</v>
      </c>
      <c r="Y48" s="40" t="s">
        <v>21</v>
      </c>
      <c r="Z48" s="40" t="s">
        <v>21</v>
      </c>
      <c r="AA48" s="40" t="e">
        <v>#N/A</v>
      </c>
      <c r="AB48" s="40" t="s">
        <v>21</v>
      </c>
      <c r="AC48" s="40" t="s">
        <v>21</v>
      </c>
      <c r="AD48" s="40" t="s">
        <v>21</v>
      </c>
      <c r="AE48" s="40" t="s">
        <v>21</v>
      </c>
      <c r="AF48" s="40" t="s">
        <v>21</v>
      </c>
      <c r="AG48" s="40" t="s">
        <v>21</v>
      </c>
      <c r="AH48" s="40" t="s">
        <v>21</v>
      </c>
      <c r="AI48" s="40" t="s">
        <v>21</v>
      </c>
      <c r="AJ48" s="40" t="s">
        <v>21</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6103</v>
      </c>
      <c r="B49" s="7" t="s">
        <v>380</v>
      </c>
      <c r="C49" s="40" t="s">
        <v>21</v>
      </c>
      <c r="D49" s="40" t="s">
        <v>21</v>
      </c>
      <c r="E49" s="40">
        <v>0</v>
      </c>
      <c r="F49" s="40" t="s">
        <v>21</v>
      </c>
      <c r="G49" s="40" t="s">
        <v>21</v>
      </c>
      <c r="H49" s="40" t="s">
        <v>21</v>
      </c>
      <c r="I49" s="40" t="s">
        <v>21</v>
      </c>
      <c r="J49" s="40" t="s">
        <v>21</v>
      </c>
      <c r="K49" s="40" t="s">
        <v>21</v>
      </c>
      <c r="L49" s="40" t="s">
        <v>21</v>
      </c>
      <c r="M49" s="40" t="s">
        <v>21</v>
      </c>
      <c r="N49" s="40" t="s">
        <v>21</v>
      </c>
      <c r="O49" s="40" t="s">
        <v>21</v>
      </c>
      <c r="P49" s="40">
        <v>0</v>
      </c>
      <c r="Q49" s="40" t="s">
        <v>21</v>
      </c>
      <c r="R49" s="40" t="s">
        <v>21</v>
      </c>
      <c r="S49" s="40" t="s">
        <v>21</v>
      </c>
      <c r="T49" s="40" t="s">
        <v>21</v>
      </c>
      <c r="U49" s="40" t="s">
        <v>21</v>
      </c>
      <c r="V49" s="40" t="s">
        <v>21</v>
      </c>
      <c r="W49" s="40" t="s">
        <v>21</v>
      </c>
      <c r="X49" s="40" t="s">
        <v>21</v>
      </c>
      <c r="Y49" s="40" t="s">
        <v>21</v>
      </c>
      <c r="Z49" s="40" t="s">
        <v>21</v>
      </c>
      <c r="AA49" s="40" t="e">
        <v>#N/A</v>
      </c>
      <c r="AB49" s="40" t="s">
        <v>21</v>
      </c>
      <c r="AC49" s="40" t="s">
        <v>21</v>
      </c>
      <c r="AD49" s="40" t="s">
        <v>21</v>
      </c>
      <c r="AE49" s="40" t="s">
        <v>21</v>
      </c>
      <c r="AF49" s="40" t="s">
        <v>21</v>
      </c>
      <c r="AG49" s="40" t="s">
        <v>21</v>
      </c>
      <c r="AH49" s="40" t="s">
        <v>21</v>
      </c>
      <c r="AI49" s="40" t="s">
        <v>21</v>
      </c>
      <c r="AJ49" s="40" t="s">
        <v>21</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6104</v>
      </c>
      <c r="B50" s="7" t="s">
        <v>381</v>
      </c>
      <c r="C50" s="40" t="s">
        <v>21</v>
      </c>
      <c r="D50" s="40" t="s">
        <v>21</v>
      </c>
      <c r="E50" s="40">
        <v>0</v>
      </c>
      <c r="F50" s="40" t="s">
        <v>21</v>
      </c>
      <c r="G50" s="40" t="s">
        <v>21</v>
      </c>
      <c r="H50" s="40" t="s">
        <v>21</v>
      </c>
      <c r="I50" s="40" t="s">
        <v>21</v>
      </c>
      <c r="J50" s="40" t="s">
        <v>21</v>
      </c>
      <c r="K50" s="40" t="s">
        <v>21</v>
      </c>
      <c r="L50" s="40" t="s">
        <v>21</v>
      </c>
      <c r="M50" s="40" t="s">
        <v>21</v>
      </c>
      <c r="N50" s="40" t="s">
        <v>21</v>
      </c>
      <c r="O50" s="40" t="s">
        <v>21</v>
      </c>
      <c r="P50" s="40">
        <v>0</v>
      </c>
      <c r="Q50" s="40" t="s">
        <v>21</v>
      </c>
      <c r="R50" s="40" t="s">
        <v>21</v>
      </c>
      <c r="S50" s="40" t="s">
        <v>21</v>
      </c>
      <c r="T50" s="40" t="s">
        <v>21</v>
      </c>
      <c r="U50" s="40" t="s">
        <v>21</v>
      </c>
      <c r="V50" s="40" t="s">
        <v>21</v>
      </c>
      <c r="W50" s="40" t="s">
        <v>21</v>
      </c>
      <c r="X50" s="40" t="s">
        <v>21</v>
      </c>
      <c r="Y50" s="40" t="s">
        <v>21</v>
      </c>
      <c r="Z50" s="40" t="s">
        <v>21</v>
      </c>
      <c r="AA50" s="40" t="e">
        <v>#N/A</v>
      </c>
      <c r="AB50" s="40" t="s">
        <v>21</v>
      </c>
      <c r="AC50" s="40" t="s">
        <v>21</v>
      </c>
      <c r="AD50" s="40" t="s">
        <v>21</v>
      </c>
      <c r="AE50" s="40" t="s">
        <v>21</v>
      </c>
      <c r="AF50" s="40" t="s">
        <v>21</v>
      </c>
      <c r="AG50" s="40" t="s">
        <v>21</v>
      </c>
      <c r="AH50" s="40" t="s">
        <v>21</v>
      </c>
      <c r="AI50" s="40" t="s">
        <v>21</v>
      </c>
      <c r="AJ50" s="40" t="s">
        <v>21</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c r="B51" s="7"/>
      <c r="C51" s="40"/>
      <c r="D51" s="40"/>
      <c r="E51" s="40">
        <v>0</v>
      </c>
      <c r="F51" s="40"/>
      <c r="G51" s="40"/>
      <c r="H51" s="40"/>
      <c r="I51" s="40"/>
      <c r="J51" s="40"/>
      <c r="K51" s="40"/>
      <c r="L51" s="40"/>
      <c r="M51" s="40"/>
      <c r="N51" s="40"/>
      <c r="O51" s="40"/>
      <c r="P51" s="40">
        <v>0</v>
      </c>
      <c r="Q51" s="40"/>
      <c r="R51" s="40"/>
      <c r="S51" s="40"/>
      <c r="T51" s="40"/>
      <c r="U51" s="40"/>
      <c r="V51" s="40"/>
      <c r="W51" s="40"/>
      <c r="X51" s="40"/>
      <c r="Y51" s="40" t="s">
        <v>23</v>
      </c>
      <c r="Z51" s="40" t="s">
        <v>23</v>
      </c>
      <c r="AA51" s="40" t="e">
        <v>#N/A</v>
      </c>
      <c r="AB51" s="40" t="s">
        <v>23</v>
      </c>
      <c r="AC51" s="40" t="s">
        <v>23</v>
      </c>
      <c r="AD51" s="40" t="s">
        <v>23</v>
      </c>
      <c r="AE51" s="40" t="s">
        <v>23</v>
      </c>
      <c r="AF51" s="40"/>
      <c r="AG51" s="40" t="s">
        <v>23</v>
      </c>
      <c r="AH51" s="40" t="s">
        <v>23</v>
      </c>
      <c r="AI51" s="40" t="s">
        <v>23</v>
      </c>
      <c r="AJ51" s="40"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6"/>
      <c r="B52" s="7"/>
      <c r="C52" s="40"/>
      <c r="D52" s="40"/>
      <c r="E52" s="40">
        <v>0</v>
      </c>
      <c r="F52" s="40"/>
      <c r="G52" s="40"/>
      <c r="H52" s="40"/>
      <c r="I52" s="40"/>
      <c r="J52" s="40"/>
      <c r="K52" s="40"/>
      <c r="L52" s="40"/>
      <c r="M52" s="40"/>
      <c r="N52" s="40"/>
      <c r="O52" s="40"/>
      <c r="P52" s="40">
        <v>0</v>
      </c>
      <c r="Q52" s="40"/>
      <c r="R52" s="40"/>
      <c r="S52" s="40"/>
      <c r="T52" s="40"/>
      <c r="U52" s="40"/>
      <c r="V52" s="40"/>
      <c r="W52" s="40"/>
      <c r="X52" s="40"/>
      <c r="Y52" s="40" t="s">
        <v>23</v>
      </c>
      <c r="Z52" s="40" t="s">
        <v>23</v>
      </c>
      <c r="AA52" s="40" t="e">
        <v>#N/A</v>
      </c>
      <c r="AB52" s="40" t="s">
        <v>23</v>
      </c>
      <c r="AC52" s="40" t="s">
        <v>23</v>
      </c>
      <c r="AD52" s="40" t="s">
        <v>23</v>
      </c>
      <c r="AE52" s="40" t="s">
        <v>23</v>
      </c>
      <c r="AF52" s="40"/>
      <c r="AG52" s="40" t="s">
        <v>23</v>
      </c>
      <c r="AH52" s="40" t="s">
        <v>23</v>
      </c>
      <c r="AI52" s="40" t="s">
        <v>23</v>
      </c>
      <c r="AJ52" s="40"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10"/>
      <c r="B53" s="11"/>
      <c r="C53" s="40"/>
      <c r="D53" s="40"/>
      <c r="E53" s="40">
        <v>0</v>
      </c>
      <c r="F53" s="40"/>
      <c r="G53" s="40"/>
      <c r="H53" s="40"/>
      <c r="I53" s="40"/>
      <c r="J53" s="40"/>
      <c r="K53" s="40"/>
      <c r="L53" s="40"/>
      <c r="M53" s="40"/>
      <c r="N53" s="40"/>
      <c r="O53" s="40"/>
      <c r="P53" s="40">
        <v>0</v>
      </c>
      <c r="Q53" s="40"/>
      <c r="R53" s="40"/>
      <c r="S53" s="40"/>
      <c r="T53" s="40"/>
      <c r="U53" s="40"/>
      <c r="V53" s="40"/>
      <c r="W53" s="40"/>
      <c r="X53" s="40"/>
      <c r="Y53" s="40" t="s">
        <v>23</v>
      </c>
      <c r="Z53" s="40" t="s">
        <v>23</v>
      </c>
      <c r="AA53" s="40" t="e">
        <v>#N/A</v>
      </c>
      <c r="AB53" s="40" t="s">
        <v>23</v>
      </c>
      <c r="AC53" s="40" t="s">
        <v>23</v>
      </c>
      <c r="AD53" s="40" t="s">
        <v>23</v>
      </c>
      <c r="AE53" s="40" t="s">
        <v>23</v>
      </c>
      <c r="AF53" s="40"/>
      <c r="AG53" s="40" t="s">
        <v>23</v>
      </c>
      <c r="AH53" s="40" t="s">
        <v>23</v>
      </c>
      <c r="AI53" s="40" t="s">
        <v>23</v>
      </c>
      <c r="AJ53" s="40"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43" t="s">
        <v>242</v>
      </c>
      <c r="B54" s="35"/>
      <c r="C54" s="40">
        <v>20</v>
      </c>
      <c r="D54" s="40">
        <v>0</v>
      </c>
      <c r="N54" s="40">
        <v>19</v>
      </c>
      <c r="O54" s="40">
        <v>0</v>
      </c>
      <c r="Y54" s="40">
        <v>0</v>
      </c>
      <c r="Z54" s="40">
        <v>0</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sheetData>
  <mergeCells count="27">
    <mergeCell ref="C1:M1"/>
    <mergeCell ref="N1:X1"/>
    <mergeCell ref="Y1:AH1"/>
    <mergeCell ref="AK1:AU1"/>
    <mergeCell ref="AK2:AL2"/>
    <mergeCell ref="AM2:AN2"/>
    <mergeCell ref="AO2:AP2"/>
    <mergeCell ref="AQ2:AQ3"/>
    <mergeCell ref="AR2:AS2"/>
    <mergeCell ref="AT2:AU2"/>
    <mergeCell ref="AI2:AJ2"/>
    <mergeCell ref="L2:M2"/>
    <mergeCell ref="N2:O2"/>
    <mergeCell ref="Q2:R2"/>
    <mergeCell ref="S2:T2"/>
    <mergeCell ref="U2:V2"/>
    <mergeCell ref="A2:B2"/>
    <mergeCell ref="C2:D2"/>
    <mergeCell ref="F2:G2"/>
    <mergeCell ref="H2:I2"/>
    <mergeCell ref="J2:K2"/>
    <mergeCell ref="W2:X2"/>
    <mergeCell ref="Y2:Z2"/>
    <mergeCell ref="AB2:AC2"/>
    <mergeCell ref="AD2:AE2"/>
    <mergeCell ref="AG2:AH2"/>
    <mergeCell ref="AF2:AF3"/>
  </mergeCells>
  <phoneticPr fontId="2"/>
  <conditionalFormatting sqref="B5:B50">
    <cfRule type="expression" dxfId="1" priority="1">
      <formula>$AE5=""</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5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U60"/>
  <sheetViews>
    <sheetView view="pageBreakPreview" topLeftCell="Y1" zoomScale="70" zoomScaleNormal="96" zoomScaleSheetLayoutView="7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2" width="8.25" style="1" customWidth="1"/>
    <col min="23" max="24" width="8.25" style="15" customWidth="1"/>
    <col min="25" max="26" width="9.25" style="15" customWidth="1"/>
    <col min="27" max="27" width="8.25" style="15" hidden="1" customWidth="1"/>
    <col min="28" max="34" width="9.25" style="15" customWidth="1"/>
    <col min="35" max="36" width="8.25" style="15" customWidth="1"/>
    <col min="37" max="47" width="9" style="2"/>
    <col min="48"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108" t="s">
        <v>9</v>
      </c>
      <c r="X2" s="109"/>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1" t="s">
        <v>17</v>
      </c>
      <c r="X3" s="41"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21</v>
      </c>
      <c r="D4" s="40">
        <v>2</v>
      </c>
      <c r="E4" s="40"/>
      <c r="F4" s="40">
        <v>18</v>
      </c>
      <c r="G4" s="40">
        <v>24</v>
      </c>
      <c r="H4" s="40">
        <v>21</v>
      </c>
      <c r="I4" s="40">
        <v>24</v>
      </c>
      <c r="J4" s="40">
        <v>5</v>
      </c>
      <c r="K4" s="40">
        <v>10</v>
      </c>
      <c r="L4" s="40">
        <v>1</v>
      </c>
      <c r="M4" s="40">
        <v>2</v>
      </c>
      <c r="N4" s="40">
        <v>20</v>
      </c>
      <c r="O4" s="40">
        <v>4</v>
      </c>
      <c r="P4" s="40"/>
      <c r="Q4" s="40">
        <v>12</v>
      </c>
      <c r="R4" s="40">
        <v>23</v>
      </c>
      <c r="S4" s="40">
        <v>8</v>
      </c>
      <c r="T4" s="40">
        <v>19</v>
      </c>
      <c r="U4" s="40">
        <v>2</v>
      </c>
      <c r="V4" s="40">
        <v>5</v>
      </c>
      <c r="W4" s="41">
        <v>0</v>
      </c>
      <c r="X4" s="41">
        <v>0</v>
      </c>
      <c r="Y4" s="41">
        <v>5</v>
      </c>
      <c r="Z4" s="41">
        <v>0</v>
      </c>
      <c r="AA4" s="41"/>
      <c r="AB4" s="41">
        <v>9</v>
      </c>
      <c r="AC4" s="41">
        <v>32</v>
      </c>
      <c r="AD4" s="41">
        <v>7</v>
      </c>
      <c r="AE4" s="41">
        <v>24</v>
      </c>
      <c r="AF4" s="41"/>
      <c r="AG4" s="41">
        <v>3</v>
      </c>
      <c r="AH4" s="41">
        <v>5</v>
      </c>
      <c r="AI4" s="41">
        <v>1</v>
      </c>
      <c r="AJ4" s="41">
        <v>2</v>
      </c>
      <c r="AK4" s="46">
        <v>11</v>
      </c>
      <c r="AL4" s="46"/>
      <c r="AM4" s="46">
        <v>13</v>
      </c>
      <c r="AN4" s="46"/>
      <c r="AO4" s="46">
        <v>11</v>
      </c>
      <c r="AP4" s="46"/>
      <c r="AQ4" s="8"/>
      <c r="AR4" s="46">
        <v>2</v>
      </c>
      <c r="AS4" s="46"/>
      <c r="AT4" s="46">
        <v>5</v>
      </c>
      <c r="AU4" s="46"/>
    </row>
    <row r="5" spans="1:47" ht="28.5" customHeight="1">
      <c r="A5" s="6">
        <v>7001</v>
      </c>
      <c r="B5" s="7" t="s">
        <v>1395</v>
      </c>
      <c r="C5" s="35" t="s">
        <v>21</v>
      </c>
      <c r="D5" s="40" t="s">
        <v>21</v>
      </c>
      <c r="E5" s="40">
        <v>0</v>
      </c>
      <c r="F5" s="40"/>
      <c r="G5" s="40" t="s">
        <v>25</v>
      </c>
      <c r="H5" s="40"/>
      <c r="I5" s="40" t="s">
        <v>25</v>
      </c>
      <c r="J5" s="40"/>
      <c r="K5" s="40"/>
      <c r="L5" s="40"/>
      <c r="M5" s="40"/>
      <c r="N5" s="40" t="s">
        <v>22</v>
      </c>
      <c r="O5" s="40" t="s">
        <v>26</v>
      </c>
      <c r="P5" s="40">
        <v>1</v>
      </c>
      <c r="Q5" s="40"/>
      <c r="R5" s="40" t="s">
        <v>26</v>
      </c>
      <c r="S5" s="40"/>
      <c r="T5" s="40" t="s">
        <v>26</v>
      </c>
      <c r="U5" s="40"/>
      <c r="V5" s="40"/>
      <c r="W5" s="41"/>
      <c r="X5" s="41"/>
      <c r="Y5" s="41" t="s">
        <v>21</v>
      </c>
      <c r="Z5" s="41" t="s">
        <v>21</v>
      </c>
      <c r="AA5" s="41" t="s">
        <v>21</v>
      </c>
      <c r="AB5" s="41" t="s">
        <v>21</v>
      </c>
      <c r="AC5" s="41" t="s">
        <v>25</v>
      </c>
      <c r="AD5" s="41" t="s">
        <v>21</v>
      </c>
      <c r="AE5" s="41" t="s">
        <v>25</v>
      </c>
      <c r="AF5" s="41"/>
      <c r="AG5" s="41" t="s">
        <v>23</v>
      </c>
      <c r="AH5" s="41" t="s">
        <v>21</v>
      </c>
      <c r="AI5" s="41" t="s">
        <v>25</v>
      </c>
      <c r="AJ5" s="41" t="s">
        <v>21</v>
      </c>
      <c r="AK5" s="46" t="s">
        <v>21</v>
      </c>
      <c r="AL5" s="46" t="s">
        <v>21</v>
      </c>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7003</v>
      </c>
      <c r="B6" s="7" t="s">
        <v>1396</v>
      </c>
      <c r="C6" s="40" t="s">
        <v>25</v>
      </c>
      <c r="D6" s="40" t="s">
        <v>21</v>
      </c>
      <c r="E6" s="40">
        <v>1</v>
      </c>
      <c r="F6" s="40"/>
      <c r="G6" s="40"/>
      <c r="H6" s="40" t="s">
        <v>25</v>
      </c>
      <c r="I6" s="40"/>
      <c r="J6" s="40"/>
      <c r="K6" s="40" t="s">
        <v>25</v>
      </c>
      <c r="L6" s="40"/>
      <c r="M6" s="40"/>
      <c r="N6" s="40" t="s">
        <v>22</v>
      </c>
      <c r="O6" s="40" t="s">
        <v>22</v>
      </c>
      <c r="P6" s="40">
        <v>0</v>
      </c>
      <c r="Q6" s="40"/>
      <c r="R6" s="40"/>
      <c r="S6" s="40"/>
      <c r="T6" s="40"/>
      <c r="U6" s="40"/>
      <c r="V6" s="40"/>
      <c r="W6" s="41"/>
      <c r="X6" s="41"/>
      <c r="Y6" s="41" t="s">
        <v>23</v>
      </c>
      <c r="Z6" s="41" t="s">
        <v>23</v>
      </c>
      <c r="AA6" s="41" t="e">
        <v>#N/A</v>
      </c>
      <c r="AB6" s="41" t="s">
        <v>23</v>
      </c>
      <c r="AC6" s="41" t="s">
        <v>23</v>
      </c>
      <c r="AD6" s="41" t="s">
        <v>23</v>
      </c>
      <c r="AE6" s="41" t="s">
        <v>23</v>
      </c>
      <c r="AF6" s="41"/>
      <c r="AG6" s="41" t="s">
        <v>23</v>
      </c>
      <c r="AH6" s="41" t="s">
        <v>23</v>
      </c>
      <c r="AI6" s="41" t="s">
        <v>23</v>
      </c>
      <c r="AJ6" s="41" t="s">
        <v>23</v>
      </c>
      <c r="AK6" s="46" t="s">
        <v>23</v>
      </c>
      <c r="AL6" s="46" t="s">
        <v>23</v>
      </c>
      <c r="AM6" s="46" t="s">
        <v>23</v>
      </c>
      <c r="AN6" s="46" t="str">
        <f>IFERROR(VLOOKUP($B6,Sheet1!$A$5:$B$300,2,FALSE),"")</f>
        <v/>
      </c>
      <c r="AO6" s="46" t="s">
        <v>23</v>
      </c>
      <c r="AP6" s="5" t="str">
        <f>IFERROR(VLOOKUP($A6,集約用シート!$B$5:$U$300,15,FALSE),"")</f>
        <v/>
      </c>
      <c r="AQ6" s="8" t="s">
        <v>23</v>
      </c>
      <c r="AR6" s="46" t="s">
        <v>23</v>
      </c>
      <c r="AS6" s="5" t="str">
        <f>IFERROR(VLOOKUP($A6,集約用シート!$B$5:$U$300,19,FALSE),"")</f>
        <v/>
      </c>
      <c r="AT6" s="46" t="s">
        <v>23</v>
      </c>
      <c r="AU6" s="5" t="str">
        <f>IFERROR(VLOOKUP($A6,集約用シート!$B$5:$U$300,21,FALSE),"")</f>
        <v/>
      </c>
    </row>
    <row r="7" spans="1:47" ht="28.5" customHeight="1">
      <c r="A7" s="6">
        <v>7004</v>
      </c>
      <c r="B7" s="7" t="s">
        <v>1397</v>
      </c>
      <c r="C7" s="40" t="s">
        <v>25</v>
      </c>
      <c r="D7" s="40" t="s">
        <v>25</v>
      </c>
      <c r="E7" s="40">
        <v>2</v>
      </c>
      <c r="F7" s="40" t="s">
        <v>25</v>
      </c>
      <c r="G7" s="40" t="s">
        <v>25</v>
      </c>
      <c r="H7" s="40" t="s">
        <v>25</v>
      </c>
      <c r="I7" s="40" t="s">
        <v>25</v>
      </c>
      <c r="J7" s="40"/>
      <c r="K7" s="40"/>
      <c r="L7" s="40"/>
      <c r="M7" s="40"/>
      <c r="N7" s="40"/>
      <c r="O7" s="40"/>
      <c r="P7" s="40">
        <v>0</v>
      </c>
      <c r="Q7" s="40"/>
      <c r="R7" s="40"/>
      <c r="S7" s="40"/>
      <c r="T7" s="40"/>
      <c r="U7" s="40"/>
      <c r="V7" s="40"/>
      <c r="W7" s="41"/>
      <c r="X7" s="41"/>
      <c r="Y7" s="41" t="s">
        <v>23</v>
      </c>
      <c r="Z7" s="41" t="s">
        <v>23</v>
      </c>
      <c r="AA7" s="41" t="e">
        <v>#N/A</v>
      </c>
      <c r="AB7" s="41" t="s">
        <v>23</v>
      </c>
      <c r="AC7" s="41" t="s">
        <v>25</v>
      </c>
      <c r="AD7" s="41" t="s">
        <v>23</v>
      </c>
      <c r="AE7" s="41" t="s">
        <v>25</v>
      </c>
      <c r="AF7" s="41"/>
      <c r="AG7" s="41" t="s">
        <v>23</v>
      </c>
      <c r="AH7" s="41"/>
      <c r="AI7" s="41" t="s">
        <v>23</v>
      </c>
      <c r="AJ7" s="41" t="s">
        <v>21</v>
      </c>
      <c r="AK7" s="46" t="s">
        <v>25</v>
      </c>
      <c r="AL7" s="46" t="s">
        <v>21</v>
      </c>
      <c r="AM7" s="46" t="s">
        <v>25</v>
      </c>
      <c r="AN7" s="46" t="str">
        <f>IFERROR(VLOOKUP($B7,Sheet1!$A$5:$B$300,2,FALSE),"")</f>
        <v/>
      </c>
      <c r="AO7" s="46" t="s">
        <v>25</v>
      </c>
      <c r="AP7" s="5" t="str">
        <f>IFERROR(VLOOKUP($A7,集約用シート!$B$5:$U$300,15,FALSE),"")</f>
        <v/>
      </c>
      <c r="AQ7" s="8" t="s">
        <v>1934</v>
      </c>
      <c r="AR7" s="46" t="s">
        <v>2566</v>
      </c>
      <c r="AS7" s="5" t="str">
        <f>IFERROR(VLOOKUP($A7,集約用シート!$B$5:$U$300,19,FALSE),"")</f>
        <v/>
      </c>
      <c r="AT7" s="46" t="s">
        <v>25</v>
      </c>
      <c r="AU7" s="5" t="str">
        <f>IFERROR(VLOOKUP($A7,集約用シート!$B$5:$U$300,21,FALSE),"")</f>
        <v/>
      </c>
    </row>
    <row r="8" spans="1:47" ht="28.5" customHeight="1">
      <c r="A8" s="6">
        <v>7005</v>
      </c>
      <c r="B8" s="7" t="s">
        <v>1398</v>
      </c>
      <c r="C8" s="40" t="s">
        <v>25</v>
      </c>
      <c r="D8" s="40" t="s">
        <v>21</v>
      </c>
      <c r="E8" s="40">
        <v>1</v>
      </c>
      <c r="F8" s="40" t="s">
        <v>25</v>
      </c>
      <c r="G8" s="40" t="s">
        <v>25</v>
      </c>
      <c r="H8" s="40" t="s">
        <v>25</v>
      </c>
      <c r="I8" s="40" t="s">
        <v>25</v>
      </c>
      <c r="J8" s="40" t="s">
        <v>25</v>
      </c>
      <c r="K8" s="40"/>
      <c r="L8" s="40"/>
      <c r="M8" s="40" t="s">
        <v>25</v>
      </c>
      <c r="N8" s="40" t="s">
        <v>26</v>
      </c>
      <c r="O8" s="40" t="s">
        <v>22</v>
      </c>
      <c r="P8" s="40">
        <v>1</v>
      </c>
      <c r="Q8" s="40"/>
      <c r="R8" s="40" t="s">
        <v>26</v>
      </c>
      <c r="S8" s="40"/>
      <c r="T8" s="40" t="s">
        <v>26</v>
      </c>
      <c r="U8" s="40"/>
      <c r="V8" s="40"/>
      <c r="W8" s="41"/>
      <c r="X8" s="41"/>
      <c r="Y8" s="41" t="s">
        <v>23</v>
      </c>
      <c r="Z8" s="41" t="s">
        <v>23</v>
      </c>
      <c r="AA8" s="41" t="e">
        <v>#N/A</v>
      </c>
      <c r="AB8" s="41" t="s">
        <v>23</v>
      </c>
      <c r="AC8" s="41" t="s">
        <v>25</v>
      </c>
      <c r="AD8" s="41" t="s">
        <v>23</v>
      </c>
      <c r="AE8" s="41" t="s">
        <v>21</v>
      </c>
      <c r="AF8" s="41"/>
      <c r="AG8" s="41" t="s">
        <v>23</v>
      </c>
      <c r="AH8" s="41"/>
      <c r="AI8" s="41" t="s">
        <v>23</v>
      </c>
      <c r="AJ8" s="41" t="s">
        <v>21</v>
      </c>
      <c r="AK8" s="46" t="s">
        <v>25</v>
      </c>
      <c r="AL8" s="46" t="s">
        <v>21</v>
      </c>
      <c r="AM8" s="46" t="s">
        <v>25</v>
      </c>
      <c r="AN8" s="46" t="str">
        <f>IFERROR(VLOOKUP($B8,Sheet1!$A$5:$B$300,2,FALSE),"")</f>
        <v/>
      </c>
      <c r="AO8" s="46" t="s">
        <v>25</v>
      </c>
      <c r="AP8" s="5" t="str">
        <f>IFERROR(VLOOKUP($A8,集約用シート!$B$5:$U$300,15,FALSE),"")</f>
        <v/>
      </c>
      <c r="AQ8" s="8" t="s">
        <v>2567</v>
      </c>
      <c r="AR8" s="46" t="s">
        <v>21</v>
      </c>
      <c r="AS8" s="5" t="str">
        <f>IFERROR(VLOOKUP($A8,集約用シート!$B$5:$U$300,19,FALSE),"")</f>
        <v/>
      </c>
      <c r="AT8" s="46" t="s">
        <v>21</v>
      </c>
      <c r="AU8" s="5" t="str">
        <f>IFERROR(VLOOKUP($A8,集約用シート!$B$5:$U$300,21,FALSE),"")</f>
        <v/>
      </c>
    </row>
    <row r="9" spans="1:47" ht="28.5" customHeight="1">
      <c r="A9" s="6">
        <v>7006</v>
      </c>
      <c r="B9" s="7" t="s">
        <v>1399</v>
      </c>
      <c r="C9" s="40" t="s">
        <v>25</v>
      </c>
      <c r="D9" s="40" t="s">
        <v>21</v>
      </c>
      <c r="E9" s="40">
        <v>1</v>
      </c>
      <c r="F9" s="40" t="s">
        <v>25</v>
      </c>
      <c r="G9" s="40"/>
      <c r="H9" s="40" t="s">
        <v>25</v>
      </c>
      <c r="I9" s="40"/>
      <c r="J9" s="40"/>
      <c r="K9" s="40"/>
      <c r="L9" s="40"/>
      <c r="M9" s="40"/>
      <c r="N9" s="40" t="s">
        <v>26</v>
      </c>
      <c r="O9" s="40" t="s">
        <v>22</v>
      </c>
      <c r="P9" s="40">
        <v>1</v>
      </c>
      <c r="Q9" s="40" t="s">
        <v>26</v>
      </c>
      <c r="R9" s="40" t="s">
        <v>26</v>
      </c>
      <c r="S9" s="40"/>
      <c r="T9" s="40" t="s">
        <v>26</v>
      </c>
      <c r="U9" s="40"/>
      <c r="V9" s="40"/>
      <c r="W9" s="41"/>
      <c r="X9" s="41"/>
      <c r="Y9" s="41" t="s">
        <v>23</v>
      </c>
      <c r="Z9" s="41" t="s">
        <v>23</v>
      </c>
      <c r="AA9" s="41" t="e">
        <v>#N/A</v>
      </c>
      <c r="AB9" s="41" t="s">
        <v>23</v>
      </c>
      <c r="AC9" s="41" t="s">
        <v>25</v>
      </c>
      <c r="AD9" s="41" t="s">
        <v>23</v>
      </c>
      <c r="AE9" s="41" t="s">
        <v>25</v>
      </c>
      <c r="AF9" s="41"/>
      <c r="AG9" s="41" t="s">
        <v>23</v>
      </c>
      <c r="AH9" s="41" t="s">
        <v>21</v>
      </c>
      <c r="AI9" s="41" t="s">
        <v>23</v>
      </c>
      <c r="AJ9" s="41" t="s">
        <v>21</v>
      </c>
      <c r="AK9" s="46" t="s">
        <v>25</v>
      </c>
      <c r="AL9" s="46" t="s">
        <v>21</v>
      </c>
      <c r="AM9" s="46" t="s">
        <v>25</v>
      </c>
      <c r="AN9" s="46" t="str">
        <f>IFERROR(VLOOKUP($B9,Sheet1!$A$5:$B$300,2,FALSE),"")</f>
        <v/>
      </c>
      <c r="AO9" s="46" t="s">
        <v>21</v>
      </c>
      <c r="AP9" s="5" t="str">
        <f>IFERROR(VLOOKUP($A9,集約用シート!$B$5:$U$300,15,FALSE),"")</f>
        <v/>
      </c>
      <c r="AQ9" s="8" t="s">
        <v>1934</v>
      </c>
      <c r="AR9" s="46" t="s">
        <v>2566</v>
      </c>
      <c r="AS9" s="5" t="str">
        <f>IFERROR(VLOOKUP($A9,集約用シート!$B$5:$U$300,19,FALSE),"")</f>
        <v/>
      </c>
      <c r="AT9" s="46" t="s">
        <v>25</v>
      </c>
      <c r="AU9" s="5" t="str">
        <f>IFERROR(VLOOKUP($A9,集約用シート!$B$5:$U$300,21,FALSE),"")</f>
        <v/>
      </c>
    </row>
    <row r="10" spans="1:47" ht="28.5" customHeight="1">
      <c r="A10" s="6">
        <v>7007</v>
      </c>
      <c r="B10" s="7" t="s">
        <v>1400</v>
      </c>
      <c r="C10" s="40" t="s">
        <v>25</v>
      </c>
      <c r="D10" s="40" t="s">
        <v>25</v>
      </c>
      <c r="E10" s="40">
        <v>2</v>
      </c>
      <c r="F10" s="40"/>
      <c r="G10" s="40" t="s">
        <v>25</v>
      </c>
      <c r="H10" s="40"/>
      <c r="I10" s="40" t="s">
        <v>25</v>
      </c>
      <c r="J10" s="40"/>
      <c r="K10" s="40"/>
      <c r="L10" s="40"/>
      <c r="M10" s="40"/>
      <c r="N10" s="40" t="s">
        <v>26</v>
      </c>
      <c r="O10" s="40" t="s">
        <v>22</v>
      </c>
      <c r="P10" s="40">
        <v>1</v>
      </c>
      <c r="Q10" s="40"/>
      <c r="R10" s="40" t="s">
        <v>26</v>
      </c>
      <c r="S10" s="40"/>
      <c r="T10" s="40"/>
      <c r="U10" s="40"/>
      <c r="V10" s="40"/>
      <c r="W10" s="41"/>
      <c r="X10" s="41"/>
      <c r="Y10" s="41" t="s">
        <v>23</v>
      </c>
      <c r="Z10" s="41" t="s">
        <v>23</v>
      </c>
      <c r="AA10" s="41" t="e">
        <v>#N/A</v>
      </c>
      <c r="AB10" s="41" t="s">
        <v>23</v>
      </c>
      <c r="AC10" s="41" t="s">
        <v>25</v>
      </c>
      <c r="AD10" s="41" t="s">
        <v>23</v>
      </c>
      <c r="AE10" s="41" t="s">
        <v>25</v>
      </c>
      <c r="AF10" s="41"/>
      <c r="AG10" s="41" t="s">
        <v>23</v>
      </c>
      <c r="AH10" s="41"/>
      <c r="AI10" s="41" t="s">
        <v>23</v>
      </c>
      <c r="AJ10" s="41"/>
      <c r="AK10" s="46" t="s">
        <v>25</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6">
        <v>7008</v>
      </c>
      <c r="B11" s="7" t="s">
        <v>1401</v>
      </c>
      <c r="C11" s="35" t="s">
        <v>25</v>
      </c>
      <c r="D11" s="40" t="s">
        <v>21</v>
      </c>
      <c r="E11" s="40">
        <v>1</v>
      </c>
      <c r="F11" s="40"/>
      <c r="G11" s="40" t="s">
        <v>25</v>
      </c>
      <c r="H11" s="40"/>
      <c r="I11" s="40" t="s">
        <v>25</v>
      </c>
      <c r="J11" s="40"/>
      <c r="K11" s="40" t="s">
        <v>25</v>
      </c>
      <c r="L11" s="40"/>
      <c r="M11" s="40"/>
      <c r="N11" s="40" t="s">
        <v>26</v>
      </c>
      <c r="O11" s="40" t="s">
        <v>22</v>
      </c>
      <c r="P11" s="40">
        <v>1</v>
      </c>
      <c r="Q11" s="40"/>
      <c r="R11" s="40" t="s">
        <v>26</v>
      </c>
      <c r="S11" s="40"/>
      <c r="T11" s="40" t="s">
        <v>26</v>
      </c>
      <c r="U11" s="40"/>
      <c r="V11" s="40" t="s">
        <v>26</v>
      </c>
      <c r="W11" s="41"/>
      <c r="X11" s="41"/>
      <c r="Y11" s="41" t="s">
        <v>25</v>
      </c>
      <c r="Z11" s="41" t="s">
        <v>21</v>
      </c>
      <c r="AA11" s="41" t="s">
        <v>21</v>
      </c>
      <c r="AB11" s="41" t="s">
        <v>23</v>
      </c>
      <c r="AC11" s="41" t="s">
        <v>25</v>
      </c>
      <c r="AD11" s="41" t="s">
        <v>23</v>
      </c>
      <c r="AE11" s="41" t="s">
        <v>25</v>
      </c>
      <c r="AF11" s="41"/>
      <c r="AG11" s="41" t="s">
        <v>23</v>
      </c>
      <c r="AH11" s="41" t="s">
        <v>25</v>
      </c>
      <c r="AI11" s="41" t="s">
        <v>21</v>
      </c>
      <c r="AJ11" s="41" t="s">
        <v>21</v>
      </c>
      <c r="AK11" s="46" t="s">
        <v>25</v>
      </c>
      <c r="AL11" s="46" t="s">
        <v>21</v>
      </c>
      <c r="AM11" s="46" t="s">
        <v>25</v>
      </c>
      <c r="AN11" s="46" t="str">
        <f>IFERROR(VLOOKUP($B11,Sheet1!$A$5:$B$300,2,FALSE),"")</f>
        <v/>
      </c>
      <c r="AO11" s="46" t="s">
        <v>25</v>
      </c>
      <c r="AP11" s="5" t="str">
        <f>IFERROR(VLOOKUP($A11,集約用シート!$B$5:$U$300,15,FALSE),"")</f>
        <v/>
      </c>
      <c r="AQ11" s="8" t="s">
        <v>1934</v>
      </c>
      <c r="AR11" s="46" t="s">
        <v>2566</v>
      </c>
      <c r="AS11" s="5" t="str">
        <f>IFERROR(VLOOKUP($A11,集約用シート!$B$5:$U$300,19,FALSE),"")</f>
        <v/>
      </c>
      <c r="AT11" s="46" t="s">
        <v>21</v>
      </c>
      <c r="AU11" s="5" t="str">
        <f>IFERROR(VLOOKUP($A11,集約用シート!$B$5:$U$300,21,FALSE),"")</f>
        <v/>
      </c>
    </row>
    <row r="12" spans="1:47" ht="28.5" customHeight="1">
      <c r="A12" s="6">
        <v>7009</v>
      </c>
      <c r="B12" s="7" t="s">
        <v>1402</v>
      </c>
      <c r="C12" s="35" t="s">
        <v>21</v>
      </c>
      <c r="D12" s="35" t="s">
        <v>21</v>
      </c>
      <c r="E12" s="40">
        <v>0</v>
      </c>
      <c r="F12" s="40"/>
      <c r="G12" s="40" t="s">
        <v>25</v>
      </c>
      <c r="H12" s="40"/>
      <c r="I12" s="40" t="s">
        <v>25</v>
      </c>
      <c r="J12" s="40"/>
      <c r="K12" s="40"/>
      <c r="L12" s="40"/>
      <c r="M12" s="40"/>
      <c r="N12" s="40" t="s">
        <v>26</v>
      </c>
      <c r="O12" s="40" t="s">
        <v>22</v>
      </c>
      <c r="P12" s="40">
        <v>1</v>
      </c>
      <c r="Q12" s="40" t="s">
        <v>26</v>
      </c>
      <c r="R12" s="40" t="s">
        <v>26</v>
      </c>
      <c r="S12" s="40" t="s">
        <v>26</v>
      </c>
      <c r="T12" s="40" t="s">
        <v>26</v>
      </c>
      <c r="U12" s="40"/>
      <c r="V12" s="40"/>
      <c r="W12" s="41"/>
      <c r="X12" s="41"/>
      <c r="Y12" s="41" t="s">
        <v>21</v>
      </c>
      <c r="Z12" s="41" t="s">
        <v>21</v>
      </c>
      <c r="AA12" s="41" t="s">
        <v>21</v>
      </c>
      <c r="AB12" s="41" t="s">
        <v>25</v>
      </c>
      <c r="AC12" s="41" t="s">
        <v>25</v>
      </c>
      <c r="AD12" s="41" t="s">
        <v>25</v>
      </c>
      <c r="AE12" s="41" t="s">
        <v>25</v>
      </c>
      <c r="AF12" s="41"/>
      <c r="AG12" s="41" t="s">
        <v>21</v>
      </c>
      <c r="AH12" s="41"/>
      <c r="AI12" s="41" t="s">
        <v>21</v>
      </c>
      <c r="AJ12" s="41"/>
      <c r="AK12" s="46" t="s">
        <v>21</v>
      </c>
      <c r="AL12" s="46" t="s">
        <v>21</v>
      </c>
      <c r="AM12" s="46" t="s">
        <v>25</v>
      </c>
      <c r="AN12" s="46" t="str">
        <f>IFERROR(VLOOKUP($B12,Sheet1!$A$5:$B$300,2,FALSE),"")</f>
        <v/>
      </c>
      <c r="AO12" s="46" t="s">
        <v>25</v>
      </c>
      <c r="AP12" s="5" t="str">
        <f>IFERROR(VLOOKUP($A12,集約用シート!$B$5:$U$300,15,FALSE),"")</f>
        <v/>
      </c>
      <c r="AQ12" s="8" t="s">
        <v>21</v>
      </c>
      <c r="AR12" s="46" t="s">
        <v>21</v>
      </c>
      <c r="AS12" s="5" t="str">
        <f>IFERROR(VLOOKUP($A12,集約用シート!$B$5:$U$300,19,FALSE),"")</f>
        <v/>
      </c>
      <c r="AT12" s="46" t="s">
        <v>21</v>
      </c>
      <c r="AU12" s="5" t="str">
        <f>IFERROR(VLOOKUP($A12,集約用シート!$B$5:$U$300,21,FALSE),"")</f>
        <v/>
      </c>
    </row>
    <row r="13" spans="1:47" ht="28.5" customHeight="1">
      <c r="A13" s="6">
        <v>7010</v>
      </c>
      <c r="B13" s="7" t="s">
        <v>1403</v>
      </c>
      <c r="C13" s="35" t="s">
        <v>25</v>
      </c>
      <c r="D13" s="35" t="s">
        <v>21</v>
      </c>
      <c r="E13" s="40">
        <v>1</v>
      </c>
      <c r="F13" s="40"/>
      <c r="G13" s="40"/>
      <c r="H13" s="40"/>
      <c r="I13" s="40"/>
      <c r="J13" s="40"/>
      <c r="K13" s="40"/>
      <c r="L13" s="40"/>
      <c r="M13" s="40"/>
      <c r="N13" s="40" t="s">
        <v>26</v>
      </c>
      <c r="O13" s="40" t="s">
        <v>22</v>
      </c>
      <c r="P13" s="40">
        <v>1</v>
      </c>
      <c r="Q13" s="40" t="s">
        <v>26</v>
      </c>
      <c r="R13" s="40" t="s">
        <v>26</v>
      </c>
      <c r="S13" s="40"/>
      <c r="T13" s="40" t="s">
        <v>26</v>
      </c>
      <c r="U13" s="40"/>
      <c r="V13" s="40"/>
      <c r="W13" s="41"/>
      <c r="X13" s="41"/>
      <c r="Y13" s="41" t="s">
        <v>25</v>
      </c>
      <c r="Z13" s="41" t="s">
        <v>21</v>
      </c>
      <c r="AA13" s="41" t="s">
        <v>21</v>
      </c>
      <c r="AB13" s="41" t="s">
        <v>23</v>
      </c>
      <c r="AC13" s="41" t="s">
        <v>25</v>
      </c>
      <c r="AD13" s="41" t="s">
        <v>23</v>
      </c>
      <c r="AE13" s="41" t="s">
        <v>25</v>
      </c>
      <c r="AF13" s="41"/>
      <c r="AG13" s="41" t="s">
        <v>23</v>
      </c>
      <c r="AH13" s="41" t="s">
        <v>21</v>
      </c>
      <c r="AI13" s="41" t="s">
        <v>23</v>
      </c>
      <c r="AJ13" s="41" t="s">
        <v>21</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7011</v>
      </c>
      <c r="B14" s="7" t="s">
        <v>1404</v>
      </c>
      <c r="C14" s="40" t="s">
        <v>25</v>
      </c>
      <c r="D14" s="35" t="s">
        <v>21</v>
      </c>
      <c r="E14" s="40">
        <v>1</v>
      </c>
      <c r="F14" s="40"/>
      <c r="G14" s="40" t="s">
        <v>25</v>
      </c>
      <c r="H14" s="40"/>
      <c r="I14" s="40" t="s">
        <v>25</v>
      </c>
      <c r="J14" s="40"/>
      <c r="K14" s="40" t="s">
        <v>25</v>
      </c>
      <c r="L14" s="40"/>
      <c r="M14" s="40"/>
      <c r="N14" s="40" t="s">
        <v>26</v>
      </c>
      <c r="O14" s="40" t="s">
        <v>26</v>
      </c>
      <c r="P14" s="40">
        <v>2</v>
      </c>
      <c r="Q14" s="40"/>
      <c r="R14" s="40" t="s">
        <v>26</v>
      </c>
      <c r="S14" s="40"/>
      <c r="T14" s="40" t="s">
        <v>26</v>
      </c>
      <c r="U14" s="40"/>
      <c r="V14" s="40" t="s">
        <v>26</v>
      </c>
      <c r="W14" s="41"/>
      <c r="X14" s="41"/>
      <c r="Y14" s="41" t="s">
        <v>25</v>
      </c>
      <c r="Z14" s="41" t="s">
        <v>21</v>
      </c>
      <c r="AA14" s="41" t="s">
        <v>21</v>
      </c>
      <c r="AB14" s="41" t="s">
        <v>25</v>
      </c>
      <c r="AC14" s="41" t="s">
        <v>25</v>
      </c>
      <c r="AD14" s="41" t="s">
        <v>25</v>
      </c>
      <c r="AE14" s="41" t="s">
        <v>25</v>
      </c>
      <c r="AF14" s="41"/>
      <c r="AG14" s="41" t="s">
        <v>25</v>
      </c>
      <c r="AH14" s="41"/>
      <c r="AI14" s="41" t="s">
        <v>21</v>
      </c>
      <c r="AJ14" s="41" t="s">
        <v>25</v>
      </c>
      <c r="AK14" s="46" t="s">
        <v>25</v>
      </c>
      <c r="AL14" s="46" t="s">
        <v>21</v>
      </c>
      <c r="AM14" s="46" t="s">
        <v>25</v>
      </c>
      <c r="AN14" s="46" t="str">
        <f>IFERROR(VLOOKUP($B14,Sheet1!$A$5:$B$300,2,FALSE),"")</f>
        <v/>
      </c>
      <c r="AO14" s="46" t="s">
        <v>25</v>
      </c>
      <c r="AP14" s="5" t="str">
        <f>IFERROR(VLOOKUP($A14,集約用シート!$B$5:$U$300,15,FALSE),"")</f>
        <v/>
      </c>
      <c r="AQ14" s="8" t="s">
        <v>1934</v>
      </c>
      <c r="AR14" s="46" t="s">
        <v>2566</v>
      </c>
      <c r="AS14" s="5" t="str">
        <f>IFERROR(VLOOKUP($A14,集約用シート!$B$5:$U$300,19,FALSE),"")</f>
        <v/>
      </c>
      <c r="AT14" s="46" t="s">
        <v>21</v>
      </c>
      <c r="AU14" s="5" t="str">
        <f>IFERROR(VLOOKUP($A14,集約用シート!$B$5:$U$300,21,FALSE),"")</f>
        <v/>
      </c>
    </row>
    <row r="15" spans="1:47" ht="28.5" customHeight="1">
      <c r="A15" s="6">
        <v>7012</v>
      </c>
      <c r="B15" s="7" t="s">
        <v>1405</v>
      </c>
      <c r="C15" s="35" t="s">
        <v>25</v>
      </c>
      <c r="D15" s="35" t="s">
        <v>21</v>
      </c>
      <c r="E15" s="40">
        <v>1</v>
      </c>
      <c r="F15" s="35" t="s">
        <v>25</v>
      </c>
      <c r="G15" s="40" t="s">
        <v>25</v>
      </c>
      <c r="H15" s="35" t="s">
        <v>25</v>
      </c>
      <c r="I15" s="40" t="s">
        <v>25</v>
      </c>
      <c r="J15" s="40"/>
      <c r="K15" s="40"/>
      <c r="L15" s="40"/>
      <c r="M15" s="40"/>
      <c r="N15" s="40" t="s">
        <v>26</v>
      </c>
      <c r="O15" s="40" t="s">
        <v>26</v>
      </c>
      <c r="P15" s="40">
        <v>2</v>
      </c>
      <c r="Q15" s="40" t="s">
        <v>26</v>
      </c>
      <c r="R15" s="40"/>
      <c r="S15" s="40" t="s">
        <v>26</v>
      </c>
      <c r="T15" s="40"/>
      <c r="U15" s="40"/>
      <c r="V15" s="40"/>
      <c r="W15" s="41"/>
      <c r="X15" s="41"/>
      <c r="Y15" s="41" t="s">
        <v>23</v>
      </c>
      <c r="Z15" s="41" t="s">
        <v>23</v>
      </c>
      <c r="AA15" s="41" t="e">
        <v>#N/A</v>
      </c>
      <c r="AB15" s="41" t="s">
        <v>23</v>
      </c>
      <c r="AC15" s="41" t="s">
        <v>25</v>
      </c>
      <c r="AD15" s="41" t="s">
        <v>23</v>
      </c>
      <c r="AE15" s="41" t="s">
        <v>21</v>
      </c>
      <c r="AF15" s="41"/>
      <c r="AG15" s="41" t="s">
        <v>23</v>
      </c>
      <c r="AH15" s="41"/>
      <c r="AI15" s="41" t="s">
        <v>23</v>
      </c>
      <c r="AJ15" s="41" t="s">
        <v>21</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7013</v>
      </c>
      <c r="B16" s="7" t="s">
        <v>1406</v>
      </c>
      <c r="C16" s="35" t="s">
        <v>21</v>
      </c>
      <c r="D16" s="35" t="s">
        <v>21</v>
      </c>
      <c r="E16" s="40">
        <v>0</v>
      </c>
      <c r="F16" s="35"/>
      <c r="G16" s="40" t="s">
        <v>25</v>
      </c>
      <c r="H16" s="35" t="s">
        <v>25</v>
      </c>
      <c r="I16" s="40" t="s">
        <v>25</v>
      </c>
      <c r="J16" s="40"/>
      <c r="K16" s="40"/>
      <c r="L16" s="40"/>
      <c r="M16" s="40"/>
      <c r="N16" s="40" t="s">
        <v>22</v>
      </c>
      <c r="O16" s="40" t="s">
        <v>22</v>
      </c>
      <c r="P16" s="40">
        <v>0</v>
      </c>
      <c r="Q16" s="40"/>
      <c r="R16" s="40" t="s">
        <v>26</v>
      </c>
      <c r="S16" s="40"/>
      <c r="T16" s="40" t="s">
        <v>26</v>
      </c>
      <c r="U16" s="40"/>
      <c r="V16" s="40"/>
      <c r="W16" s="41"/>
      <c r="X16" s="41"/>
      <c r="Y16" s="41" t="s">
        <v>21</v>
      </c>
      <c r="Z16" s="41" t="s">
        <v>21</v>
      </c>
      <c r="AA16" s="41" t="s">
        <v>21</v>
      </c>
      <c r="AB16" s="41" t="s">
        <v>25</v>
      </c>
      <c r="AC16" s="41" t="s">
        <v>25</v>
      </c>
      <c r="AD16" s="41" t="s">
        <v>25</v>
      </c>
      <c r="AE16" s="41" t="s">
        <v>25</v>
      </c>
      <c r="AF16" s="41"/>
      <c r="AG16" s="41" t="s">
        <v>21</v>
      </c>
      <c r="AH16" s="41" t="s">
        <v>21</v>
      </c>
      <c r="AI16" s="41" t="s">
        <v>21</v>
      </c>
      <c r="AJ16" s="41" t="s">
        <v>21</v>
      </c>
      <c r="AK16" s="46" t="s">
        <v>21</v>
      </c>
      <c r="AL16" s="46" t="s">
        <v>21</v>
      </c>
      <c r="AM16" s="46" t="s">
        <v>25</v>
      </c>
      <c r="AN16" s="46" t="str">
        <f>IFERROR(VLOOKUP($B16,Sheet1!$A$5:$B$300,2,FALSE),"")</f>
        <v/>
      </c>
      <c r="AO16" s="46" t="s">
        <v>25</v>
      </c>
      <c r="AP16" s="5" t="str">
        <f>IFERROR(VLOOKUP($A16,集約用シート!$B$5:$U$300,15,FALSE),"")</f>
        <v/>
      </c>
      <c r="AQ16" s="8" t="s">
        <v>21</v>
      </c>
      <c r="AR16" s="46" t="s">
        <v>21</v>
      </c>
      <c r="AS16" s="5" t="str">
        <f>IFERROR(VLOOKUP($A16,集約用シート!$B$5:$U$300,19,FALSE),"")</f>
        <v/>
      </c>
      <c r="AT16" s="46" t="s">
        <v>21</v>
      </c>
      <c r="AU16" s="5" t="str">
        <f>IFERROR(VLOOKUP($A16,集約用シート!$B$5:$U$300,21,FALSE),"")</f>
        <v/>
      </c>
    </row>
    <row r="17" spans="1:47" ht="28.5" customHeight="1">
      <c r="A17" s="6">
        <v>7014</v>
      </c>
      <c r="B17" s="7" t="s">
        <v>1407</v>
      </c>
      <c r="C17" s="40" t="s">
        <v>21</v>
      </c>
      <c r="D17" s="35" t="s">
        <v>21</v>
      </c>
      <c r="E17" s="40">
        <v>0</v>
      </c>
      <c r="F17" s="40"/>
      <c r="G17" s="40"/>
      <c r="H17" s="40" t="s">
        <v>25</v>
      </c>
      <c r="I17" s="40"/>
      <c r="J17" s="40"/>
      <c r="K17" s="40"/>
      <c r="L17" s="40"/>
      <c r="M17" s="40"/>
      <c r="N17" s="40"/>
      <c r="O17" s="40"/>
      <c r="P17" s="40">
        <v>0</v>
      </c>
      <c r="Q17" s="40"/>
      <c r="R17" s="40"/>
      <c r="S17" s="40"/>
      <c r="T17" s="40"/>
      <c r="U17" s="40"/>
      <c r="V17" s="40"/>
      <c r="W17" s="41"/>
      <c r="X17" s="41"/>
      <c r="Y17" s="41" t="s">
        <v>23</v>
      </c>
      <c r="Z17" s="41" t="s">
        <v>23</v>
      </c>
      <c r="AA17" s="41" t="e">
        <v>#N/A</v>
      </c>
      <c r="AB17" s="41" t="s">
        <v>23</v>
      </c>
      <c r="AC17" s="41" t="s">
        <v>25</v>
      </c>
      <c r="AD17" s="41" t="s">
        <v>23</v>
      </c>
      <c r="AE17" s="41" t="s">
        <v>21</v>
      </c>
      <c r="AF17" s="41"/>
      <c r="AG17" s="41" t="s">
        <v>23</v>
      </c>
      <c r="AH17" s="41"/>
      <c r="AI17" s="41" t="s">
        <v>23</v>
      </c>
      <c r="AJ17" s="41"/>
      <c r="AK17" s="46" t="s">
        <v>25</v>
      </c>
      <c r="AL17" s="46" t="s">
        <v>21</v>
      </c>
      <c r="AM17" s="46"/>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7015</v>
      </c>
      <c r="B18" s="7" t="s">
        <v>1408</v>
      </c>
      <c r="C18" s="35" t="s">
        <v>21</v>
      </c>
      <c r="D18" s="35" t="s">
        <v>21</v>
      </c>
      <c r="E18" s="40">
        <v>0</v>
      </c>
      <c r="F18" s="40" t="s">
        <v>25</v>
      </c>
      <c r="G18" s="40"/>
      <c r="H18" s="35" t="s">
        <v>25</v>
      </c>
      <c r="I18" s="40"/>
      <c r="J18" s="40"/>
      <c r="K18" s="40"/>
      <c r="L18" s="40"/>
      <c r="M18" s="40"/>
      <c r="N18" s="40" t="s">
        <v>22</v>
      </c>
      <c r="O18" s="40" t="s">
        <v>22</v>
      </c>
      <c r="P18" s="40">
        <v>0</v>
      </c>
      <c r="Q18" s="40"/>
      <c r="R18" s="40"/>
      <c r="S18" s="40"/>
      <c r="T18" s="40"/>
      <c r="U18" s="40"/>
      <c r="V18" s="40"/>
      <c r="W18" s="41"/>
      <c r="X18" s="41"/>
      <c r="Y18" s="41" t="s">
        <v>23</v>
      </c>
      <c r="Z18" s="41" t="s">
        <v>23</v>
      </c>
      <c r="AA18" s="41" t="e">
        <v>#N/A</v>
      </c>
      <c r="AB18" s="41" t="s">
        <v>23</v>
      </c>
      <c r="AC18" s="41" t="s">
        <v>25</v>
      </c>
      <c r="AD18" s="41" t="s">
        <v>23</v>
      </c>
      <c r="AE18" s="41" t="s">
        <v>25</v>
      </c>
      <c r="AF18" s="41"/>
      <c r="AG18" s="41" t="s">
        <v>23</v>
      </c>
      <c r="AH18" s="41"/>
      <c r="AI18" s="41" t="s">
        <v>23</v>
      </c>
      <c r="AJ18" s="41"/>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7016</v>
      </c>
      <c r="B19" s="7" t="s">
        <v>1409</v>
      </c>
      <c r="C19" s="35" t="s">
        <v>25</v>
      </c>
      <c r="D19" s="35" t="s">
        <v>21</v>
      </c>
      <c r="E19" s="40">
        <v>1</v>
      </c>
      <c r="F19" s="35"/>
      <c r="G19" s="40" t="s">
        <v>25</v>
      </c>
      <c r="H19" s="35" t="s">
        <v>25</v>
      </c>
      <c r="I19" s="40" t="s">
        <v>25</v>
      </c>
      <c r="J19" s="40"/>
      <c r="K19" s="40"/>
      <c r="L19" s="40"/>
      <c r="M19" s="40"/>
      <c r="N19" s="40" t="s">
        <v>22</v>
      </c>
      <c r="O19" s="40" t="s">
        <v>22</v>
      </c>
      <c r="P19" s="40">
        <v>0</v>
      </c>
      <c r="Q19" s="40"/>
      <c r="R19" s="40" t="s">
        <v>26</v>
      </c>
      <c r="S19" s="40"/>
      <c r="T19" s="40"/>
      <c r="U19" s="40"/>
      <c r="V19" s="40"/>
      <c r="W19" s="41"/>
      <c r="X19" s="41"/>
      <c r="Y19" s="41" t="s">
        <v>21</v>
      </c>
      <c r="Z19" s="41" t="s">
        <v>21</v>
      </c>
      <c r="AA19" s="41" t="s">
        <v>21</v>
      </c>
      <c r="AB19" s="41" t="s">
        <v>23</v>
      </c>
      <c r="AC19" s="41" t="s">
        <v>25</v>
      </c>
      <c r="AD19" s="41" t="s">
        <v>23</v>
      </c>
      <c r="AE19" s="41" t="s">
        <v>25</v>
      </c>
      <c r="AF19" s="41"/>
      <c r="AG19" s="41" t="s">
        <v>23</v>
      </c>
      <c r="AH19" s="41" t="s">
        <v>21</v>
      </c>
      <c r="AI19" s="41" t="s">
        <v>23</v>
      </c>
      <c r="AJ19" s="41" t="s">
        <v>21</v>
      </c>
      <c r="AK19" s="46" t="s">
        <v>21</v>
      </c>
      <c r="AL19" s="46" t="s">
        <v>21</v>
      </c>
      <c r="AM19" s="46" t="s">
        <v>25</v>
      </c>
      <c r="AN19" s="46" t="str">
        <f>IFERROR(VLOOKUP($B19,Sheet1!$A$5:$B$300,2,FALSE),"")</f>
        <v/>
      </c>
      <c r="AO19" s="46" t="s">
        <v>25</v>
      </c>
      <c r="AP19" s="5" t="str">
        <f>IFERROR(VLOOKUP($A19,集約用シート!$B$5:$U$300,15,FALSE),"")</f>
        <v/>
      </c>
      <c r="AQ19" s="8" t="s">
        <v>21</v>
      </c>
      <c r="AR19" s="46" t="s">
        <v>2566</v>
      </c>
      <c r="AS19" s="5" t="str">
        <f>IFERROR(VLOOKUP($A19,集約用シート!$B$5:$U$300,19,FALSE),"")</f>
        <v/>
      </c>
      <c r="AT19" s="46" t="s">
        <v>21</v>
      </c>
      <c r="AU19" s="5" t="str">
        <f>IFERROR(VLOOKUP($A19,集約用シート!$B$5:$U$300,21,FALSE),"")</f>
        <v/>
      </c>
    </row>
    <row r="20" spans="1:47" ht="28.5" customHeight="1">
      <c r="A20" s="6">
        <v>7017</v>
      </c>
      <c r="B20" s="7" t="s">
        <v>1410</v>
      </c>
      <c r="C20" s="40" t="s">
        <v>25</v>
      </c>
      <c r="D20" s="35" t="s">
        <v>21</v>
      </c>
      <c r="E20" s="40">
        <v>1</v>
      </c>
      <c r="F20" s="35" t="s">
        <v>25</v>
      </c>
      <c r="G20" s="40" t="s">
        <v>25</v>
      </c>
      <c r="H20" s="40"/>
      <c r="I20" s="40" t="s">
        <v>25</v>
      </c>
      <c r="J20" s="40"/>
      <c r="K20" s="40"/>
      <c r="L20" s="40"/>
      <c r="M20" s="40"/>
      <c r="N20" s="40" t="s">
        <v>26</v>
      </c>
      <c r="O20" s="40" t="s">
        <v>22</v>
      </c>
      <c r="P20" s="40">
        <v>1</v>
      </c>
      <c r="Q20" s="40"/>
      <c r="R20" s="40" t="s">
        <v>26</v>
      </c>
      <c r="S20" s="40"/>
      <c r="T20" s="40" t="s">
        <v>26</v>
      </c>
      <c r="U20" s="40"/>
      <c r="V20" s="40"/>
      <c r="W20" s="41"/>
      <c r="X20" s="41"/>
      <c r="Y20" s="41" t="s">
        <v>23</v>
      </c>
      <c r="Z20" s="41" t="s">
        <v>23</v>
      </c>
      <c r="AA20" s="41" t="e">
        <v>#N/A</v>
      </c>
      <c r="AB20" s="41" t="s">
        <v>23</v>
      </c>
      <c r="AC20" s="41" t="s">
        <v>25</v>
      </c>
      <c r="AD20" s="41" t="s">
        <v>23</v>
      </c>
      <c r="AE20" s="41" t="s">
        <v>25</v>
      </c>
      <c r="AF20" s="41"/>
      <c r="AG20" s="41" t="s">
        <v>23</v>
      </c>
      <c r="AH20" s="41" t="s">
        <v>21</v>
      </c>
      <c r="AI20" s="41" t="s">
        <v>23</v>
      </c>
      <c r="AJ20" s="41" t="s">
        <v>21</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7018</v>
      </c>
      <c r="B21" s="7" t="s">
        <v>1411</v>
      </c>
      <c r="C21" s="35" t="s">
        <v>25</v>
      </c>
      <c r="D21" s="35" t="s">
        <v>21</v>
      </c>
      <c r="E21" s="40">
        <v>1</v>
      </c>
      <c r="F21" s="35" t="s">
        <v>25</v>
      </c>
      <c r="G21" s="40" t="s">
        <v>25</v>
      </c>
      <c r="H21" s="35" t="s">
        <v>25</v>
      </c>
      <c r="I21" s="40" t="s">
        <v>25</v>
      </c>
      <c r="J21" s="35" t="s">
        <v>25</v>
      </c>
      <c r="K21" s="40"/>
      <c r="L21" s="40"/>
      <c r="M21" s="40"/>
      <c r="N21" s="40" t="s">
        <v>26</v>
      </c>
      <c r="O21" s="40" t="s">
        <v>22</v>
      </c>
      <c r="P21" s="40">
        <v>1</v>
      </c>
      <c r="Q21" s="40" t="s">
        <v>26</v>
      </c>
      <c r="R21" s="40" t="s">
        <v>26</v>
      </c>
      <c r="S21" s="40" t="s">
        <v>26</v>
      </c>
      <c r="T21" s="40" t="s">
        <v>26</v>
      </c>
      <c r="U21" s="40"/>
      <c r="V21" s="40"/>
      <c r="W21" s="41"/>
      <c r="X21" s="41"/>
      <c r="Y21" s="41" t="s">
        <v>23</v>
      </c>
      <c r="Z21" s="41" t="s">
        <v>23</v>
      </c>
      <c r="AA21" s="41" t="e">
        <v>#N/A</v>
      </c>
      <c r="AB21" s="41" t="s">
        <v>23</v>
      </c>
      <c r="AC21" s="41" t="s">
        <v>25</v>
      </c>
      <c r="AD21" s="41" t="s">
        <v>23</v>
      </c>
      <c r="AE21" s="41" t="s">
        <v>25</v>
      </c>
      <c r="AF21" s="41"/>
      <c r="AG21" s="41" t="s">
        <v>23</v>
      </c>
      <c r="AH21" s="41"/>
      <c r="AI21" s="41" t="s">
        <v>23</v>
      </c>
      <c r="AJ21" s="41"/>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7023</v>
      </c>
      <c r="B22" s="7" t="s">
        <v>1412</v>
      </c>
      <c r="C22" s="35" t="s">
        <v>21</v>
      </c>
      <c r="D22" s="35" t="s">
        <v>21</v>
      </c>
      <c r="E22" s="40">
        <v>0</v>
      </c>
      <c r="F22" s="35" t="s">
        <v>25</v>
      </c>
      <c r="G22" s="40"/>
      <c r="H22" s="40"/>
      <c r="I22" s="40"/>
      <c r="J22" s="40"/>
      <c r="K22" s="40"/>
      <c r="L22" s="40"/>
      <c r="M22" s="40"/>
      <c r="N22" s="40" t="s">
        <v>22</v>
      </c>
      <c r="O22" s="40" t="s">
        <v>22</v>
      </c>
      <c r="P22" s="40">
        <v>0</v>
      </c>
      <c r="Q22" s="40"/>
      <c r="R22" s="40"/>
      <c r="S22" s="40"/>
      <c r="T22" s="40"/>
      <c r="U22" s="40"/>
      <c r="V22" s="40"/>
      <c r="W22" s="41"/>
      <c r="X22" s="41"/>
      <c r="Y22" s="41" t="s">
        <v>21</v>
      </c>
      <c r="Z22" s="41" t="s">
        <v>21</v>
      </c>
      <c r="AA22" s="41" t="s">
        <v>21</v>
      </c>
      <c r="AB22" s="41" t="s">
        <v>25</v>
      </c>
      <c r="AC22" s="41" t="s">
        <v>25</v>
      </c>
      <c r="AD22" s="41" t="s">
        <v>21</v>
      </c>
      <c r="AE22" s="41" t="s">
        <v>21</v>
      </c>
      <c r="AF22" s="41"/>
      <c r="AG22" s="41" t="s">
        <v>23</v>
      </c>
      <c r="AH22" s="41"/>
      <c r="AI22" s="41" t="s">
        <v>21</v>
      </c>
      <c r="AJ22" s="41" t="s">
        <v>21</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7026</v>
      </c>
      <c r="B23" s="7" t="s">
        <v>1413</v>
      </c>
      <c r="C23" s="35" t="s">
        <v>21</v>
      </c>
      <c r="D23" s="35" t="s">
        <v>21</v>
      </c>
      <c r="E23" s="40">
        <v>0</v>
      </c>
      <c r="F23" s="40"/>
      <c r="G23" s="40" t="s">
        <v>25</v>
      </c>
      <c r="H23" s="40"/>
      <c r="I23" s="40" t="s">
        <v>25</v>
      </c>
      <c r="J23" s="40"/>
      <c r="K23" s="40"/>
      <c r="L23" s="40"/>
      <c r="M23" s="40"/>
      <c r="N23" s="40" t="s">
        <v>22</v>
      </c>
      <c r="O23" s="40" t="s">
        <v>22</v>
      </c>
      <c r="P23" s="40">
        <v>0</v>
      </c>
      <c r="Q23" s="40"/>
      <c r="R23" s="40" t="s">
        <v>26</v>
      </c>
      <c r="S23" s="40"/>
      <c r="T23" s="40"/>
      <c r="U23" s="40"/>
      <c r="V23" s="40"/>
      <c r="W23" s="41"/>
      <c r="X23" s="41"/>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7028</v>
      </c>
      <c r="B24" s="7" t="s">
        <v>1414</v>
      </c>
      <c r="C24" s="40" t="s">
        <v>25</v>
      </c>
      <c r="D24" s="35" t="s">
        <v>21</v>
      </c>
      <c r="E24" s="40">
        <v>1</v>
      </c>
      <c r="F24" s="40" t="s">
        <v>25</v>
      </c>
      <c r="G24" s="40" t="s">
        <v>25</v>
      </c>
      <c r="H24" s="40" t="s">
        <v>25</v>
      </c>
      <c r="I24" s="40" t="s">
        <v>25</v>
      </c>
      <c r="J24" s="40" t="s">
        <v>25</v>
      </c>
      <c r="K24" s="40" t="s">
        <v>25</v>
      </c>
      <c r="L24" s="40"/>
      <c r="M24" s="40"/>
      <c r="N24" s="40" t="s">
        <v>26</v>
      </c>
      <c r="O24" s="40" t="s">
        <v>22</v>
      </c>
      <c r="P24" s="40">
        <v>1</v>
      </c>
      <c r="Q24" s="40" t="s">
        <v>26</v>
      </c>
      <c r="R24" s="40" t="s">
        <v>26</v>
      </c>
      <c r="S24" s="40"/>
      <c r="T24" s="40" t="s">
        <v>26</v>
      </c>
      <c r="U24" s="40" t="s">
        <v>26</v>
      </c>
      <c r="V24" s="40" t="s">
        <v>26</v>
      </c>
      <c r="W24" s="41"/>
      <c r="X24" s="41"/>
      <c r="Y24" s="41" t="s">
        <v>23</v>
      </c>
      <c r="Z24" s="41" t="s">
        <v>23</v>
      </c>
      <c r="AA24" s="41" t="e">
        <v>#N/A</v>
      </c>
      <c r="AB24" s="41" t="s">
        <v>23</v>
      </c>
      <c r="AC24" s="41" t="s">
        <v>25</v>
      </c>
      <c r="AD24" s="41" t="s">
        <v>23</v>
      </c>
      <c r="AE24" s="41" t="s">
        <v>25</v>
      </c>
      <c r="AF24" s="41"/>
      <c r="AG24" s="41" t="s">
        <v>23</v>
      </c>
      <c r="AH24" s="41" t="s">
        <v>25</v>
      </c>
      <c r="AI24" s="41" t="s">
        <v>23</v>
      </c>
      <c r="AJ24" s="41" t="s">
        <v>21</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7031</v>
      </c>
      <c r="B25" s="7" t="s">
        <v>1415</v>
      </c>
      <c r="C25" s="40" t="s">
        <v>25</v>
      </c>
      <c r="D25" s="35" t="s">
        <v>21</v>
      </c>
      <c r="E25" s="40">
        <v>1</v>
      </c>
      <c r="F25" s="40"/>
      <c r="G25" s="40"/>
      <c r="H25" s="40"/>
      <c r="I25" s="40"/>
      <c r="J25" s="40"/>
      <c r="K25" s="40" t="s">
        <v>25</v>
      </c>
      <c r="L25" s="40"/>
      <c r="M25" s="40"/>
      <c r="N25" s="40"/>
      <c r="O25" s="40"/>
      <c r="P25" s="40">
        <v>0</v>
      </c>
      <c r="Q25" s="40"/>
      <c r="R25" s="40"/>
      <c r="S25" s="40"/>
      <c r="T25" s="40"/>
      <c r="U25" s="40"/>
      <c r="V25" s="40"/>
      <c r="W25" s="41"/>
      <c r="X25" s="41"/>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7032</v>
      </c>
      <c r="B26" s="7" t="s">
        <v>1416</v>
      </c>
      <c r="C26" s="35"/>
      <c r="D26" s="40"/>
      <c r="E26" s="40">
        <v>0</v>
      </c>
      <c r="F26" s="40"/>
      <c r="G26" s="40"/>
      <c r="H26" s="40"/>
      <c r="I26" s="40"/>
      <c r="J26" s="40"/>
      <c r="K26" s="40"/>
      <c r="L26" s="40"/>
      <c r="M26" s="40"/>
      <c r="N26" s="40" t="s">
        <v>26</v>
      </c>
      <c r="O26" s="40" t="s">
        <v>26</v>
      </c>
      <c r="P26" s="40">
        <v>2</v>
      </c>
      <c r="Q26" s="40"/>
      <c r="R26" s="40"/>
      <c r="S26" s="40"/>
      <c r="T26" s="40"/>
      <c r="U26" s="40"/>
      <c r="V26" s="40"/>
      <c r="W26" s="41"/>
      <c r="X26" s="41"/>
      <c r="Y26" s="41" t="s">
        <v>23</v>
      </c>
      <c r="Z26" s="41" t="s">
        <v>23</v>
      </c>
      <c r="AA26" s="41" t="e">
        <v>#N/A</v>
      </c>
      <c r="AB26" s="41" t="s">
        <v>23</v>
      </c>
      <c r="AC26" s="41" t="s">
        <v>25</v>
      </c>
      <c r="AD26" s="41" t="s">
        <v>23</v>
      </c>
      <c r="AE26" s="41" t="s">
        <v>21</v>
      </c>
      <c r="AF26" s="41"/>
      <c r="AG26" s="41" t="s">
        <v>23</v>
      </c>
      <c r="AH26" s="41"/>
      <c r="AI26" s="41" t="s">
        <v>23</v>
      </c>
      <c r="AJ26" s="41"/>
      <c r="AK26" s="46" t="s">
        <v>25</v>
      </c>
      <c r="AL26" s="46" t="s">
        <v>21</v>
      </c>
      <c r="AM26" s="46"/>
      <c r="AN26" s="46" t="str">
        <f>IFERROR(VLOOKUP($B26,Sheet1!$A$5:$B$300,2,FALSE),"")</f>
        <v/>
      </c>
      <c r="AO26" s="46"/>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6">
        <v>7034</v>
      </c>
      <c r="B27" s="7" t="s">
        <v>1417</v>
      </c>
      <c r="C27" s="35"/>
      <c r="D27" s="40"/>
      <c r="E27" s="40">
        <v>0</v>
      </c>
      <c r="F27" s="40"/>
      <c r="G27" s="40"/>
      <c r="H27" s="40"/>
      <c r="I27" s="40"/>
      <c r="J27" s="40"/>
      <c r="K27" s="40"/>
      <c r="L27" s="40"/>
      <c r="M27" s="40"/>
      <c r="N27" s="40"/>
      <c r="O27" s="40"/>
      <c r="P27" s="40">
        <v>0</v>
      </c>
      <c r="Q27" s="40"/>
      <c r="R27" s="40"/>
      <c r="S27" s="40"/>
      <c r="T27" s="40"/>
      <c r="U27" s="40"/>
      <c r="V27" s="40"/>
      <c r="W27" s="41"/>
      <c r="X27" s="41"/>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7035</v>
      </c>
      <c r="B28" s="7" t="s">
        <v>1418</v>
      </c>
      <c r="C28" s="40" t="s">
        <v>25</v>
      </c>
      <c r="D28" s="35" t="s">
        <v>21</v>
      </c>
      <c r="E28" s="40">
        <v>1</v>
      </c>
      <c r="F28" s="40" t="s">
        <v>25</v>
      </c>
      <c r="G28" s="40" t="s">
        <v>25</v>
      </c>
      <c r="H28" s="40" t="s">
        <v>25</v>
      </c>
      <c r="I28" s="40" t="s">
        <v>25</v>
      </c>
      <c r="J28" s="40" t="s">
        <v>25</v>
      </c>
      <c r="K28" s="40" t="s">
        <v>25</v>
      </c>
      <c r="L28" s="40"/>
      <c r="M28" s="40"/>
      <c r="N28" s="40" t="s">
        <v>22</v>
      </c>
      <c r="O28" s="40" t="s">
        <v>22</v>
      </c>
      <c r="P28" s="40">
        <v>0</v>
      </c>
      <c r="Q28" s="40" t="s">
        <v>26</v>
      </c>
      <c r="R28" s="40" t="s">
        <v>26</v>
      </c>
      <c r="S28" s="40" t="s">
        <v>26</v>
      </c>
      <c r="T28" s="40" t="s">
        <v>26</v>
      </c>
      <c r="U28" s="40"/>
      <c r="V28" s="40"/>
      <c r="W28" s="41"/>
      <c r="X28" s="41"/>
      <c r="Y28" s="41" t="s">
        <v>21</v>
      </c>
      <c r="Z28" s="41" t="s">
        <v>21</v>
      </c>
      <c r="AA28" s="41" t="s">
        <v>21</v>
      </c>
      <c r="AB28" s="41" t="s">
        <v>25</v>
      </c>
      <c r="AC28" s="41" t="s">
        <v>23</v>
      </c>
      <c r="AD28" s="41" t="s">
        <v>25</v>
      </c>
      <c r="AE28" s="41" t="s">
        <v>23</v>
      </c>
      <c r="AF28" s="41"/>
      <c r="AG28" s="41" t="s">
        <v>21</v>
      </c>
      <c r="AH28" s="41" t="s">
        <v>23</v>
      </c>
      <c r="AI28" s="41" t="s">
        <v>21</v>
      </c>
      <c r="AJ28" s="41" t="s">
        <v>23</v>
      </c>
      <c r="AK28" s="46" t="s">
        <v>21</v>
      </c>
      <c r="AL28" s="46" t="s">
        <v>21</v>
      </c>
      <c r="AM28" s="46" t="s">
        <v>25</v>
      </c>
      <c r="AN28" s="46" t="str">
        <f>IFERROR(VLOOKUP($B28,Sheet1!$A$5:$B$300,2,FALSE),"")</f>
        <v/>
      </c>
      <c r="AO28" s="46" t="s">
        <v>25</v>
      </c>
      <c r="AP28" s="5" t="str">
        <f>IFERROR(VLOOKUP($A28,集約用シート!$B$5:$U$300,15,FALSE),"")</f>
        <v/>
      </c>
      <c r="AQ28" s="8" t="s">
        <v>1934</v>
      </c>
      <c r="AR28" s="46" t="s">
        <v>25</v>
      </c>
      <c r="AS28" s="5" t="str">
        <f>IFERROR(VLOOKUP($A28,集約用シート!$B$5:$U$300,19,FALSE),"")</f>
        <v/>
      </c>
      <c r="AT28" s="46" t="s">
        <v>21</v>
      </c>
      <c r="AU28" s="5" t="str">
        <f>IFERROR(VLOOKUP($A28,集約用シート!$B$5:$U$300,21,FALSE),"")</f>
        <v/>
      </c>
    </row>
    <row r="29" spans="1:47" ht="28.5" customHeight="1">
      <c r="A29" s="6">
        <v>7036</v>
      </c>
      <c r="B29" s="7" t="s">
        <v>1419</v>
      </c>
      <c r="C29" s="35" t="s">
        <v>21</v>
      </c>
      <c r="D29" s="35" t="s">
        <v>21</v>
      </c>
      <c r="E29" s="40">
        <v>0</v>
      </c>
      <c r="F29" s="40" t="s">
        <v>25</v>
      </c>
      <c r="G29" s="40" t="s">
        <v>25</v>
      </c>
      <c r="H29" s="40" t="s">
        <v>25</v>
      </c>
      <c r="I29" s="40" t="s">
        <v>25</v>
      </c>
      <c r="J29" s="40"/>
      <c r="K29" s="40"/>
      <c r="L29" s="40"/>
      <c r="M29" s="40"/>
      <c r="N29" s="40" t="s">
        <v>22</v>
      </c>
      <c r="O29" s="40" t="s">
        <v>22</v>
      </c>
      <c r="P29" s="40">
        <v>0</v>
      </c>
      <c r="Q29" s="40"/>
      <c r="R29" s="40"/>
      <c r="S29" s="40" t="s">
        <v>26</v>
      </c>
      <c r="T29" s="40"/>
      <c r="U29" s="40"/>
      <c r="V29" s="40"/>
      <c r="W29" s="41"/>
      <c r="X29" s="41"/>
      <c r="Y29" s="41" t="s">
        <v>23</v>
      </c>
      <c r="Z29" s="41" t="s">
        <v>23</v>
      </c>
      <c r="AA29" s="41" t="e">
        <v>#N/A</v>
      </c>
      <c r="AB29" s="41" t="s">
        <v>23</v>
      </c>
      <c r="AC29" s="41" t="s">
        <v>25</v>
      </c>
      <c r="AD29" s="41" t="s">
        <v>23</v>
      </c>
      <c r="AE29" s="41" t="s">
        <v>25</v>
      </c>
      <c r="AF29" s="41"/>
      <c r="AG29" s="41" t="s">
        <v>23</v>
      </c>
      <c r="AH29" s="41" t="s">
        <v>21</v>
      </c>
      <c r="AI29" s="41" t="s">
        <v>23</v>
      </c>
      <c r="AJ29" s="41" t="s">
        <v>21</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7037</v>
      </c>
      <c r="B30" s="7" t="s">
        <v>1420</v>
      </c>
      <c r="C30" s="35"/>
      <c r="D30" s="40"/>
      <c r="E30" s="40">
        <v>0</v>
      </c>
      <c r="F30" s="40"/>
      <c r="G30" s="40"/>
      <c r="H30" s="40"/>
      <c r="I30" s="40"/>
      <c r="J30" s="40"/>
      <c r="K30" s="40"/>
      <c r="L30" s="40"/>
      <c r="M30" s="40"/>
      <c r="N30" s="40"/>
      <c r="O30" s="40"/>
      <c r="P30" s="40">
        <v>0</v>
      </c>
      <c r="Q30" s="40"/>
      <c r="R30" s="40"/>
      <c r="S30" s="40"/>
      <c r="T30" s="40"/>
      <c r="U30" s="40"/>
      <c r="V30" s="40"/>
      <c r="W30" s="41"/>
      <c r="X30" s="41"/>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7038</v>
      </c>
      <c r="B31" s="7" t="s">
        <v>1421</v>
      </c>
      <c r="C31" s="35" t="s">
        <v>21</v>
      </c>
      <c r="D31" s="35" t="s">
        <v>21</v>
      </c>
      <c r="E31" s="40">
        <v>0</v>
      </c>
      <c r="F31" s="40" t="s">
        <v>25</v>
      </c>
      <c r="G31" s="40" t="s">
        <v>25</v>
      </c>
      <c r="H31" s="40" t="s">
        <v>25</v>
      </c>
      <c r="I31" s="40" t="s">
        <v>25</v>
      </c>
      <c r="J31" s="40"/>
      <c r="K31" s="40"/>
      <c r="L31" s="40"/>
      <c r="M31" s="40"/>
      <c r="N31" s="40" t="s">
        <v>26</v>
      </c>
      <c r="O31" s="40" t="s">
        <v>22</v>
      </c>
      <c r="P31" s="40">
        <v>1</v>
      </c>
      <c r="Q31" s="40" t="s">
        <v>26</v>
      </c>
      <c r="R31" s="40" t="s">
        <v>26</v>
      </c>
      <c r="S31" s="40" t="s">
        <v>26</v>
      </c>
      <c r="T31" s="40" t="s">
        <v>26</v>
      </c>
      <c r="U31" s="40"/>
      <c r="V31" s="40"/>
      <c r="W31" s="41"/>
      <c r="X31" s="41"/>
      <c r="Y31" s="41" t="s">
        <v>23</v>
      </c>
      <c r="Z31" s="41" t="s">
        <v>23</v>
      </c>
      <c r="AA31" s="41" t="e">
        <v>#N/A</v>
      </c>
      <c r="AB31" s="41" t="s">
        <v>23</v>
      </c>
      <c r="AC31" s="41" t="s">
        <v>25</v>
      </c>
      <c r="AD31" s="41" t="s">
        <v>23</v>
      </c>
      <c r="AE31" s="41" t="s">
        <v>25</v>
      </c>
      <c r="AF31" s="41"/>
      <c r="AG31" s="41" t="s">
        <v>23</v>
      </c>
      <c r="AH31" s="41"/>
      <c r="AI31" s="41" t="s">
        <v>23</v>
      </c>
      <c r="AJ31" s="41"/>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7039</v>
      </c>
      <c r="B32" s="7" t="s">
        <v>1422</v>
      </c>
      <c r="C32" s="35" t="s">
        <v>21</v>
      </c>
      <c r="D32" s="35" t="s">
        <v>21</v>
      </c>
      <c r="E32" s="40">
        <v>0</v>
      </c>
      <c r="F32" s="40"/>
      <c r="G32" s="40"/>
      <c r="H32" s="40"/>
      <c r="I32" s="40"/>
      <c r="J32" s="40"/>
      <c r="K32" s="40"/>
      <c r="L32" s="40"/>
      <c r="M32" s="40"/>
      <c r="N32" s="40" t="s">
        <v>22</v>
      </c>
      <c r="O32" s="40" t="s">
        <v>22</v>
      </c>
      <c r="P32" s="40">
        <v>0</v>
      </c>
      <c r="Q32" s="40"/>
      <c r="R32" s="40" t="s">
        <v>26</v>
      </c>
      <c r="S32" s="40"/>
      <c r="T32" s="40" t="s">
        <v>26</v>
      </c>
      <c r="U32" s="40"/>
      <c r="V32" s="40"/>
      <c r="W32" s="41"/>
      <c r="X32" s="41"/>
      <c r="Y32" s="41" t="s">
        <v>21</v>
      </c>
      <c r="Z32" s="41" t="s">
        <v>21</v>
      </c>
      <c r="AA32" s="41" t="s">
        <v>21</v>
      </c>
      <c r="AB32" s="41" t="s">
        <v>25</v>
      </c>
      <c r="AC32" s="41" t="s">
        <v>25</v>
      </c>
      <c r="AD32" s="41" t="s">
        <v>25</v>
      </c>
      <c r="AE32" s="41" t="s">
        <v>25</v>
      </c>
      <c r="AF32" s="41"/>
      <c r="AG32" s="41" t="s">
        <v>25</v>
      </c>
      <c r="AH32" s="41" t="s">
        <v>21</v>
      </c>
      <c r="AI32" s="41" t="s">
        <v>21</v>
      </c>
      <c r="AJ32" s="41" t="s">
        <v>21</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7041</v>
      </c>
      <c r="B33" s="7" t="s">
        <v>1423</v>
      </c>
      <c r="C33" s="40" t="s">
        <v>25</v>
      </c>
      <c r="D33" s="35" t="s">
        <v>21</v>
      </c>
      <c r="E33" s="40">
        <v>1</v>
      </c>
      <c r="F33" s="40"/>
      <c r="G33" s="40" t="s">
        <v>25</v>
      </c>
      <c r="H33" s="40" t="s">
        <v>25</v>
      </c>
      <c r="I33" s="40" t="s">
        <v>25</v>
      </c>
      <c r="J33" s="40"/>
      <c r="K33" s="40" t="s">
        <v>25</v>
      </c>
      <c r="L33" s="40"/>
      <c r="M33" s="40" t="s">
        <v>25</v>
      </c>
      <c r="N33" s="40" t="s">
        <v>26</v>
      </c>
      <c r="O33" s="40" t="s">
        <v>22</v>
      </c>
      <c r="P33" s="40">
        <v>1</v>
      </c>
      <c r="Q33" s="40"/>
      <c r="R33" s="40" t="s">
        <v>26</v>
      </c>
      <c r="S33" s="40"/>
      <c r="T33" s="40" t="s">
        <v>26</v>
      </c>
      <c r="U33" s="40"/>
      <c r="V33" s="40"/>
      <c r="W33" s="41"/>
      <c r="X33" s="41"/>
      <c r="Y33" s="41" t="s">
        <v>25</v>
      </c>
      <c r="Z33" s="41" t="s">
        <v>21</v>
      </c>
      <c r="AA33" s="41" t="s">
        <v>21</v>
      </c>
      <c r="AB33" s="41" t="s">
        <v>23</v>
      </c>
      <c r="AC33" s="41" t="s">
        <v>25</v>
      </c>
      <c r="AD33" s="41" t="s">
        <v>23</v>
      </c>
      <c r="AE33" s="41" t="s">
        <v>25</v>
      </c>
      <c r="AF33" s="41"/>
      <c r="AG33" s="41" t="s">
        <v>23</v>
      </c>
      <c r="AH33" s="41"/>
      <c r="AI33" s="41" t="s">
        <v>21</v>
      </c>
      <c r="AJ33" s="41"/>
      <c r="AK33" s="46" t="s">
        <v>25</v>
      </c>
      <c r="AL33" s="46" t="s">
        <v>21</v>
      </c>
      <c r="AM33" s="46" t="s">
        <v>21</v>
      </c>
      <c r="AN33" s="46" t="str">
        <f>IFERROR(VLOOKUP($B33,Sheet1!$A$5:$B$300,2,FALSE),"")</f>
        <v/>
      </c>
      <c r="AO33" s="46" t="s">
        <v>21</v>
      </c>
      <c r="AP33" s="5" t="str">
        <f>IFERROR(VLOOKUP($A33,集約用シート!$B$5:$U$300,15,FALSE),"")</f>
        <v/>
      </c>
      <c r="AQ33" s="8" t="s">
        <v>21</v>
      </c>
      <c r="AR33" s="46" t="s">
        <v>21</v>
      </c>
      <c r="AS33" s="5" t="str">
        <f>IFERROR(VLOOKUP($A33,集約用シート!$B$5:$U$300,19,FALSE),"")</f>
        <v/>
      </c>
      <c r="AT33" s="46" t="s">
        <v>21</v>
      </c>
      <c r="AU33" s="5" t="str">
        <f>IFERROR(VLOOKUP($A33,集約用シート!$B$5:$U$300,21,FALSE),"")</f>
        <v/>
      </c>
    </row>
    <row r="34" spans="1:47" ht="28.5" customHeight="1">
      <c r="A34" s="6">
        <v>7042</v>
      </c>
      <c r="B34" s="7" t="s">
        <v>1424</v>
      </c>
      <c r="C34" s="40"/>
      <c r="D34" s="40"/>
      <c r="E34" s="40">
        <v>0</v>
      </c>
      <c r="F34" s="40"/>
      <c r="G34" s="40"/>
      <c r="H34" s="40"/>
      <c r="I34" s="40"/>
      <c r="J34" s="40"/>
      <c r="K34" s="40"/>
      <c r="L34" s="40"/>
      <c r="M34" s="40"/>
      <c r="N34" s="40"/>
      <c r="O34" s="40"/>
      <c r="P34" s="40">
        <v>0</v>
      </c>
      <c r="Q34" s="40"/>
      <c r="R34" s="40"/>
      <c r="S34" s="40"/>
      <c r="T34" s="40"/>
      <c r="U34" s="40"/>
      <c r="V34" s="40"/>
      <c r="W34" s="41"/>
      <c r="X34" s="41"/>
      <c r="Y34" s="41" t="s">
        <v>23</v>
      </c>
      <c r="Z34" s="41" t="s">
        <v>23</v>
      </c>
      <c r="AA34" s="41" t="e">
        <v>#N/A</v>
      </c>
      <c r="AB34" s="41" t="s">
        <v>23</v>
      </c>
      <c r="AC34" s="41" t="s">
        <v>25</v>
      </c>
      <c r="AD34" s="41" t="s">
        <v>23</v>
      </c>
      <c r="AE34" s="41" t="s">
        <v>21</v>
      </c>
      <c r="AF34" s="41"/>
      <c r="AG34" s="41" t="s">
        <v>23</v>
      </c>
      <c r="AH34" s="41"/>
      <c r="AI34" s="41" t="s">
        <v>23</v>
      </c>
      <c r="AJ34" s="41"/>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7043</v>
      </c>
      <c r="B35" s="7" t="s">
        <v>1425</v>
      </c>
      <c r="C35" s="40" t="s">
        <v>25</v>
      </c>
      <c r="D35" s="35" t="s">
        <v>21</v>
      </c>
      <c r="E35" s="40">
        <v>1</v>
      </c>
      <c r="F35" s="40" t="s">
        <v>25</v>
      </c>
      <c r="G35" s="40"/>
      <c r="H35" s="40" t="s">
        <v>25</v>
      </c>
      <c r="I35" s="40"/>
      <c r="J35" s="40"/>
      <c r="K35" s="40"/>
      <c r="L35" s="40"/>
      <c r="M35" s="40"/>
      <c r="N35" s="40" t="s">
        <v>26</v>
      </c>
      <c r="O35" s="40" t="s">
        <v>22</v>
      </c>
      <c r="P35" s="40">
        <v>1</v>
      </c>
      <c r="Q35" s="40" t="s">
        <v>26</v>
      </c>
      <c r="R35" s="40" t="s">
        <v>26</v>
      </c>
      <c r="S35" s="40" t="s">
        <v>26</v>
      </c>
      <c r="T35" s="40" t="s">
        <v>26</v>
      </c>
      <c r="U35" s="40" t="s">
        <v>26</v>
      </c>
      <c r="V35" s="40" t="s">
        <v>26</v>
      </c>
      <c r="W35" s="41"/>
      <c r="X35" s="41"/>
      <c r="Y35" s="41" t="s">
        <v>23</v>
      </c>
      <c r="Z35" s="41" t="s">
        <v>23</v>
      </c>
      <c r="AA35" s="41" t="e">
        <v>#N/A</v>
      </c>
      <c r="AB35" s="41" t="s">
        <v>23</v>
      </c>
      <c r="AC35" s="41" t="s">
        <v>25</v>
      </c>
      <c r="AD35" s="41" t="s">
        <v>23</v>
      </c>
      <c r="AE35" s="41" t="s">
        <v>25</v>
      </c>
      <c r="AF35" s="41"/>
      <c r="AG35" s="41" t="s">
        <v>23</v>
      </c>
      <c r="AH35" s="41" t="s">
        <v>25</v>
      </c>
      <c r="AI35" s="41" t="s">
        <v>23</v>
      </c>
      <c r="AJ35" s="41" t="s">
        <v>21</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7044</v>
      </c>
      <c r="B36" s="7" t="s">
        <v>1426</v>
      </c>
      <c r="C36" s="35" t="s">
        <v>21</v>
      </c>
      <c r="D36" s="35" t="s">
        <v>21</v>
      </c>
      <c r="E36" s="40">
        <v>0</v>
      </c>
      <c r="F36" s="40" t="s">
        <v>25</v>
      </c>
      <c r="G36" s="40"/>
      <c r="H36" s="40" t="s">
        <v>25</v>
      </c>
      <c r="I36" s="40"/>
      <c r="J36" s="40" t="s">
        <v>25</v>
      </c>
      <c r="K36" s="40"/>
      <c r="L36" s="40"/>
      <c r="M36" s="40"/>
      <c r="N36" s="40" t="s">
        <v>22</v>
      </c>
      <c r="O36" s="40" t="s">
        <v>22</v>
      </c>
      <c r="P36" s="40">
        <v>0</v>
      </c>
      <c r="Q36" s="40"/>
      <c r="R36" s="40" t="s">
        <v>26</v>
      </c>
      <c r="S36" s="40"/>
      <c r="T36" s="40" t="s">
        <v>26</v>
      </c>
      <c r="U36" s="40"/>
      <c r="V36" s="40" t="s">
        <v>26</v>
      </c>
      <c r="W36" s="41"/>
      <c r="X36" s="41"/>
      <c r="Y36" s="41" t="s">
        <v>21</v>
      </c>
      <c r="Z36" s="41" t="s">
        <v>21</v>
      </c>
      <c r="AA36" s="41" t="s">
        <v>21</v>
      </c>
      <c r="AB36" s="41" t="s">
        <v>25</v>
      </c>
      <c r="AC36" s="41" t="s">
        <v>25</v>
      </c>
      <c r="AD36" s="41" t="s">
        <v>25</v>
      </c>
      <c r="AE36" s="41" t="s">
        <v>25</v>
      </c>
      <c r="AF36" s="41"/>
      <c r="AG36" s="41" t="s">
        <v>25</v>
      </c>
      <c r="AH36" s="41" t="s">
        <v>25</v>
      </c>
      <c r="AI36" s="41" t="s">
        <v>21</v>
      </c>
      <c r="AJ36" s="41" t="s">
        <v>21</v>
      </c>
      <c r="AK36" s="46" t="s">
        <v>21</v>
      </c>
      <c r="AL36" s="46" t="s">
        <v>21</v>
      </c>
      <c r="AM36" s="46" t="s">
        <v>25</v>
      </c>
      <c r="AN36" s="46" t="str">
        <f>IFERROR(VLOOKUP($B36,Sheet1!$A$5:$B$300,2,FALSE),"")</f>
        <v/>
      </c>
      <c r="AO36" s="46" t="s">
        <v>25</v>
      </c>
      <c r="AP36" s="5" t="str">
        <f>IFERROR(VLOOKUP($A36,集約用シート!$B$5:$U$300,15,FALSE),"")</f>
        <v/>
      </c>
      <c r="AQ36" s="8" t="s">
        <v>2567</v>
      </c>
      <c r="AR36" s="46" t="s">
        <v>25</v>
      </c>
      <c r="AS36" s="5" t="str">
        <f>IFERROR(VLOOKUP($A36,集約用シート!$B$5:$U$300,19,FALSE),"")</f>
        <v/>
      </c>
      <c r="AT36" s="46" t="s">
        <v>25</v>
      </c>
      <c r="AU36" s="5" t="str">
        <f>IFERROR(VLOOKUP($A36,集約用シート!$B$5:$U$300,21,FALSE),"")</f>
        <v/>
      </c>
    </row>
    <row r="37" spans="1:47" ht="28.5" customHeight="1">
      <c r="A37" s="6">
        <v>7045</v>
      </c>
      <c r="B37" s="7" t="s">
        <v>1427</v>
      </c>
      <c r="C37" s="40"/>
      <c r="D37" s="40"/>
      <c r="E37" s="40">
        <v>0</v>
      </c>
      <c r="F37" s="40"/>
      <c r="G37" s="40"/>
      <c r="H37" s="40"/>
      <c r="I37" s="40"/>
      <c r="J37" s="40"/>
      <c r="K37" s="40"/>
      <c r="L37" s="40"/>
      <c r="M37" s="40"/>
      <c r="N37" s="40"/>
      <c r="O37" s="40"/>
      <c r="P37" s="40">
        <v>0</v>
      </c>
      <c r="Q37" s="40"/>
      <c r="R37" s="40"/>
      <c r="S37" s="40"/>
      <c r="T37" s="40"/>
      <c r="U37" s="40"/>
      <c r="V37" s="40"/>
      <c r="W37" s="41"/>
      <c r="X37" s="41"/>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7046</v>
      </c>
      <c r="B38" s="7" t="s">
        <v>1428</v>
      </c>
      <c r="C38" s="35" t="s">
        <v>21</v>
      </c>
      <c r="D38" s="35" t="s">
        <v>21</v>
      </c>
      <c r="E38" s="40">
        <v>0</v>
      </c>
      <c r="F38" s="40" t="s">
        <v>25</v>
      </c>
      <c r="G38" s="40"/>
      <c r="H38" s="40"/>
      <c r="I38" s="40"/>
      <c r="J38" s="40"/>
      <c r="K38" s="40"/>
      <c r="L38" s="40" t="s">
        <v>25</v>
      </c>
      <c r="M38" s="40"/>
      <c r="N38" s="40" t="s">
        <v>22</v>
      </c>
      <c r="O38" s="40" t="s">
        <v>22</v>
      </c>
      <c r="P38" s="40">
        <v>0</v>
      </c>
      <c r="Q38" s="40" t="s">
        <v>26</v>
      </c>
      <c r="R38" s="40"/>
      <c r="S38" s="40"/>
      <c r="T38" s="40"/>
      <c r="U38" s="40"/>
      <c r="V38" s="40"/>
      <c r="W38" s="41"/>
      <c r="X38" s="41"/>
      <c r="Y38" s="41" t="s">
        <v>21</v>
      </c>
      <c r="Z38" s="41" t="s">
        <v>21</v>
      </c>
      <c r="AA38" s="41" t="s">
        <v>21</v>
      </c>
      <c r="AB38" s="41" t="s">
        <v>25</v>
      </c>
      <c r="AC38" s="41" t="s">
        <v>25</v>
      </c>
      <c r="AD38" s="41" t="s">
        <v>21</v>
      </c>
      <c r="AE38" s="41" t="s">
        <v>21</v>
      </c>
      <c r="AF38" s="41"/>
      <c r="AG38" s="41" t="s">
        <v>23</v>
      </c>
      <c r="AH38" s="41"/>
      <c r="AI38" s="41" t="s">
        <v>21</v>
      </c>
      <c r="AJ38" s="41" t="s">
        <v>21</v>
      </c>
      <c r="AK38" s="46" t="s">
        <v>21</v>
      </c>
      <c r="AL38" s="46" t="s">
        <v>21</v>
      </c>
      <c r="AM38" s="46" t="s">
        <v>25</v>
      </c>
      <c r="AN38" s="46" t="str">
        <f>IFERROR(VLOOKUP($B38,Sheet1!$A$5:$B$300,2,FALSE),"")</f>
        <v/>
      </c>
      <c r="AO38" s="46" t="s">
        <v>21</v>
      </c>
      <c r="AP38" s="5" t="str">
        <f>IFERROR(VLOOKUP($A38,集約用シート!$B$5:$U$300,15,FALSE),"")</f>
        <v/>
      </c>
      <c r="AQ38" s="8" t="s">
        <v>21</v>
      </c>
      <c r="AR38" s="46" t="s">
        <v>2566</v>
      </c>
      <c r="AS38" s="5" t="str">
        <f>IFERROR(VLOOKUP($A38,集約用シート!$B$5:$U$300,19,FALSE),"")</f>
        <v/>
      </c>
      <c r="AT38" s="46" t="s">
        <v>25</v>
      </c>
      <c r="AU38" s="5" t="str">
        <f>IFERROR(VLOOKUP($A38,集約用シート!$B$5:$U$300,21,FALSE),"")</f>
        <v/>
      </c>
    </row>
    <row r="39" spans="1:47" ht="28.5" customHeight="1">
      <c r="A39" s="6">
        <v>7047</v>
      </c>
      <c r="B39" s="7" t="s">
        <v>1429</v>
      </c>
      <c r="C39" s="35" t="s">
        <v>21</v>
      </c>
      <c r="D39" s="35" t="s">
        <v>21</v>
      </c>
      <c r="E39" s="40">
        <v>0</v>
      </c>
      <c r="F39" s="40" t="s">
        <v>25</v>
      </c>
      <c r="G39" s="40" t="s">
        <v>25</v>
      </c>
      <c r="H39" s="40" t="s">
        <v>25</v>
      </c>
      <c r="I39" s="40" t="s">
        <v>25</v>
      </c>
      <c r="J39" s="40"/>
      <c r="K39" s="40"/>
      <c r="L39" s="40"/>
      <c r="M39" s="40"/>
      <c r="N39" s="40"/>
      <c r="O39" s="40"/>
      <c r="P39" s="40">
        <v>0</v>
      </c>
      <c r="Q39" s="40"/>
      <c r="R39" s="40"/>
      <c r="S39" s="40"/>
      <c r="T39" s="40"/>
      <c r="U39" s="40"/>
      <c r="V39" s="40"/>
      <c r="W39" s="41"/>
      <c r="X39" s="41"/>
      <c r="Y39" s="41" t="s">
        <v>25</v>
      </c>
      <c r="Z39" s="41" t="s">
        <v>21</v>
      </c>
      <c r="AA39" s="41" t="s">
        <v>21</v>
      </c>
      <c r="AB39" s="41" t="s">
        <v>25</v>
      </c>
      <c r="AC39" s="41" t="s">
        <v>25</v>
      </c>
      <c r="AD39" s="41" t="s">
        <v>25</v>
      </c>
      <c r="AE39" s="41" t="s">
        <v>25</v>
      </c>
      <c r="AF39" s="41"/>
      <c r="AG39" s="41" t="s">
        <v>21</v>
      </c>
      <c r="AH39" s="41"/>
      <c r="AI39" s="41" t="s">
        <v>21</v>
      </c>
      <c r="AJ39" s="41"/>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7048</v>
      </c>
      <c r="B40" s="7" t="s">
        <v>1430</v>
      </c>
      <c r="C40" s="40" t="s">
        <v>25</v>
      </c>
      <c r="D40" s="35" t="s">
        <v>21</v>
      </c>
      <c r="E40" s="40">
        <v>1</v>
      </c>
      <c r="F40" s="40" t="s">
        <v>25</v>
      </c>
      <c r="G40" s="40" t="s">
        <v>25</v>
      </c>
      <c r="H40" s="40"/>
      <c r="I40" s="40" t="s">
        <v>25</v>
      </c>
      <c r="J40" s="40"/>
      <c r="K40" s="40" t="s">
        <v>25</v>
      </c>
      <c r="L40" s="40"/>
      <c r="M40" s="40"/>
      <c r="N40" s="40" t="s">
        <v>26</v>
      </c>
      <c r="O40" s="40" t="s">
        <v>22</v>
      </c>
      <c r="P40" s="40">
        <v>1</v>
      </c>
      <c r="Q40" s="40"/>
      <c r="R40" s="40"/>
      <c r="S40" s="40"/>
      <c r="T40" s="40"/>
      <c r="U40" s="40"/>
      <c r="V40" s="40"/>
      <c r="W40" s="41"/>
      <c r="X40" s="41"/>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7049</v>
      </c>
      <c r="B41" s="7" t="s">
        <v>1431</v>
      </c>
      <c r="C41" s="40" t="s">
        <v>25</v>
      </c>
      <c r="D41" s="35" t="s">
        <v>21</v>
      </c>
      <c r="E41" s="40">
        <v>1</v>
      </c>
      <c r="F41" s="35"/>
      <c r="G41" s="40"/>
      <c r="H41" s="35"/>
      <c r="I41" s="40"/>
      <c r="J41" s="35"/>
      <c r="K41" s="40"/>
      <c r="L41" s="40"/>
      <c r="M41" s="40"/>
      <c r="N41" s="40" t="s">
        <v>26</v>
      </c>
      <c r="O41" s="40" t="s">
        <v>22</v>
      </c>
      <c r="P41" s="40">
        <v>1</v>
      </c>
      <c r="Q41" s="40" t="s">
        <v>26</v>
      </c>
      <c r="R41" s="40"/>
      <c r="S41" s="40"/>
      <c r="T41" s="40"/>
      <c r="U41" s="40"/>
      <c r="V41" s="40"/>
      <c r="W41" s="41"/>
      <c r="X41" s="41"/>
      <c r="Y41" s="41" t="s">
        <v>23</v>
      </c>
      <c r="Z41" s="41" t="s">
        <v>23</v>
      </c>
      <c r="AA41" s="41" t="e">
        <v>#N/A</v>
      </c>
      <c r="AB41" s="41" t="s">
        <v>23</v>
      </c>
      <c r="AC41" s="41" t="s">
        <v>25</v>
      </c>
      <c r="AD41" s="41" t="s">
        <v>23</v>
      </c>
      <c r="AE41" s="41" t="s">
        <v>21</v>
      </c>
      <c r="AF41" s="41"/>
      <c r="AG41" s="41" t="s">
        <v>23</v>
      </c>
      <c r="AH41" s="41"/>
      <c r="AI41" s="41" t="s">
        <v>23</v>
      </c>
      <c r="AJ41" s="41" t="s">
        <v>21</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7050</v>
      </c>
      <c r="B42" s="7" t="s">
        <v>1432</v>
      </c>
      <c r="C42" s="35" t="s">
        <v>21</v>
      </c>
      <c r="D42" s="35" t="s">
        <v>21</v>
      </c>
      <c r="E42" s="40">
        <v>0</v>
      </c>
      <c r="F42" s="40"/>
      <c r="G42" s="40" t="s">
        <v>25</v>
      </c>
      <c r="H42" s="40"/>
      <c r="I42" s="40" t="s">
        <v>25</v>
      </c>
      <c r="J42" s="40"/>
      <c r="K42" s="40" t="s">
        <v>25</v>
      </c>
      <c r="L42" s="40"/>
      <c r="M42" s="40"/>
      <c r="N42" s="40" t="s">
        <v>26</v>
      </c>
      <c r="O42" s="40" t="s">
        <v>22</v>
      </c>
      <c r="P42" s="40">
        <v>1</v>
      </c>
      <c r="Q42" s="40"/>
      <c r="R42" s="40" t="s">
        <v>26</v>
      </c>
      <c r="S42" s="40"/>
      <c r="T42" s="40"/>
      <c r="U42" s="40"/>
      <c r="V42" s="40"/>
      <c r="W42" s="41"/>
      <c r="X42" s="41"/>
      <c r="Y42" s="41" t="s">
        <v>23</v>
      </c>
      <c r="Z42" s="41" t="s">
        <v>23</v>
      </c>
      <c r="AA42" s="41" t="e">
        <v>#N/A</v>
      </c>
      <c r="AB42" s="41" t="s">
        <v>23</v>
      </c>
      <c r="AC42" s="41" t="s">
        <v>25</v>
      </c>
      <c r="AD42" s="41" t="s">
        <v>23</v>
      </c>
      <c r="AE42" s="41" t="s">
        <v>25</v>
      </c>
      <c r="AF42" s="41"/>
      <c r="AG42" s="41" t="s">
        <v>23</v>
      </c>
      <c r="AH42" s="41"/>
      <c r="AI42" s="41" t="s">
        <v>23</v>
      </c>
      <c r="AJ42" s="41" t="s">
        <v>21</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7054</v>
      </c>
      <c r="B43" s="7" t="s">
        <v>1433</v>
      </c>
      <c r="C43" s="40" t="s">
        <v>25</v>
      </c>
      <c r="D43" s="35" t="s">
        <v>21</v>
      </c>
      <c r="E43" s="40">
        <v>1</v>
      </c>
      <c r="F43" s="40" t="s">
        <v>25</v>
      </c>
      <c r="G43" s="40" t="s">
        <v>25</v>
      </c>
      <c r="H43" s="40" t="s">
        <v>25</v>
      </c>
      <c r="I43" s="40" t="s">
        <v>25</v>
      </c>
      <c r="J43" s="40"/>
      <c r="K43" s="40" t="s">
        <v>25</v>
      </c>
      <c r="L43" s="40"/>
      <c r="M43" s="40"/>
      <c r="N43" s="40" t="s">
        <v>26</v>
      </c>
      <c r="O43" s="40" t="s">
        <v>22</v>
      </c>
      <c r="P43" s="40">
        <v>1</v>
      </c>
      <c r="Q43" s="40" t="s">
        <v>26</v>
      </c>
      <c r="R43" s="40" t="s">
        <v>26</v>
      </c>
      <c r="S43" s="40" t="s">
        <v>26</v>
      </c>
      <c r="T43" s="40" t="s">
        <v>26</v>
      </c>
      <c r="U43" s="40"/>
      <c r="V43" s="40"/>
      <c r="W43" s="41"/>
      <c r="X43" s="41"/>
      <c r="Y43" s="41" t="s">
        <v>23</v>
      </c>
      <c r="Z43" s="41" t="s">
        <v>23</v>
      </c>
      <c r="AA43" s="41" t="e">
        <v>#N/A</v>
      </c>
      <c r="AB43" s="41" t="s">
        <v>23</v>
      </c>
      <c r="AC43" s="41" t="s">
        <v>25</v>
      </c>
      <c r="AD43" s="41" t="s">
        <v>23</v>
      </c>
      <c r="AE43" s="41" t="s">
        <v>25</v>
      </c>
      <c r="AF43" s="41"/>
      <c r="AG43" s="41" t="s">
        <v>23</v>
      </c>
      <c r="AH43" s="41" t="s">
        <v>25</v>
      </c>
      <c r="AI43" s="41" t="s">
        <v>23</v>
      </c>
      <c r="AJ43" s="41" t="s">
        <v>25</v>
      </c>
      <c r="AK43" s="46" t="s">
        <v>25</v>
      </c>
      <c r="AL43" s="46" t="s">
        <v>21</v>
      </c>
      <c r="AM43" s="46" t="s">
        <v>25</v>
      </c>
      <c r="AN43" s="46" t="str">
        <f>IFERROR(VLOOKUP($B43,Sheet1!$A$5:$B$300,2,FALSE),"")</f>
        <v/>
      </c>
      <c r="AO43" s="46" t="s">
        <v>25</v>
      </c>
      <c r="AP43" s="5" t="str">
        <f>IFERROR(VLOOKUP($A43,集約用シート!$B$5:$U$300,15,FALSE),"")</f>
        <v/>
      </c>
      <c r="AQ43" s="8" t="s">
        <v>1934</v>
      </c>
      <c r="AR43" s="46" t="s">
        <v>21</v>
      </c>
      <c r="AS43" s="5" t="str">
        <f>IFERROR(VLOOKUP($A43,集約用シート!$B$5:$U$300,19,FALSE),"")</f>
        <v/>
      </c>
      <c r="AT43" s="46" t="s">
        <v>21</v>
      </c>
      <c r="AU43" s="5" t="str">
        <f>IFERROR(VLOOKUP($A43,集約用シート!$B$5:$U$300,21,FALSE),"")</f>
        <v/>
      </c>
    </row>
    <row r="44" spans="1:47" ht="28.5" customHeight="1">
      <c r="A44" s="6">
        <v>7056</v>
      </c>
      <c r="B44" s="7" t="s">
        <v>1434</v>
      </c>
      <c r="C44" s="40"/>
      <c r="D44" s="40"/>
      <c r="E44" s="40">
        <v>0</v>
      </c>
      <c r="F44" s="40"/>
      <c r="G44" s="40"/>
      <c r="H44" s="40"/>
      <c r="I44" s="40"/>
      <c r="J44" s="40"/>
      <c r="K44" s="40"/>
      <c r="L44" s="40"/>
      <c r="M44" s="40"/>
      <c r="N44" s="40"/>
      <c r="O44" s="40"/>
      <c r="P44" s="40">
        <v>0</v>
      </c>
      <c r="Q44" s="40"/>
      <c r="R44" s="40"/>
      <c r="S44" s="40"/>
      <c r="T44" s="40"/>
      <c r="U44" s="40"/>
      <c r="V44" s="40"/>
      <c r="W44" s="41"/>
      <c r="X44" s="41"/>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7057</v>
      </c>
      <c r="B45" s="7" t="s">
        <v>1435</v>
      </c>
      <c r="C45" s="35" t="s">
        <v>21</v>
      </c>
      <c r="D45" s="35" t="s">
        <v>21</v>
      </c>
      <c r="E45" s="40">
        <v>0</v>
      </c>
      <c r="F45" s="35"/>
      <c r="G45" s="40" t="s">
        <v>25</v>
      </c>
      <c r="H45" s="35" t="s">
        <v>25</v>
      </c>
      <c r="I45" s="40" t="s">
        <v>25</v>
      </c>
      <c r="J45" s="40"/>
      <c r="K45" s="40"/>
      <c r="L45" s="40"/>
      <c r="M45" s="40"/>
      <c r="N45" s="40"/>
      <c r="O45" s="40"/>
      <c r="P45" s="40">
        <v>0</v>
      </c>
      <c r="Q45" s="40"/>
      <c r="R45" s="40"/>
      <c r="S45" s="40"/>
      <c r="T45" s="40"/>
      <c r="U45" s="40"/>
      <c r="V45" s="40"/>
      <c r="W45" s="41"/>
      <c r="X45" s="41"/>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7058</v>
      </c>
      <c r="B46" s="7" t="s">
        <v>1436</v>
      </c>
      <c r="C46" s="40"/>
      <c r="D46" s="40"/>
      <c r="E46" s="40">
        <v>0</v>
      </c>
      <c r="F46" s="40"/>
      <c r="G46" s="40"/>
      <c r="H46" s="40"/>
      <c r="I46" s="40"/>
      <c r="J46" s="40"/>
      <c r="K46" s="40"/>
      <c r="L46" s="40"/>
      <c r="M46" s="40"/>
      <c r="N46" s="40"/>
      <c r="O46" s="40"/>
      <c r="P46" s="40">
        <v>0</v>
      </c>
      <c r="Q46" s="40"/>
      <c r="R46" s="40"/>
      <c r="S46" s="40"/>
      <c r="T46" s="40"/>
      <c r="U46" s="40"/>
      <c r="V46" s="40"/>
      <c r="W46" s="41"/>
      <c r="X46" s="41"/>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7061</v>
      </c>
      <c r="B47" s="7" t="s">
        <v>1437</v>
      </c>
      <c r="C47" s="40" t="s">
        <v>25</v>
      </c>
      <c r="D47" s="35" t="s">
        <v>21</v>
      </c>
      <c r="E47" s="40">
        <v>1</v>
      </c>
      <c r="F47" s="40"/>
      <c r="G47" s="40" t="s">
        <v>25</v>
      </c>
      <c r="H47" s="35" t="s">
        <v>25</v>
      </c>
      <c r="I47" s="40" t="s">
        <v>25</v>
      </c>
      <c r="J47" s="40"/>
      <c r="K47" s="40"/>
      <c r="L47" s="40"/>
      <c r="M47" s="40"/>
      <c r="N47" s="40" t="s">
        <v>26</v>
      </c>
      <c r="O47" s="40" t="s">
        <v>22</v>
      </c>
      <c r="P47" s="40">
        <v>1</v>
      </c>
      <c r="Q47" s="40"/>
      <c r="R47" s="40" t="s">
        <v>26</v>
      </c>
      <c r="S47" s="40"/>
      <c r="T47" s="40" t="s">
        <v>26</v>
      </c>
      <c r="U47" s="40"/>
      <c r="V47" s="40"/>
      <c r="W47" s="41"/>
      <c r="X47" s="41"/>
      <c r="Y47" s="41" t="s">
        <v>23</v>
      </c>
      <c r="Z47" s="41" t="s">
        <v>23</v>
      </c>
      <c r="AA47" s="41" t="e">
        <v>#N/A</v>
      </c>
      <c r="AB47" s="41" t="s">
        <v>23</v>
      </c>
      <c r="AC47" s="41" t="s">
        <v>25</v>
      </c>
      <c r="AD47" s="41" t="s">
        <v>23</v>
      </c>
      <c r="AE47" s="41" t="s">
        <v>25</v>
      </c>
      <c r="AF47" s="41"/>
      <c r="AG47" s="41" t="s">
        <v>23</v>
      </c>
      <c r="AH47" s="41"/>
      <c r="AI47" s="41" t="s">
        <v>23</v>
      </c>
      <c r="AJ47" s="41" t="s">
        <v>21</v>
      </c>
      <c r="AK47" s="46" t="s">
        <v>25</v>
      </c>
      <c r="AL47" s="46" t="s">
        <v>21</v>
      </c>
      <c r="AM47" s="46" t="s">
        <v>25</v>
      </c>
      <c r="AN47" s="46" t="str">
        <f>IFERROR(VLOOKUP($B47,Sheet1!$A$5:$B$300,2,FALSE),"")</f>
        <v/>
      </c>
      <c r="AO47" s="46" t="s">
        <v>25</v>
      </c>
      <c r="AP47" s="5" t="str">
        <f>IFERROR(VLOOKUP($A47,集約用シート!$B$5:$U$300,15,FALSE),"")</f>
        <v/>
      </c>
      <c r="AQ47" s="8" t="s">
        <v>1934</v>
      </c>
      <c r="AR47" s="46" t="s">
        <v>21</v>
      </c>
      <c r="AS47" s="5" t="str">
        <f>IFERROR(VLOOKUP($A47,集約用シート!$B$5:$U$300,19,FALSE),"")</f>
        <v/>
      </c>
      <c r="AT47" s="46" t="s">
        <v>25</v>
      </c>
      <c r="AU47" s="5" t="str">
        <f>IFERROR(VLOOKUP($A47,集約用シート!$B$5:$U$300,21,FALSE),"")</f>
        <v/>
      </c>
    </row>
    <row r="48" spans="1:47" ht="28.5" customHeight="1">
      <c r="A48" s="6">
        <v>7062</v>
      </c>
      <c r="B48" s="7" t="s">
        <v>1438</v>
      </c>
      <c r="C48" s="40"/>
      <c r="D48" s="40"/>
      <c r="E48" s="40">
        <v>0</v>
      </c>
      <c r="F48" s="40"/>
      <c r="G48" s="40"/>
      <c r="H48" s="40"/>
      <c r="I48" s="40"/>
      <c r="J48" s="40"/>
      <c r="K48" s="40"/>
      <c r="L48" s="40"/>
      <c r="M48" s="40"/>
      <c r="N48" s="40"/>
      <c r="O48" s="40"/>
      <c r="P48" s="40">
        <v>0</v>
      </c>
      <c r="Q48" s="40"/>
      <c r="R48" s="40"/>
      <c r="S48" s="40"/>
      <c r="T48" s="40"/>
      <c r="U48" s="40"/>
      <c r="V48" s="40"/>
      <c r="W48" s="41"/>
      <c r="X48" s="41"/>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7063</v>
      </c>
      <c r="B49" s="7" t="s">
        <v>1439</v>
      </c>
      <c r="C49" s="40"/>
      <c r="D49" s="40"/>
      <c r="E49" s="40">
        <v>0</v>
      </c>
      <c r="F49" s="40"/>
      <c r="G49" s="40"/>
      <c r="H49" s="40"/>
      <c r="I49" s="40"/>
      <c r="J49" s="40"/>
      <c r="K49" s="40"/>
      <c r="L49" s="40"/>
      <c r="M49" s="40"/>
      <c r="N49" s="40"/>
      <c r="O49" s="40"/>
      <c r="P49" s="40">
        <v>0</v>
      </c>
      <c r="Q49" s="40"/>
      <c r="R49" s="40"/>
      <c r="S49" s="40"/>
      <c r="T49" s="40"/>
      <c r="U49" s="40"/>
      <c r="V49" s="40"/>
      <c r="W49" s="41"/>
      <c r="X49" s="41"/>
      <c r="Y49" s="41" t="s">
        <v>23</v>
      </c>
      <c r="Z49" s="41" t="s">
        <v>23</v>
      </c>
      <c r="AA49" s="41" t="e">
        <v>#N/A</v>
      </c>
      <c r="AB49" s="41" t="s">
        <v>23</v>
      </c>
      <c r="AC49" s="41" t="s">
        <v>23</v>
      </c>
      <c r="AD49" s="41" t="s">
        <v>23</v>
      </c>
      <c r="AE49" s="41" t="s">
        <v>23</v>
      </c>
      <c r="AF49" s="41"/>
      <c r="AG49" s="41" t="s">
        <v>23</v>
      </c>
      <c r="AH49" s="41" t="s">
        <v>23</v>
      </c>
      <c r="AI49" s="41" t="s">
        <v>23</v>
      </c>
      <c r="AJ49" s="41"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7067</v>
      </c>
      <c r="B50" s="7" t="s">
        <v>1440</v>
      </c>
      <c r="C50" s="40"/>
      <c r="D50" s="40"/>
      <c r="E50" s="40">
        <v>0</v>
      </c>
      <c r="F50" s="40"/>
      <c r="G50" s="40"/>
      <c r="H50" s="40"/>
      <c r="I50" s="40"/>
      <c r="J50" s="40"/>
      <c r="K50" s="40"/>
      <c r="L50" s="40"/>
      <c r="M50" s="40"/>
      <c r="N50" s="40"/>
      <c r="O50" s="40"/>
      <c r="P50" s="40">
        <v>0</v>
      </c>
      <c r="Q50" s="40"/>
      <c r="R50" s="40"/>
      <c r="S50" s="40"/>
      <c r="T50" s="40"/>
      <c r="U50" s="40"/>
      <c r="V50" s="40"/>
      <c r="W50" s="41"/>
      <c r="X50" s="41"/>
      <c r="Y50" s="41" t="s">
        <v>23</v>
      </c>
      <c r="Z50" s="41" t="s">
        <v>23</v>
      </c>
      <c r="AA50" s="41" t="e">
        <v>#N/A</v>
      </c>
      <c r="AB50" s="41" t="s">
        <v>23</v>
      </c>
      <c r="AC50" s="41" t="s">
        <v>23</v>
      </c>
      <c r="AD50" s="41" t="s">
        <v>23</v>
      </c>
      <c r="AE50" s="41" t="s">
        <v>23</v>
      </c>
      <c r="AF50" s="41"/>
      <c r="AG50" s="41" t="s">
        <v>23</v>
      </c>
      <c r="AH50" s="41" t="s">
        <v>23</v>
      </c>
      <c r="AI50" s="41" t="s">
        <v>23</v>
      </c>
      <c r="AJ50" s="41"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7069</v>
      </c>
      <c r="B51" s="7" t="s">
        <v>1441</v>
      </c>
      <c r="C51" s="40"/>
      <c r="D51" s="40"/>
      <c r="E51" s="40">
        <v>0</v>
      </c>
      <c r="F51" s="40"/>
      <c r="G51" s="40"/>
      <c r="H51" s="40"/>
      <c r="I51" s="40"/>
      <c r="J51" s="40"/>
      <c r="K51" s="40"/>
      <c r="L51" s="40"/>
      <c r="M51" s="40"/>
      <c r="N51" s="40"/>
      <c r="O51" s="40"/>
      <c r="P51" s="40">
        <v>0</v>
      </c>
      <c r="Q51" s="40"/>
      <c r="R51" s="40"/>
      <c r="S51" s="40"/>
      <c r="T51" s="40"/>
      <c r="U51" s="40"/>
      <c r="V51" s="40"/>
      <c r="W51" s="41"/>
      <c r="X51" s="41"/>
      <c r="Y51" s="41" t="s">
        <v>23</v>
      </c>
      <c r="Z51" s="41" t="s">
        <v>23</v>
      </c>
      <c r="AA51" s="41" t="e">
        <v>#N/A</v>
      </c>
      <c r="AB51" s="41" t="s">
        <v>23</v>
      </c>
      <c r="AC51" s="41" t="s">
        <v>23</v>
      </c>
      <c r="AD51" s="41" t="s">
        <v>23</v>
      </c>
      <c r="AE51" s="41" t="s">
        <v>23</v>
      </c>
      <c r="AF51" s="41"/>
      <c r="AG51" s="41" t="s">
        <v>23</v>
      </c>
      <c r="AH51" s="41" t="s">
        <v>23</v>
      </c>
      <c r="AI51" s="41" t="s">
        <v>23</v>
      </c>
      <c r="AJ51" s="41"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6">
        <v>7073</v>
      </c>
      <c r="B52" s="7" t="s">
        <v>1442</v>
      </c>
      <c r="C52" s="40"/>
      <c r="D52" s="40"/>
      <c r="E52" s="40">
        <v>0</v>
      </c>
      <c r="F52" s="40"/>
      <c r="G52" s="40"/>
      <c r="H52" s="40"/>
      <c r="I52" s="40"/>
      <c r="J52" s="40"/>
      <c r="K52" s="40"/>
      <c r="L52" s="40"/>
      <c r="M52" s="40"/>
      <c r="N52" s="40"/>
      <c r="O52" s="40"/>
      <c r="P52" s="40">
        <v>0</v>
      </c>
      <c r="Q52" s="40"/>
      <c r="R52" s="40"/>
      <c r="S52" s="40"/>
      <c r="T52" s="40"/>
      <c r="U52" s="40"/>
      <c r="V52" s="40"/>
      <c r="W52" s="41"/>
      <c r="X52" s="41"/>
      <c r="Y52" s="41" t="s">
        <v>23</v>
      </c>
      <c r="Z52" s="41" t="s">
        <v>23</v>
      </c>
      <c r="AA52" s="41" t="e">
        <v>#N/A</v>
      </c>
      <c r="AB52" s="41" t="s">
        <v>23</v>
      </c>
      <c r="AC52" s="41" t="s">
        <v>23</v>
      </c>
      <c r="AD52" s="41" t="s">
        <v>23</v>
      </c>
      <c r="AE52" s="41" t="s">
        <v>23</v>
      </c>
      <c r="AF52" s="41"/>
      <c r="AG52" s="41" t="s">
        <v>23</v>
      </c>
      <c r="AH52" s="41" t="s">
        <v>23</v>
      </c>
      <c r="AI52" s="41" t="s">
        <v>23</v>
      </c>
      <c r="AJ52" s="41"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10">
        <v>7074</v>
      </c>
      <c r="B53" s="11" t="s">
        <v>1443</v>
      </c>
      <c r="C53" s="40"/>
      <c r="D53" s="40"/>
      <c r="E53" s="40">
        <v>0</v>
      </c>
      <c r="F53" s="40"/>
      <c r="G53" s="40"/>
      <c r="H53" s="40"/>
      <c r="I53" s="40"/>
      <c r="J53" s="40"/>
      <c r="K53" s="40"/>
      <c r="L53" s="40"/>
      <c r="M53" s="40"/>
      <c r="N53" s="40"/>
      <c r="O53" s="40"/>
      <c r="P53" s="40">
        <v>0</v>
      </c>
      <c r="Q53" s="40"/>
      <c r="R53" s="40"/>
      <c r="S53" s="40"/>
      <c r="T53" s="40"/>
      <c r="U53" s="40"/>
      <c r="V53" s="40"/>
      <c r="W53" s="41"/>
      <c r="X53" s="41"/>
      <c r="Y53" s="41" t="s">
        <v>23</v>
      </c>
      <c r="Z53" s="41" t="s">
        <v>23</v>
      </c>
      <c r="AA53" s="41" t="e">
        <v>#N/A</v>
      </c>
      <c r="AB53" s="41" t="s">
        <v>23</v>
      </c>
      <c r="AC53" s="41" t="s">
        <v>23</v>
      </c>
      <c r="AD53" s="41" t="s">
        <v>23</v>
      </c>
      <c r="AE53" s="41" t="s">
        <v>23</v>
      </c>
      <c r="AF53" s="41"/>
      <c r="AG53" s="41" t="s">
        <v>23</v>
      </c>
      <c r="AH53" s="41" t="s">
        <v>23</v>
      </c>
      <c r="AI53" s="41" t="s">
        <v>23</v>
      </c>
      <c r="AJ53" s="41"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10">
        <v>7075</v>
      </c>
      <c r="B54" s="11" t="s">
        <v>1444</v>
      </c>
      <c r="C54" s="40"/>
      <c r="D54" s="40"/>
      <c r="E54" s="40">
        <v>0</v>
      </c>
      <c r="F54" s="40"/>
      <c r="G54" s="40"/>
      <c r="H54" s="40"/>
      <c r="I54" s="40"/>
      <c r="J54" s="40"/>
      <c r="K54" s="40"/>
      <c r="L54" s="40"/>
      <c r="M54" s="40"/>
      <c r="N54" s="40"/>
      <c r="O54" s="40"/>
      <c r="P54" s="40">
        <v>0</v>
      </c>
      <c r="Q54" s="40"/>
      <c r="R54" s="40"/>
      <c r="S54" s="40"/>
      <c r="T54" s="40"/>
      <c r="U54" s="40"/>
      <c r="V54" s="40"/>
      <c r="W54" s="41"/>
      <c r="X54" s="41"/>
      <c r="Y54" s="41" t="s">
        <v>23</v>
      </c>
      <c r="Z54" s="41" t="s">
        <v>23</v>
      </c>
      <c r="AA54" s="41" t="e">
        <v>#N/A</v>
      </c>
      <c r="AB54" s="41" t="s">
        <v>23</v>
      </c>
      <c r="AC54" s="41" t="s">
        <v>23</v>
      </c>
      <c r="AD54" s="41" t="s">
        <v>23</v>
      </c>
      <c r="AE54" s="41" t="s">
        <v>23</v>
      </c>
      <c r="AF54" s="41"/>
      <c r="AG54" s="41" t="s">
        <v>23</v>
      </c>
      <c r="AH54" s="41" t="s">
        <v>23</v>
      </c>
      <c r="AI54" s="41" t="s">
        <v>23</v>
      </c>
      <c r="AJ54" s="41"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10">
        <v>7076</v>
      </c>
      <c r="B55" s="11" t="s">
        <v>1445</v>
      </c>
      <c r="C55" s="40"/>
      <c r="D55" s="40"/>
      <c r="E55" s="40">
        <v>0</v>
      </c>
      <c r="F55" s="40"/>
      <c r="G55" s="40"/>
      <c r="H55" s="40"/>
      <c r="I55" s="40"/>
      <c r="J55" s="40"/>
      <c r="K55" s="40"/>
      <c r="L55" s="40"/>
      <c r="M55" s="40"/>
      <c r="N55" s="40"/>
      <c r="O55" s="40"/>
      <c r="P55" s="40">
        <v>0</v>
      </c>
      <c r="Q55" s="40"/>
      <c r="R55" s="40"/>
      <c r="S55" s="40"/>
      <c r="T55" s="40"/>
      <c r="U55" s="40"/>
      <c r="V55" s="40"/>
      <c r="W55" s="41"/>
      <c r="X55" s="41"/>
      <c r="Y55" s="41" t="s">
        <v>23</v>
      </c>
      <c r="Z55" s="41" t="s">
        <v>23</v>
      </c>
      <c r="AA55" s="41" t="e">
        <v>#N/A</v>
      </c>
      <c r="AB55" s="41" t="s">
        <v>23</v>
      </c>
      <c r="AC55" s="41" t="s">
        <v>23</v>
      </c>
      <c r="AD55" s="41" t="s">
        <v>23</v>
      </c>
      <c r="AE55" s="41" t="s">
        <v>23</v>
      </c>
      <c r="AF55" s="41"/>
      <c r="AG55" s="41" t="s">
        <v>23</v>
      </c>
      <c r="AH55" s="41" t="s">
        <v>23</v>
      </c>
      <c r="AI55" s="41" t="s">
        <v>23</v>
      </c>
      <c r="AJ55" s="41"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10">
        <v>7077</v>
      </c>
      <c r="B56" s="11" t="s">
        <v>1446</v>
      </c>
      <c r="C56" s="40"/>
      <c r="D56" s="40"/>
      <c r="E56" s="40">
        <v>0</v>
      </c>
      <c r="F56" s="40"/>
      <c r="G56" s="40"/>
      <c r="H56" s="40"/>
      <c r="I56" s="40"/>
      <c r="J56" s="40"/>
      <c r="K56" s="40"/>
      <c r="L56" s="40"/>
      <c r="M56" s="40"/>
      <c r="N56" s="40"/>
      <c r="O56" s="40"/>
      <c r="P56" s="40">
        <v>0</v>
      </c>
      <c r="Q56" s="40"/>
      <c r="R56" s="40"/>
      <c r="S56" s="40"/>
      <c r="T56" s="40"/>
      <c r="U56" s="40"/>
      <c r="V56" s="40"/>
      <c r="W56" s="41"/>
      <c r="X56" s="41"/>
      <c r="Y56" s="41" t="s">
        <v>23</v>
      </c>
      <c r="Z56" s="41" t="s">
        <v>23</v>
      </c>
      <c r="AA56" s="41" t="e">
        <v>#N/A</v>
      </c>
      <c r="AB56" s="41" t="s">
        <v>23</v>
      </c>
      <c r="AC56" s="41" t="s">
        <v>23</v>
      </c>
      <c r="AD56" s="41" t="s">
        <v>23</v>
      </c>
      <c r="AE56" s="41" t="s">
        <v>23</v>
      </c>
      <c r="AF56" s="41"/>
      <c r="AG56" s="41" t="s">
        <v>23</v>
      </c>
      <c r="AH56" s="41" t="s">
        <v>23</v>
      </c>
      <c r="AI56" s="41" t="s">
        <v>23</v>
      </c>
      <c r="AJ56" s="41"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10"/>
      <c r="B57" s="11"/>
      <c r="C57" s="40"/>
      <c r="D57" s="40"/>
      <c r="E57" s="40">
        <v>0</v>
      </c>
      <c r="F57" s="40"/>
      <c r="G57" s="40"/>
      <c r="H57" s="40"/>
      <c r="I57" s="40"/>
      <c r="J57" s="40"/>
      <c r="K57" s="40"/>
      <c r="L57" s="40"/>
      <c r="M57" s="40"/>
      <c r="N57" s="40"/>
      <c r="O57" s="40"/>
      <c r="P57" s="40">
        <v>0</v>
      </c>
      <c r="Q57" s="40"/>
      <c r="R57" s="40"/>
      <c r="S57" s="40"/>
      <c r="T57" s="40"/>
      <c r="U57" s="40"/>
      <c r="V57" s="40"/>
      <c r="W57" s="41"/>
      <c r="X57" s="41"/>
      <c r="Y57" s="41" t="s">
        <v>23</v>
      </c>
      <c r="Z57" s="41" t="s">
        <v>23</v>
      </c>
      <c r="AA57" s="41" t="e">
        <v>#N/A</v>
      </c>
      <c r="AB57" s="41" t="s">
        <v>23</v>
      </c>
      <c r="AC57" s="41" t="s">
        <v>23</v>
      </c>
      <c r="AD57" s="41" t="s">
        <v>23</v>
      </c>
      <c r="AE57" s="41" t="s">
        <v>23</v>
      </c>
      <c r="AF57" s="41"/>
      <c r="AG57" s="41" t="s">
        <v>23</v>
      </c>
      <c r="AH57" s="41" t="s">
        <v>23</v>
      </c>
      <c r="AI57" s="41" t="s">
        <v>23</v>
      </c>
      <c r="AJ57" s="41"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10"/>
      <c r="B58" s="11"/>
      <c r="C58" s="40"/>
      <c r="D58" s="40"/>
      <c r="E58" s="40">
        <v>0</v>
      </c>
      <c r="F58" s="40"/>
      <c r="G58" s="40"/>
      <c r="H58" s="40"/>
      <c r="I58" s="40"/>
      <c r="J58" s="40"/>
      <c r="K58" s="40"/>
      <c r="L58" s="40"/>
      <c r="M58" s="40"/>
      <c r="N58" s="40"/>
      <c r="O58" s="40"/>
      <c r="P58" s="40">
        <v>0</v>
      </c>
      <c r="Q58" s="40"/>
      <c r="R58" s="40"/>
      <c r="S58" s="40"/>
      <c r="T58" s="40"/>
      <c r="U58" s="40"/>
      <c r="V58" s="40"/>
      <c r="W58" s="41"/>
      <c r="X58" s="41"/>
      <c r="Y58" s="41" t="s">
        <v>23</v>
      </c>
      <c r="Z58" s="41" t="s">
        <v>23</v>
      </c>
      <c r="AA58" s="41" t="e">
        <v>#N/A</v>
      </c>
      <c r="AB58" s="41" t="s">
        <v>23</v>
      </c>
      <c r="AC58" s="41" t="s">
        <v>23</v>
      </c>
      <c r="AD58" s="41" t="s">
        <v>23</v>
      </c>
      <c r="AE58" s="41" t="s">
        <v>23</v>
      </c>
      <c r="AF58" s="41"/>
      <c r="AG58" s="41" t="s">
        <v>23</v>
      </c>
      <c r="AH58" s="41" t="s">
        <v>23</v>
      </c>
      <c r="AI58" s="41" t="s">
        <v>23</v>
      </c>
      <c r="AJ58" s="41"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10"/>
      <c r="B59" s="11"/>
      <c r="C59" s="40"/>
      <c r="D59" s="40"/>
      <c r="E59" s="40">
        <v>0</v>
      </c>
      <c r="F59" s="40"/>
      <c r="G59" s="40"/>
      <c r="H59" s="40"/>
      <c r="I59" s="40"/>
      <c r="J59" s="40"/>
      <c r="K59" s="40"/>
      <c r="L59" s="40"/>
      <c r="M59" s="40"/>
      <c r="N59" s="40"/>
      <c r="O59" s="40"/>
      <c r="P59" s="40">
        <v>0</v>
      </c>
      <c r="Q59" s="40"/>
      <c r="R59" s="40"/>
      <c r="S59" s="40"/>
      <c r="T59" s="40"/>
      <c r="U59" s="40"/>
      <c r="V59" s="40"/>
      <c r="W59" s="41"/>
      <c r="X59" s="41"/>
      <c r="Y59" s="41" t="s">
        <v>23</v>
      </c>
      <c r="Z59" s="41" t="s">
        <v>23</v>
      </c>
      <c r="AA59" s="41" t="e">
        <v>#N/A</v>
      </c>
      <c r="AB59" s="41" t="s">
        <v>23</v>
      </c>
      <c r="AC59" s="41" t="s">
        <v>23</v>
      </c>
      <c r="AD59" s="41" t="s">
        <v>23</v>
      </c>
      <c r="AE59" s="41" t="s">
        <v>23</v>
      </c>
      <c r="AF59" s="41"/>
      <c r="AG59" s="41" t="s">
        <v>23</v>
      </c>
      <c r="AH59" s="41" t="s">
        <v>23</v>
      </c>
      <c r="AI59" s="41" t="s">
        <v>23</v>
      </c>
      <c r="AJ59" s="41"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91" t="s">
        <v>242</v>
      </c>
      <c r="B60" s="93"/>
      <c r="C60" s="91">
        <v>21</v>
      </c>
      <c r="D60" s="93">
        <v>0</v>
      </c>
      <c r="N60" s="91">
        <v>21</v>
      </c>
      <c r="O60" s="93">
        <v>0</v>
      </c>
      <c r="Y60" s="105">
        <v>0</v>
      </c>
      <c r="Z60" s="107">
        <v>0</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60:B60"/>
    <mergeCell ref="C60:D60"/>
    <mergeCell ref="N60:O60"/>
    <mergeCell ref="Y60:Z60"/>
    <mergeCell ref="AM2:AN2"/>
    <mergeCell ref="Y2:Z2"/>
    <mergeCell ref="A4:B4"/>
    <mergeCell ref="AB2:AC2"/>
    <mergeCell ref="AD2:AE2"/>
    <mergeCell ref="AF2:AF3"/>
    <mergeCell ref="AG2:AH2"/>
    <mergeCell ref="N2:O2"/>
    <mergeCell ref="Q2:R2"/>
    <mergeCell ref="S2:T2"/>
    <mergeCell ref="U2:V2"/>
    <mergeCell ref="W2:X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86"/>
  <sheetViews>
    <sheetView tabSelected="1" view="pageBreakPreview" zoomScale="86" zoomScaleNormal="100" zoomScaleSheetLayoutView="86" workbookViewId="0">
      <selection activeCell="I7" sqref="I7"/>
    </sheetView>
  </sheetViews>
  <sheetFormatPr defaultColWidth="9" defaultRowHeight="28.5" customHeight="1"/>
  <cols>
    <col min="1" max="1" width="6.58203125" style="3" customWidth="1"/>
    <col min="2" max="2" width="32.5" style="3" customWidth="1"/>
    <col min="3" max="4" width="8.25" style="18" customWidth="1"/>
    <col min="5" max="5" width="8.25" style="18" hidden="1" customWidth="1"/>
    <col min="6" max="15" width="8.25" style="18" customWidth="1"/>
    <col min="16" max="16" width="8.25" style="18" hidden="1" customWidth="1"/>
    <col min="17"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A1" s="3" t="s">
        <v>1797</v>
      </c>
      <c r="C1" s="94" t="s">
        <v>0</v>
      </c>
      <c r="D1" s="95"/>
      <c r="E1" s="95"/>
      <c r="F1" s="95"/>
      <c r="G1" s="95"/>
      <c r="H1" s="95"/>
      <c r="I1" s="95"/>
      <c r="J1" s="95"/>
      <c r="K1" s="95"/>
      <c r="L1" s="95"/>
      <c r="M1" s="96"/>
      <c r="N1" s="94" t="s">
        <v>1</v>
      </c>
      <c r="O1" s="95"/>
      <c r="P1" s="95"/>
      <c r="Q1" s="95"/>
      <c r="R1" s="95"/>
      <c r="S1" s="95"/>
      <c r="T1" s="95"/>
      <c r="U1" s="95"/>
      <c r="V1" s="95"/>
      <c r="W1" s="95"/>
      <c r="X1" s="96"/>
      <c r="Y1" s="94" t="s">
        <v>2</v>
      </c>
      <c r="Z1" s="95"/>
      <c r="AA1" s="95"/>
      <c r="AB1" s="95"/>
      <c r="AC1" s="95"/>
      <c r="AD1" s="95"/>
      <c r="AE1" s="95"/>
      <c r="AF1" s="95"/>
      <c r="AG1" s="95"/>
      <c r="AH1" s="95"/>
      <c r="AI1" s="95"/>
      <c r="AJ1" s="96"/>
      <c r="AK1" s="94" t="s">
        <v>3</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116" t="s">
        <v>10</v>
      </c>
      <c r="AG2" s="94" t="s">
        <v>8</v>
      </c>
      <c r="AH2" s="9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17"/>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12</v>
      </c>
      <c r="D4" s="46">
        <v>3</v>
      </c>
      <c r="E4" s="46"/>
      <c r="F4" s="46">
        <v>9</v>
      </c>
      <c r="G4" s="46">
        <v>14</v>
      </c>
      <c r="H4" s="46">
        <v>6</v>
      </c>
      <c r="I4" s="46">
        <v>8</v>
      </c>
      <c r="J4" s="46">
        <v>0</v>
      </c>
      <c r="K4" s="46">
        <v>7</v>
      </c>
      <c r="L4" s="46">
        <v>0</v>
      </c>
      <c r="M4" s="46">
        <v>3</v>
      </c>
      <c r="N4" s="46">
        <v>11</v>
      </c>
      <c r="O4" s="46">
        <v>5</v>
      </c>
      <c r="P4" s="46"/>
      <c r="Q4" s="46">
        <v>7</v>
      </c>
      <c r="R4" s="46">
        <v>12</v>
      </c>
      <c r="S4" s="46">
        <v>3</v>
      </c>
      <c r="T4" s="46">
        <v>5</v>
      </c>
      <c r="U4" s="46">
        <v>0</v>
      </c>
      <c r="V4" s="46">
        <v>0</v>
      </c>
      <c r="W4" s="46">
        <v>0</v>
      </c>
      <c r="X4" s="46">
        <v>1</v>
      </c>
      <c r="Y4" s="46">
        <v>8</v>
      </c>
      <c r="Z4" s="46">
        <v>3</v>
      </c>
      <c r="AA4" s="46"/>
      <c r="AB4" s="46">
        <v>8</v>
      </c>
      <c r="AC4" s="46">
        <v>2</v>
      </c>
      <c r="AD4" s="46">
        <v>1</v>
      </c>
      <c r="AE4" s="46">
        <v>14</v>
      </c>
      <c r="AF4" s="46"/>
      <c r="AG4" s="46"/>
      <c r="AH4" s="46">
        <v>1</v>
      </c>
      <c r="AI4" s="46"/>
      <c r="AJ4" s="46">
        <v>1</v>
      </c>
      <c r="AK4" s="46">
        <v>3</v>
      </c>
      <c r="AL4" s="46"/>
      <c r="AM4" s="46"/>
      <c r="AN4" s="46"/>
      <c r="AO4" s="46">
        <v>1</v>
      </c>
      <c r="AP4" s="46"/>
      <c r="AQ4" s="8"/>
      <c r="AR4" s="46">
        <v>1</v>
      </c>
      <c r="AS4" s="46"/>
      <c r="AT4" s="46">
        <v>4</v>
      </c>
      <c r="AU4" s="46"/>
    </row>
    <row r="5" spans="1:47" ht="28.5" customHeight="1">
      <c r="A5" s="20">
        <v>8001</v>
      </c>
      <c r="B5" s="21" t="s">
        <v>1798</v>
      </c>
      <c r="C5" s="37" t="s">
        <v>25</v>
      </c>
      <c r="D5" s="37" t="s">
        <v>25</v>
      </c>
      <c r="E5" s="46">
        <v>2</v>
      </c>
      <c r="F5" s="46" t="s">
        <v>25</v>
      </c>
      <c r="G5" s="46" t="s">
        <v>25</v>
      </c>
      <c r="H5" s="46"/>
      <c r="I5" s="46" t="s">
        <v>25</v>
      </c>
      <c r="J5" s="46"/>
      <c r="K5" s="46"/>
      <c r="L5" s="46"/>
      <c r="M5" s="46"/>
      <c r="N5" s="46" t="s">
        <v>26</v>
      </c>
      <c r="O5" s="46" t="s">
        <v>26</v>
      </c>
      <c r="P5" s="46">
        <v>2</v>
      </c>
      <c r="Q5" s="46" t="s">
        <v>22</v>
      </c>
      <c r="R5" s="46" t="s">
        <v>26</v>
      </c>
      <c r="S5" s="46"/>
      <c r="T5" s="46" t="s">
        <v>26</v>
      </c>
      <c r="U5" s="46"/>
      <c r="V5" s="46"/>
      <c r="W5" s="46"/>
      <c r="X5" s="46"/>
      <c r="Y5" s="46" t="s">
        <v>25</v>
      </c>
      <c r="Z5" s="46" t="s">
        <v>25</v>
      </c>
      <c r="AA5" s="46" t="s">
        <v>25</v>
      </c>
      <c r="AB5" s="46" t="s">
        <v>25</v>
      </c>
      <c r="AC5" s="46" t="s">
        <v>25</v>
      </c>
      <c r="AD5" s="46" t="s">
        <v>21</v>
      </c>
      <c r="AE5" s="46" t="s">
        <v>25</v>
      </c>
      <c r="AF5" s="46"/>
      <c r="AG5" s="46" t="s">
        <v>23</v>
      </c>
      <c r="AH5" s="46" t="s">
        <v>25</v>
      </c>
      <c r="AI5" s="46" t="s">
        <v>21</v>
      </c>
      <c r="AJ5" s="46" t="s">
        <v>21</v>
      </c>
      <c r="AK5" s="46" t="s">
        <v>25</v>
      </c>
      <c r="AL5" s="46" t="s">
        <v>21</v>
      </c>
      <c r="AM5" s="46" t="s">
        <v>25</v>
      </c>
      <c r="AN5" s="46" t="str">
        <f>IFERROR(VLOOKUP($B5,Sheet1!$A$5:$B$300,2,FALSE),"")</f>
        <v/>
      </c>
      <c r="AO5" s="46" t="s">
        <v>21</v>
      </c>
      <c r="AP5" s="5" t="str">
        <f>IFERROR(VLOOKUP($A5,集約用シート!$B$5:$U$300,15,FALSE),"")</f>
        <v/>
      </c>
      <c r="AQ5" s="8" t="s">
        <v>2567</v>
      </c>
      <c r="AR5" s="46" t="s">
        <v>2566</v>
      </c>
      <c r="AS5" s="5" t="str">
        <f>IFERROR(VLOOKUP($A5,集約用シート!$B$5:$U$300,19,FALSE),"")</f>
        <v/>
      </c>
      <c r="AT5" s="46" t="s">
        <v>25</v>
      </c>
      <c r="AU5" s="5" t="str">
        <f>IFERROR(VLOOKUP($A5,集約用シート!$B$5:$U$300,21,FALSE),"")</f>
        <v/>
      </c>
    </row>
    <row r="6" spans="1:47" ht="28.5" customHeight="1">
      <c r="A6" s="20">
        <v>8002</v>
      </c>
      <c r="B6" s="21" t="s">
        <v>1799</v>
      </c>
      <c r="C6" s="37" t="s">
        <v>25</v>
      </c>
      <c r="D6" s="46" t="s">
        <v>21</v>
      </c>
      <c r="E6" s="46">
        <v>1</v>
      </c>
      <c r="F6" s="46"/>
      <c r="G6" s="46" t="s">
        <v>25</v>
      </c>
      <c r="H6" s="46"/>
      <c r="I6" s="46" t="s">
        <v>25</v>
      </c>
      <c r="J6" s="46"/>
      <c r="K6" s="46"/>
      <c r="L6" s="46"/>
      <c r="M6" s="46"/>
      <c r="N6" s="46" t="s">
        <v>26</v>
      </c>
      <c r="O6" s="46" t="s">
        <v>22</v>
      </c>
      <c r="P6" s="46">
        <v>1</v>
      </c>
      <c r="Q6" s="46"/>
      <c r="R6" s="46" t="s">
        <v>26</v>
      </c>
      <c r="S6" s="46"/>
      <c r="T6" s="46" t="s">
        <v>26</v>
      </c>
      <c r="U6" s="46"/>
      <c r="V6" s="46"/>
      <c r="W6" s="46"/>
      <c r="X6" s="46"/>
      <c r="Y6" s="46" t="s">
        <v>25</v>
      </c>
      <c r="Z6" s="46" t="s">
        <v>21</v>
      </c>
      <c r="AA6" s="46" t="s">
        <v>21</v>
      </c>
      <c r="AB6" s="46" t="s">
        <v>21</v>
      </c>
      <c r="AC6" s="46" t="s">
        <v>25</v>
      </c>
      <c r="AD6" s="46" t="s">
        <v>25</v>
      </c>
      <c r="AE6" s="46" t="s">
        <v>25</v>
      </c>
      <c r="AF6" s="46"/>
      <c r="AG6" s="46" t="s">
        <v>23</v>
      </c>
      <c r="AH6" s="46" t="s">
        <v>21</v>
      </c>
      <c r="AI6" s="46" t="s">
        <v>21</v>
      </c>
      <c r="AJ6" s="46" t="s">
        <v>21</v>
      </c>
      <c r="AK6" s="46" t="s">
        <v>23</v>
      </c>
      <c r="AL6" s="46" t="s">
        <v>23</v>
      </c>
      <c r="AM6" s="46" t="s">
        <v>23</v>
      </c>
      <c r="AN6" s="46" t="str">
        <f>IFERROR(VLOOKUP($B6,Sheet1!$A$5:$B$300,2,FALSE),"")</f>
        <v/>
      </c>
      <c r="AO6" s="46" t="s">
        <v>23</v>
      </c>
      <c r="AP6" s="5" t="str">
        <f>IFERROR(VLOOKUP($A6,集約用シート!$B$5:$U$300,15,FALSE),"")</f>
        <v/>
      </c>
      <c r="AQ6" s="8" t="s">
        <v>23</v>
      </c>
      <c r="AR6" s="46" t="s">
        <v>23</v>
      </c>
      <c r="AS6" s="5" t="str">
        <f>IFERROR(VLOOKUP($A6,集約用シート!$B$5:$U$300,19,FALSE),"")</f>
        <v/>
      </c>
      <c r="AT6" s="46" t="s">
        <v>23</v>
      </c>
      <c r="AU6" s="5" t="str">
        <f>IFERROR(VLOOKUP($A6,集約用シート!$B$5:$U$300,21,FALSE),"")</f>
        <v/>
      </c>
    </row>
    <row r="7" spans="1:47" ht="28.5" customHeight="1">
      <c r="A7" s="20">
        <v>8004</v>
      </c>
      <c r="B7" s="21" t="s">
        <v>1800</v>
      </c>
      <c r="C7" s="46" t="s">
        <v>21</v>
      </c>
      <c r="D7" s="46" t="s">
        <v>21</v>
      </c>
      <c r="E7" s="46">
        <v>0</v>
      </c>
      <c r="F7" s="37" t="s">
        <v>25</v>
      </c>
      <c r="G7" s="46" t="s">
        <v>25</v>
      </c>
      <c r="H7" s="37" t="s">
        <v>25</v>
      </c>
      <c r="I7" s="46"/>
      <c r="J7" s="46"/>
      <c r="K7" s="46" t="s">
        <v>25</v>
      </c>
      <c r="L7" s="46"/>
      <c r="M7" s="46"/>
      <c r="N7" s="46" t="s">
        <v>26</v>
      </c>
      <c r="O7" s="46" t="s">
        <v>26</v>
      </c>
      <c r="P7" s="46">
        <v>2</v>
      </c>
      <c r="Q7" s="46"/>
      <c r="R7" s="46"/>
      <c r="S7" s="46"/>
      <c r="T7" s="46"/>
      <c r="U7" s="46"/>
      <c r="V7" s="46"/>
      <c r="W7" s="46"/>
      <c r="X7" s="46"/>
      <c r="Y7" s="46" t="s">
        <v>21</v>
      </c>
      <c r="Z7" s="46" t="s">
        <v>21</v>
      </c>
      <c r="AA7" s="46" t="s">
        <v>21</v>
      </c>
      <c r="AB7" s="46" t="s">
        <v>25</v>
      </c>
      <c r="AC7" s="46" t="s">
        <v>25</v>
      </c>
      <c r="AD7" s="46" t="s">
        <v>21</v>
      </c>
      <c r="AE7" s="46" t="s">
        <v>25</v>
      </c>
      <c r="AF7" s="46"/>
      <c r="AG7" s="46" t="s">
        <v>23</v>
      </c>
      <c r="AH7" s="46" t="s">
        <v>21</v>
      </c>
      <c r="AI7" s="46" t="s">
        <v>21</v>
      </c>
      <c r="AJ7" s="46" t="s">
        <v>21</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20">
        <v>8005</v>
      </c>
      <c r="B8" s="21" t="s">
        <v>1801</v>
      </c>
      <c r="C8" s="46" t="s">
        <v>21</v>
      </c>
      <c r="D8" s="46" t="s">
        <v>21</v>
      </c>
      <c r="E8" s="46">
        <v>0</v>
      </c>
      <c r="F8" s="46"/>
      <c r="G8" s="46"/>
      <c r="H8" s="46"/>
      <c r="I8" s="46"/>
      <c r="J8" s="46"/>
      <c r="K8" s="46"/>
      <c r="L8" s="46"/>
      <c r="M8" s="46"/>
      <c r="N8" s="46" t="s">
        <v>22</v>
      </c>
      <c r="O8" s="46" t="s">
        <v>22</v>
      </c>
      <c r="P8" s="46">
        <v>0</v>
      </c>
      <c r="Q8" s="46"/>
      <c r="R8" s="46" t="s">
        <v>26</v>
      </c>
      <c r="S8" s="46"/>
      <c r="T8" s="46"/>
      <c r="U8" s="46"/>
      <c r="V8" s="46"/>
      <c r="W8" s="46"/>
      <c r="X8" s="46"/>
      <c r="Y8" s="46" t="s">
        <v>21</v>
      </c>
      <c r="Z8" s="46" t="s">
        <v>21</v>
      </c>
      <c r="AA8" s="46" t="s">
        <v>21</v>
      </c>
      <c r="AB8" s="46" t="s">
        <v>25</v>
      </c>
      <c r="AC8" s="46" t="s">
        <v>21</v>
      </c>
      <c r="AD8" s="46" t="s">
        <v>21</v>
      </c>
      <c r="AE8" s="46" t="s">
        <v>25</v>
      </c>
      <c r="AF8" s="46"/>
      <c r="AG8" s="46" t="s">
        <v>23</v>
      </c>
      <c r="AH8" s="46"/>
      <c r="AI8" s="46" t="s">
        <v>21</v>
      </c>
      <c r="AJ8" s="46" t="s">
        <v>21</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20">
        <v>8007</v>
      </c>
      <c r="B9" s="21" t="s">
        <v>1802</v>
      </c>
      <c r="C9" s="37" t="s">
        <v>25</v>
      </c>
      <c r="D9" s="46" t="s">
        <v>21</v>
      </c>
      <c r="E9" s="46">
        <v>1</v>
      </c>
      <c r="F9" s="37"/>
      <c r="G9" s="46" t="s">
        <v>25</v>
      </c>
      <c r="H9" s="37" t="s">
        <v>25</v>
      </c>
      <c r="I9" s="46" t="s">
        <v>25</v>
      </c>
      <c r="J9" s="46"/>
      <c r="K9" s="46"/>
      <c r="L9" s="46"/>
      <c r="M9" s="46"/>
      <c r="N9" s="46" t="s">
        <v>26</v>
      </c>
      <c r="O9" s="46" t="s">
        <v>22</v>
      </c>
      <c r="P9" s="46">
        <v>1</v>
      </c>
      <c r="Q9" s="46" t="s">
        <v>26</v>
      </c>
      <c r="R9" s="46" t="s">
        <v>26</v>
      </c>
      <c r="S9" s="46"/>
      <c r="T9" s="46" t="s">
        <v>26</v>
      </c>
      <c r="U9" s="46"/>
      <c r="V9" s="46"/>
      <c r="W9" s="46"/>
      <c r="X9" s="46"/>
      <c r="Y9" s="46" t="s">
        <v>25</v>
      </c>
      <c r="Z9" s="46" t="s">
        <v>21</v>
      </c>
      <c r="AA9" s="46" t="s">
        <v>21</v>
      </c>
      <c r="AB9" s="46" t="s">
        <v>21</v>
      </c>
      <c r="AC9" s="46" t="s">
        <v>25</v>
      </c>
      <c r="AD9" s="46" t="s">
        <v>21</v>
      </c>
      <c r="AE9" s="46" t="s">
        <v>25</v>
      </c>
      <c r="AF9" s="46"/>
      <c r="AG9" s="46" t="s">
        <v>23</v>
      </c>
      <c r="AH9" s="46"/>
      <c r="AI9" s="46" t="s">
        <v>21</v>
      </c>
      <c r="AJ9" s="46" t="s">
        <v>21</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20">
        <v>8012</v>
      </c>
      <c r="B10" s="21" t="s">
        <v>1803</v>
      </c>
      <c r="C10" s="37" t="s">
        <v>25</v>
      </c>
      <c r="D10" s="46" t="s">
        <v>21</v>
      </c>
      <c r="E10" s="46">
        <v>1</v>
      </c>
      <c r="F10" s="37" t="s">
        <v>25</v>
      </c>
      <c r="G10" s="46"/>
      <c r="H10" s="37" t="s">
        <v>25</v>
      </c>
      <c r="I10" s="46"/>
      <c r="J10" s="46"/>
      <c r="K10" s="46"/>
      <c r="L10" s="46"/>
      <c r="M10" s="46"/>
      <c r="N10" s="46" t="s">
        <v>26</v>
      </c>
      <c r="O10" s="46" t="s">
        <v>22</v>
      </c>
      <c r="P10" s="46">
        <v>1</v>
      </c>
      <c r="Q10" s="46" t="s">
        <v>26</v>
      </c>
      <c r="R10" s="46"/>
      <c r="S10" s="46" t="s">
        <v>26</v>
      </c>
      <c r="T10" s="46"/>
      <c r="U10" s="46"/>
      <c r="V10" s="46"/>
      <c r="W10" s="46"/>
      <c r="X10" s="46"/>
      <c r="Y10" s="46" t="s">
        <v>25</v>
      </c>
      <c r="Z10" s="46" t="s">
        <v>21</v>
      </c>
      <c r="AA10" s="46" t="s">
        <v>21</v>
      </c>
      <c r="AB10" s="46" t="s">
        <v>21</v>
      </c>
      <c r="AC10" s="46" t="s">
        <v>25</v>
      </c>
      <c r="AD10" s="46" t="s">
        <v>21</v>
      </c>
      <c r="AE10" s="46" t="s">
        <v>25</v>
      </c>
      <c r="AF10" s="46"/>
      <c r="AG10" s="46" t="s">
        <v>23</v>
      </c>
      <c r="AH10" s="46" t="s">
        <v>21</v>
      </c>
      <c r="AI10" s="46" t="s">
        <v>21</v>
      </c>
      <c r="AJ10" s="46"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20">
        <v>8013</v>
      </c>
      <c r="B11" s="21" t="s">
        <v>1804</v>
      </c>
      <c r="C11" s="37" t="s">
        <v>25</v>
      </c>
      <c r="D11" s="46" t="s">
        <v>21</v>
      </c>
      <c r="E11" s="46">
        <v>1</v>
      </c>
      <c r="F11" s="46"/>
      <c r="G11" s="46" t="s">
        <v>25</v>
      </c>
      <c r="H11" s="46"/>
      <c r="I11" s="46"/>
      <c r="J11" s="46"/>
      <c r="K11" s="46"/>
      <c r="L11" s="46"/>
      <c r="M11" s="46"/>
      <c r="N11" s="46" t="s">
        <v>25</v>
      </c>
      <c r="O11" s="46" t="s">
        <v>22</v>
      </c>
      <c r="P11" s="46">
        <v>1</v>
      </c>
      <c r="Q11" s="46"/>
      <c r="R11" s="46" t="s">
        <v>26</v>
      </c>
      <c r="S11" s="46"/>
      <c r="T11" s="46"/>
      <c r="U11" s="46"/>
      <c r="V11" s="46"/>
      <c r="W11" s="46"/>
      <c r="X11" s="46"/>
      <c r="Y11" s="46" t="s">
        <v>23</v>
      </c>
      <c r="Z11" s="46" t="s">
        <v>23</v>
      </c>
      <c r="AA11" s="46" t="e">
        <v>#N/A</v>
      </c>
      <c r="AB11" s="46" t="s">
        <v>23</v>
      </c>
      <c r="AC11" s="46" t="s">
        <v>25</v>
      </c>
      <c r="AD11" s="46" t="s">
        <v>23</v>
      </c>
      <c r="AE11" s="46" t="s">
        <v>21</v>
      </c>
      <c r="AF11" s="46"/>
      <c r="AG11" s="46" t="s">
        <v>23</v>
      </c>
      <c r="AH11" s="46"/>
      <c r="AI11" s="46" t="s">
        <v>23</v>
      </c>
      <c r="AJ11" s="46" t="s">
        <v>21</v>
      </c>
      <c r="AK11" s="46" t="s">
        <v>21</v>
      </c>
      <c r="AL11" s="46" t="s">
        <v>21</v>
      </c>
      <c r="AM11" s="46" t="s">
        <v>21</v>
      </c>
      <c r="AN11" s="46" t="str">
        <f>IFERROR(VLOOKUP($B11,Sheet1!$A$5:$B$300,2,FALSE),"")</f>
        <v/>
      </c>
      <c r="AO11" s="46" t="s">
        <v>21</v>
      </c>
      <c r="AP11" s="5" t="str">
        <f>IFERROR(VLOOKUP($A11,集約用シート!$B$5:$U$300,15,FALSE),"")</f>
        <v/>
      </c>
      <c r="AQ11" s="8" t="s">
        <v>2567</v>
      </c>
      <c r="AR11" s="46" t="s">
        <v>2566</v>
      </c>
      <c r="AS11" s="5" t="str">
        <f>IFERROR(VLOOKUP($A11,集約用シート!$B$5:$U$300,19,FALSE),"")</f>
        <v/>
      </c>
      <c r="AT11" s="46" t="s">
        <v>25</v>
      </c>
      <c r="AU11" s="5" t="str">
        <f>IFERROR(VLOOKUP($A11,集約用シート!$B$5:$U$300,21,FALSE),"")</f>
        <v/>
      </c>
    </row>
    <row r="12" spans="1:47" ht="28.5" customHeight="1">
      <c r="A12" s="20">
        <v>8017</v>
      </c>
      <c r="B12" s="21" t="s">
        <v>1805</v>
      </c>
      <c r="C12" s="46" t="s">
        <v>21</v>
      </c>
      <c r="D12" s="46" t="s">
        <v>21</v>
      </c>
      <c r="E12" s="46">
        <v>0</v>
      </c>
      <c r="F12" s="46"/>
      <c r="G12" s="46"/>
      <c r="H12" s="46"/>
      <c r="I12" s="46"/>
      <c r="J12" s="46"/>
      <c r="K12" s="46"/>
      <c r="L12" s="46"/>
      <c r="M12" s="46"/>
      <c r="N12" s="46" t="s">
        <v>22</v>
      </c>
      <c r="O12" s="46" t="s">
        <v>22</v>
      </c>
      <c r="P12" s="46">
        <v>0</v>
      </c>
      <c r="Q12" s="46"/>
      <c r="R12" s="46"/>
      <c r="S12" s="46"/>
      <c r="T12" s="46"/>
      <c r="U12" s="46"/>
      <c r="V12" s="46"/>
      <c r="W12" s="46"/>
      <c r="X12" s="46"/>
      <c r="Y12" s="46" t="s">
        <v>21</v>
      </c>
      <c r="Z12" s="46" t="s">
        <v>21</v>
      </c>
      <c r="AA12" s="46" t="s">
        <v>21</v>
      </c>
      <c r="AB12" s="46" t="s">
        <v>23</v>
      </c>
      <c r="AC12" s="46" t="s">
        <v>21</v>
      </c>
      <c r="AD12" s="46" t="s">
        <v>23</v>
      </c>
      <c r="AE12" s="46" t="s">
        <v>21</v>
      </c>
      <c r="AF12" s="46"/>
      <c r="AG12" s="46" t="s">
        <v>23</v>
      </c>
      <c r="AH12" s="46"/>
      <c r="AI12" s="46" t="s">
        <v>23</v>
      </c>
      <c r="AJ12" s="46" t="s">
        <v>21</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20">
        <v>8020</v>
      </c>
      <c r="B13" s="21" t="s">
        <v>1806</v>
      </c>
      <c r="C13" s="37" t="s">
        <v>21</v>
      </c>
      <c r="D13" s="46" t="s">
        <v>21</v>
      </c>
      <c r="E13" s="46">
        <v>0</v>
      </c>
      <c r="F13" s="46"/>
      <c r="G13" s="46"/>
      <c r="H13" s="46"/>
      <c r="I13" s="46"/>
      <c r="J13" s="46"/>
      <c r="K13" s="46"/>
      <c r="L13" s="46"/>
      <c r="M13" s="46"/>
      <c r="N13" s="46" t="s">
        <v>22</v>
      </c>
      <c r="O13" s="46" t="s">
        <v>22</v>
      </c>
      <c r="P13" s="46">
        <v>0</v>
      </c>
      <c r="Q13" s="46"/>
      <c r="R13" s="46"/>
      <c r="S13" s="46"/>
      <c r="T13" s="46"/>
      <c r="U13" s="46"/>
      <c r="V13" s="46"/>
      <c r="W13" s="46"/>
      <c r="X13" s="46"/>
      <c r="Y13" s="46" t="s">
        <v>21</v>
      </c>
      <c r="Z13" s="46" t="s">
        <v>21</v>
      </c>
      <c r="AA13" s="46" t="s">
        <v>21</v>
      </c>
      <c r="AB13" s="46" t="s">
        <v>21</v>
      </c>
      <c r="AC13" s="46" t="s">
        <v>25</v>
      </c>
      <c r="AD13" s="46" t="s">
        <v>21</v>
      </c>
      <c r="AE13" s="46" t="s">
        <v>21</v>
      </c>
      <c r="AF13" s="46"/>
      <c r="AG13" s="46" t="s">
        <v>23</v>
      </c>
      <c r="AH13" s="46"/>
      <c r="AI13" s="46" t="s">
        <v>21</v>
      </c>
      <c r="AJ13" s="46" t="s">
        <v>21</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20">
        <v>8022</v>
      </c>
      <c r="B14" s="21" t="s">
        <v>1807</v>
      </c>
      <c r="C14" s="37" t="s">
        <v>21</v>
      </c>
      <c r="D14" s="46" t="s">
        <v>21</v>
      </c>
      <c r="E14" s="46">
        <v>0</v>
      </c>
      <c r="F14" s="46"/>
      <c r="G14" s="46"/>
      <c r="H14" s="46"/>
      <c r="I14" s="46"/>
      <c r="J14" s="46"/>
      <c r="K14" s="46"/>
      <c r="L14" s="46"/>
      <c r="M14" s="46"/>
      <c r="N14" s="46" t="s">
        <v>22</v>
      </c>
      <c r="O14" s="46" t="s">
        <v>22</v>
      </c>
      <c r="P14" s="46">
        <v>0</v>
      </c>
      <c r="Q14" s="46"/>
      <c r="R14" s="46"/>
      <c r="S14" s="46"/>
      <c r="T14" s="46"/>
      <c r="U14" s="46"/>
      <c r="V14" s="46"/>
      <c r="W14" s="46"/>
      <c r="X14" s="46"/>
      <c r="Y14" s="46" t="s">
        <v>23</v>
      </c>
      <c r="Z14" s="46" t="s">
        <v>23</v>
      </c>
      <c r="AA14" s="46" t="e">
        <v>#N/A</v>
      </c>
      <c r="AB14" s="46" t="s">
        <v>23</v>
      </c>
      <c r="AC14" s="46" t="s">
        <v>21</v>
      </c>
      <c r="AD14" s="46" t="s">
        <v>23</v>
      </c>
      <c r="AE14" s="46" t="s">
        <v>21</v>
      </c>
      <c r="AF14" s="46"/>
      <c r="AG14" s="46" t="s">
        <v>23</v>
      </c>
      <c r="AH14" s="46"/>
      <c r="AI14" s="46" t="s">
        <v>23</v>
      </c>
      <c r="AJ14" s="46" t="s">
        <v>21</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20">
        <v>8023</v>
      </c>
      <c r="B15" s="21" t="s">
        <v>1808</v>
      </c>
      <c r="C15" s="46" t="s">
        <v>21</v>
      </c>
      <c r="D15" s="46" t="s">
        <v>21</v>
      </c>
      <c r="E15" s="46">
        <v>0</v>
      </c>
      <c r="F15" s="46"/>
      <c r="G15" s="46"/>
      <c r="H15" s="46"/>
      <c r="I15" s="46"/>
      <c r="J15" s="46"/>
      <c r="K15" s="46"/>
      <c r="L15" s="46"/>
      <c r="M15" s="46"/>
      <c r="N15" s="46" t="s">
        <v>22</v>
      </c>
      <c r="O15" s="46" t="s">
        <v>22</v>
      </c>
      <c r="P15" s="46">
        <v>0</v>
      </c>
      <c r="Q15" s="46"/>
      <c r="R15" s="46"/>
      <c r="S15" s="46"/>
      <c r="T15" s="46"/>
      <c r="U15" s="46"/>
      <c r="V15" s="46"/>
      <c r="W15" s="46"/>
      <c r="X15" s="46"/>
      <c r="Y15" s="46" t="s">
        <v>21</v>
      </c>
      <c r="Z15" s="46" t="s">
        <v>21</v>
      </c>
      <c r="AA15" s="46" t="s">
        <v>21</v>
      </c>
      <c r="AB15" s="46" t="s">
        <v>23</v>
      </c>
      <c r="AC15" s="46" t="s">
        <v>21</v>
      </c>
      <c r="AD15" s="46" t="s">
        <v>23</v>
      </c>
      <c r="AE15" s="46" t="s">
        <v>21</v>
      </c>
      <c r="AF15" s="46"/>
      <c r="AG15" s="46" t="s">
        <v>23</v>
      </c>
      <c r="AH15" s="46"/>
      <c r="AI15" s="46" t="s">
        <v>23</v>
      </c>
      <c r="AJ15" s="46" t="s">
        <v>21</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20">
        <v>8024</v>
      </c>
      <c r="B16" s="21" t="s">
        <v>1809</v>
      </c>
      <c r="C16" s="46" t="s">
        <v>21</v>
      </c>
      <c r="D16" s="46" t="s">
        <v>21</v>
      </c>
      <c r="E16" s="46">
        <v>0</v>
      </c>
      <c r="F16" s="37"/>
      <c r="G16" s="46" t="s">
        <v>25</v>
      </c>
      <c r="H16" s="37" t="s">
        <v>25</v>
      </c>
      <c r="I16" s="46"/>
      <c r="J16" s="46"/>
      <c r="K16" s="46"/>
      <c r="L16" s="46"/>
      <c r="M16" s="46"/>
      <c r="N16" s="46" t="s">
        <v>22</v>
      </c>
      <c r="O16" s="46" t="s">
        <v>22</v>
      </c>
      <c r="P16" s="46">
        <v>0</v>
      </c>
      <c r="Q16" s="46"/>
      <c r="R16" s="46"/>
      <c r="S16" s="46"/>
      <c r="T16" s="46"/>
      <c r="U16" s="46"/>
      <c r="V16" s="46"/>
      <c r="W16" s="46"/>
      <c r="X16" s="46"/>
      <c r="Y16" s="46" t="s">
        <v>21</v>
      </c>
      <c r="Z16" s="46" t="s">
        <v>21</v>
      </c>
      <c r="AA16" s="46" t="s">
        <v>21</v>
      </c>
      <c r="AB16" s="46" t="s">
        <v>25</v>
      </c>
      <c r="AC16" s="46" t="s">
        <v>21</v>
      </c>
      <c r="AD16" s="46" t="s">
        <v>21</v>
      </c>
      <c r="AE16" s="46" t="s">
        <v>21</v>
      </c>
      <c r="AF16" s="46"/>
      <c r="AG16" s="46" t="s">
        <v>23</v>
      </c>
      <c r="AH16" s="46"/>
      <c r="AI16" s="46" t="s">
        <v>21</v>
      </c>
      <c r="AJ16" s="46" t="s">
        <v>21</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20">
        <v>8027</v>
      </c>
      <c r="B17" s="21" t="s">
        <v>1810</v>
      </c>
      <c r="C17" s="46" t="s">
        <v>21</v>
      </c>
      <c r="D17" s="46" t="s">
        <v>21</v>
      </c>
      <c r="E17" s="46">
        <v>0</v>
      </c>
      <c r="F17" s="46"/>
      <c r="G17" s="46"/>
      <c r="H17" s="46"/>
      <c r="I17" s="46"/>
      <c r="J17" s="46"/>
      <c r="K17" s="46"/>
      <c r="L17" s="46"/>
      <c r="M17" s="46"/>
      <c r="N17" s="46" t="s">
        <v>22</v>
      </c>
      <c r="O17" s="46" t="s">
        <v>22</v>
      </c>
      <c r="P17" s="46">
        <v>0</v>
      </c>
      <c r="Q17" s="46"/>
      <c r="R17" s="46"/>
      <c r="S17" s="46"/>
      <c r="T17" s="46"/>
      <c r="U17" s="46"/>
      <c r="V17" s="46"/>
      <c r="W17" s="46"/>
      <c r="X17" s="46"/>
      <c r="Y17" s="46" t="s">
        <v>21</v>
      </c>
      <c r="Z17" s="46" t="s">
        <v>21</v>
      </c>
      <c r="AA17" s="46" t="s">
        <v>21</v>
      </c>
      <c r="AB17" s="46" t="s">
        <v>21</v>
      </c>
      <c r="AC17" s="46" t="s">
        <v>25</v>
      </c>
      <c r="AD17" s="46" t="s">
        <v>21</v>
      </c>
      <c r="AE17" s="46" t="s">
        <v>21</v>
      </c>
      <c r="AF17" s="46"/>
      <c r="AG17" s="46" t="s">
        <v>23</v>
      </c>
      <c r="AH17" s="46"/>
      <c r="AI17" s="46" t="s">
        <v>21</v>
      </c>
      <c r="AJ17" s="46"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20">
        <v>8028</v>
      </c>
      <c r="B18" s="21" t="s">
        <v>1811</v>
      </c>
      <c r="C18" s="46" t="s">
        <v>21</v>
      </c>
      <c r="D18" s="46" t="s">
        <v>21</v>
      </c>
      <c r="E18" s="46">
        <v>0</v>
      </c>
      <c r="F18" s="46"/>
      <c r="G18" s="46"/>
      <c r="H18" s="46"/>
      <c r="I18" s="46"/>
      <c r="J18" s="46"/>
      <c r="K18" s="46"/>
      <c r="L18" s="46"/>
      <c r="M18" s="46"/>
      <c r="N18" s="46" t="s">
        <v>22</v>
      </c>
      <c r="O18" s="46" t="s">
        <v>22</v>
      </c>
      <c r="P18" s="46">
        <v>0</v>
      </c>
      <c r="Q18" s="46"/>
      <c r="R18" s="46"/>
      <c r="S18" s="46"/>
      <c r="T18" s="46"/>
      <c r="U18" s="46"/>
      <c r="V18" s="46"/>
      <c r="W18" s="46"/>
      <c r="X18" s="46"/>
      <c r="Y18" s="46" t="s">
        <v>21</v>
      </c>
      <c r="Z18" s="46" t="s">
        <v>21</v>
      </c>
      <c r="AA18" s="46" t="s">
        <v>21</v>
      </c>
      <c r="AB18" s="46" t="s">
        <v>23</v>
      </c>
      <c r="AC18" s="46" t="s">
        <v>21</v>
      </c>
      <c r="AD18" s="46" t="s">
        <v>23</v>
      </c>
      <c r="AE18" s="46" t="s">
        <v>21</v>
      </c>
      <c r="AF18" s="46"/>
      <c r="AG18" s="46" t="s">
        <v>23</v>
      </c>
      <c r="AH18" s="46"/>
      <c r="AI18" s="46" t="s">
        <v>23</v>
      </c>
      <c r="AJ18" s="46"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20">
        <v>8029</v>
      </c>
      <c r="B19" s="21" t="s">
        <v>1812</v>
      </c>
      <c r="C19" s="37" t="s">
        <v>25</v>
      </c>
      <c r="D19" s="46" t="s">
        <v>21</v>
      </c>
      <c r="E19" s="46">
        <v>1</v>
      </c>
      <c r="F19" s="46"/>
      <c r="G19" s="46" t="s">
        <v>25</v>
      </c>
      <c r="H19" s="46"/>
      <c r="I19" s="46" t="s">
        <v>25</v>
      </c>
      <c r="J19" s="46"/>
      <c r="K19" s="46"/>
      <c r="L19" s="46"/>
      <c r="M19" s="46"/>
      <c r="N19" s="46" t="s">
        <v>25</v>
      </c>
      <c r="O19" s="46" t="s">
        <v>22</v>
      </c>
      <c r="P19" s="46">
        <v>1</v>
      </c>
      <c r="Q19" s="46"/>
      <c r="R19" s="46"/>
      <c r="S19" s="46"/>
      <c r="T19" s="46"/>
      <c r="U19" s="46"/>
      <c r="V19" s="46"/>
      <c r="W19" s="46"/>
      <c r="X19" s="46"/>
      <c r="Y19" s="46" t="s">
        <v>23</v>
      </c>
      <c r="Z19" s="46" t="s">
        <v>23</v>
      </c>
      <c r="AA19" s="46" t="e">
        <v>#N/A</v>
      </c>
      <c r="AB19" s="46" t="s">
        <v>23</v>
      </c>
      <c r="AC19" s="46" t="s">
        <v>25</v>
      </c>
      <c r="AD19" s="46" t="s">
        <v>23</v>
      </c>
      <c r="AE19" s="46" t="s">
        <v>25</v>
      </c>
      <c r="AF19" s="46"/>
      <c r="AG19" s="46" t="s">
        <v>23</v>
      </c>
      <c r="AH19" s="46"/>
      <c r="AI19" s="46" t="s">
        <v>23</v>
      </c>
      <c r="AJ19" s="46" t="s">
        <v>21</v>
      </c>
      <c r="AK19" s="46" t="s">
        <v>25</v>
      </c>
      <c r="AL19" s="46" t="s">
        <v>21</v>
      </c>
      <c r="AM19" s="46" t="s">
        <v>25</v>
      </c>
      <c r="AN19" s="46" t="str">
        <f>IFERROR(VLOOKUP($B19,Sheet1!$A$5:$B$300,2,FALSE),"")</f>
        <v/>
      </c>
      <c r="AO19" s="46" t="s">
        <v>21</v>
      </c>
      <c r="AP19" s="5" t="str">
        <f>IFERROR(VLOOKUP($A19,集約用シート!$B$5:$U$300,15,FALSE),"")</f>
        <v/>
      </c>
      <c r="AQ19" s="8" t="s">
        <v>2567</v>
      </c>
      <c r="AR19" s="46" t="s">
        <v>2566</v>
      </c>
      <c r="AS19" s="5" t="str">
        <f>IFERROR(VLOOKUP($A19,集約用シート!$B$5:$U$300,19,FALSE),"")</f>
        <v/>
      </c>
      <c r="AT19" s="46" t="s">
        <v>25</v>
      </c>
      <c r="AU19" s="5" t="str">
        <f>IFERROR(VLOOKUP($A19,集約用シート!$B$5:$U$300,21,FALSE),"")</f>
        <v/>
      </c>
    </row>
    <row r="20" spans="1:47" ht="28.5" customHeight="1">
      <c r="A20" s="20">
        <v>8031</v>
      </c>
      <c r="B20" s="21" t="s">
        <v>1813</v>
      </c>
      <c r="C20" s="37" t="s">
        <v>21</v>
      </c>
      <c r="D20" s="46" t="s">
        <v>21</v>
      </c>
      <c r="E20" s="46">
        <v>0</v>
      </c>
      <c r="F20" s="46"/>
      <c r="G20" s="46"/>
      <c r="H20" s="46"/>
      <c r="I20" s="46"/>
      <c r="J20" s="46"/>
      <c r="K20" s="46"/>
      <c r="L20" s="46"/>
      <c r="M20" s="46"/>
      <c r="N20" s="46" t="s">
        <v>22</v>
      </c>
      <c r="O20" s="46" t="s">
        <v>22</v>
      </c>
      <c r="P20" s="46">
        <v>0</v>
      </c>
      <c r="Q20" s="46"/>
      <c r="R20" s="46"/>
      <c r="S20" s="46"/>
      <c r="T20" s="46"/>
      <c r="U20" s="46"/>
      <c r="V20" s="46"/>
      <c r="W20" s="46"/>
      <c r="X20" s="46"/>
      <c r="Y20" s="46" t="s">
        <v>21</v>
      </c>
      <c r="Z20" s="46" t="s">
        <v>21</v>
      </c>
      <c r="AA20" s="46" t="s">
        <v>21</v>
      </c>
      <c r="AB20" s="46" t="s">
        <v>23</v>
      </c>
      <c r="AC20" s="46" t="s">
        <v>21</v>
      </c>
      <c r="AD20" s="46" t="s">
        <v>23</v>
      </c>
      <c r="AE20" s="46" t="s">
        <v>21</v>
      </c>
      <c r="AF20" s="46"/>
      <c r="AG20" s="46" t="s">
        <v>23</v>
      </c>
      <c r="AH20" s="46"/>
      <c r="AI20" s="46" t="s">
        <v>23</v>
      </c>
      <c r="AJ20" s="46" t="s">
        <v>21</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20">
        <v>8032</v>
      </c>
      <c r="B21" s="21" t="s">
        <v>1814</v>
      </c>
      <c r="C21" s="46" t="s">
        <v>21</v>
      </c>
      <c r="D21" s="46" t="s">
        <v>21</v>
      </c>
      <c r="E21" s="46">
        <v>0</v>
      </c>
      <c r="F21" s="46"/>
      <c r="G21" s="46"/>
      <c r="H21" s="46"/>
      <c r="I21" s="46"/>
      <c r="J21" s="46"/>
      <c r="K21" s="46"/>
      <c r="L21" s="46"/>
      <c r="M21" s="46"/>
      <c r="N21" s="46" t="s">
        <v>22</v>
      </c>
      <c r="O21" s="46" t="s">
        <v>22</v>
      </c>
      <c r="P21" s="46">
        <v>0</v>
      </c>
      <c r="Q21" s="46"/>
      <c r="R21" s="46"/>
      <c r="S21" s="46"/>
      <c r="T21" s="46"/>
      <c r="U21" s="46"/>
      <c r="V21" s="46"/>
      <c r="W21" s="46"/>
      <c r="X21" s="46"/>
      <c r="Y21" s="46" t="s">
        <v>21</v>
      </c>
      <c r="Z21" s="46" t="s">
        <v>21</v>
      </c>
      <c r="AA21" s="46" t="s">
        <v>21</v>
      </c>
      <c r="AB21" s="46" t="s">
        <v>23</v>
      </c>
      <c r="AC21" s="46" t="s">
        <v>21</v>
      </c>
      <c r="AD21" s="46" t="s">
        <v>23</v>
      </c>
      <c r="AE21" s="46" t="s">
        <v>21</v>
      </c>
      <c r="AF21" s="46"/>
      <c r="AG21" s="46" t="s">
        <v>23</v>
      </c>
      <c r="AH21" s="46"/>
      <c r="AI21" s="46" t="s">
        <v>23</v>
      </c>
      <c r="AJ21" s="46" t="s">
        <v>21</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20">
        <v>8033</v>
      </c>
      <c r="B22" s="21" t="s">
        <v>1815</v>
      </c>
      <c r="C22" s="37" t="s">
        <v>21</v>
      </c>
      <c r="D22" s="46" t="s">
        <v>21</v>
      </c>
      <c r="E22" s="46">
        <v>0</v>
      </c>
      <c r="F22" s="46"/>
      <c r="G22" s="46"/>
      <c r="H22" s="46"/>
      <c r="I22" s="46"/>
      <c r="J22" s="46"/>
      <c r="K22" s="46"/>
      <c r="L22" s="46"/>
      <c r="M22" s="46"/>
      <c r="N22" s="46" t="s">
        <v>22</v>
      </c>
      <c r="O22" s="46" t="s">
        <v>22</v>
      </c>
      <c r="P22" s="46">
        <v>0</v>
      </c>
      <c r="Q22" s="46"/>
      <c r="R22" s="46"/>
      <c r="S22" s="46"/>
      <c r="T22" s="46"/>
      <c r="U22" s="46"/>
      <c r="V22" s="46"/>
      <c r="W22" s="46"/>
      <c r="X22" s="46"/>
      <c r="Y22" s="46" t="s">
        <v>21</v>
      </c>
      <c r="Z22" s="46" t="s">
        <v>21</v>
      </c>
      <c r="AA22" s="46" t="s">
        <v>21</v>
      </c>
      <c r="AB22" s="46" t="s">
        <v>21</v>
      </c>
      <c r="AC22" s="46" t="s">
        <v>21</v>
      </c>
      <c r="AD22" s="46" t="s">
        <v>21</v>
      </c>
      <c r="AE22" s="46" t="s">
        <v>25</v>
      </c>
      <c r="AF22" s="46"/>
      <c r="AG22" s="46" t="s">
        <v>23</v>
      </c>
      <c r="AH22" s="46"/>
      <c r="AI22" s="46" t="s">
        <v>21</v>
      </c>
      <c r="AJ22" s="46" t="s">
        <v>21</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20">
        <v>8035</v>
      </c>
      <c r="B23" s="21" t="s">
        <v>1816</v>
      </c>
      <c r="C23" s="37" t="s">
        <v>21</v>
      </c>
      <c r="D23" s="46" t="s">
        <v>21</v>
      </c>
      <c r="E23" s="46">
        <v>0</v>
      </c>
      <c r="F23" s="46"/>
      <c r="G23" s="46"/>
      <c r="H23" s="46"/>
      <c r="I23" s="46"/>
      <c r="J23" s="46"/>
      <c r="K23" s="46"/>
      <c r="L23" s="46"/>
      <c r="M23" s="46"/>
      <c r="N23" s="46" t="s">
        <v>22</v>
      </c>
      <c r="O23" s="46" t="s">
        <v>22</v>
      </c>
      <c r="P23" s="46">
        <v>0</v>
      </c>
      <c r="Q23" s="46"/>
      <c r="R23" s="46"/>
      <c r="S23" s="46"/>
      <c r="T23" s="46"/>
      <c r="U23" s="46"/>
      <c r="V23" s="46"/>
      <c r="W23" s="46"/>
      <c r="X23" s="46"/>
      <c r="Y23" s="46" t="s">
        <v>21</v>
      </c>
      <c r="Z23" s="46" t="s">
        <v>21</v>
      </c>
      <c r="AA23" s="46" t="s">
        <v>21</v>
      </c>
      <c r="AB23" s="46" t="s">
        <v>23</v>
      </c>
      <c r="AC23" s="46" t="s">
        <v>21</v>
      </c>
      <c r="AD23" s="46" t="s">
        <v>23</v>
      </c>
      <c r="AE23" s="46" t="s">
        <v>21</v>
      </c>
      <c r="AF23" s="46"/>
      <c r="AG23" s="46" t="s">
        <v>23</v>
      </c>
      <c r="AH23" s="46"/>
      <c r="AI23" s="46" t="s">
        <v>23</v>
      </c>
      <c r="AJ23" s="46" t="s">
        <v>21</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20">
        <v>8036</v>
      </c>
      <c r="B24" s="21" t="s">
        <v>1817</v>
      </c>
      <c r="C24" s="46" t="s">
        <v>21</v>
      </c>
      <c r="D24" s="46" t="s">
        <v>21</v>
      </c>
      <c r="E24" s="46">
        <v>0</v>
      </c>
      <c r="F24" s="46"/>
      <c r="G24" s="46"/>
      <c r="H24" s="46"/>
      <c r="I24" s="46"/>
      <c r="J24" s="46"/>
      <c r="K24" s="46"/>
      <c r="L24" s="46"/>
      <c r="M24" s="46"/>
      <c r="N24" s="46" t="s">
        <v>22</v>
      </c>
      <c r="O24" s="46" t="s">
        <v>22</v>
      </c>
      <c r="P24" s="46">
        <v>0</v>
      </c>
      <c r="Q24" s="46"/>
      <c r="R24" s="46"/>
      <c r="S24" s="46"/>
      <c r="T24" s="46"/>
      <c r="U24" s="46"/>
      <c r="V24" s="46"/>
      <c r="W24" s="46"/>
      <c r="X24" s="46"/>
      <c r="Y24" s="46" t="s">
        <v>21</v>
      </c>
      <c r="Z24" s="46" t="s">
        <v>21</v>
      </c>
      <c r="AA24" s="46" t="s">
        <v>21</v>
      </c>
      <c r="AB24" s="46" t="s">
        <v>21</v>
      </c>
      <c r="AC24" s="46" t="s">
        <v>21</v>
      </c>
      <c r="AD24" s="46" t="s">
        <v>21</v>
      </c>
      <c r="AE24" s="46" t="s">
        <v>21</v>
      </c>
      <c r="AF24" s="46"/>
      <c r="AG24" s="46" t="s">
        <v>23</v>
      </c>
      <c r="AH24" s="46"/>
      <c r="AI24" s="46" t="s">
        <v>21</v>
      </c>
      <c r="AJ24" s="46" t="s">
        <v>21</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20">
        <v>8037</v>
      </c>
      <c r="B25" s="21" t="s">
        <v>1818</v>
      </c>
      <c r="C25" s="46" t="s">
        <v>21</v>
      </c>
      <c r="D25" s="46" t="s">
        <v>21</v>
      </c>
      <c r="E25" s="46">
        <v>0</v>
      </c>
      <c r="F25" s="46"/>
      <c r="G25" s="46"/>
      <c r="H25" s="46"/>
      <c r="I25" s="46"/>
      <c r="J25" s="46"/>
      <c r="K25" s="46"/>
      <c r="L25" s="46"/>
      <c r="M25" s="46"/>
      <c r="N25" s="46" t="s">
        <v>22</v>
      </c>
      <c r="O25" s="46" t="s">
        <v>22</v>
      </c>
      <c r="P25" s="46">
        <v>0</v>
      </c>
      <c r="Q25" s="46"/>
      <c r="R25" s="46"/>
      <c r="S25" s="46"/>
      <c r="T25" s="46"/>
      <c r="U25" s="46"/>
      <c r="V25" s="46"/>
      <c r="W25" s="46"/>
      <c r="X25" s="46"/>
      <c r="Y25" s="46" t="s">
        <v>23</v>
      </c>
      <c r="Z25" s="46" t="s">
        <v>23</v>
      </c>
      <c r="AA25" s="46" t="e">
        <v>#N/A</v>
      </c>
      <c r="AB25" s="46" t="s">
        <v>23</v>
      </c>
      <c r="AC25" s="46" t="s">
        <v>21</v>
      </c>
      <c r="AD25" s="46" t="s">
        <v>23</v>
      </c>
      <c r="AE25" s="46" t="s">
        <v>21</v>
      </c>
      <c r="AF25" s="46"/>
      <c r="AG25" s="46" t="s">
        <v>23</v>
      </c>
      <c r="AH25" s="46"/>
      <c r="AI25" s="46" t="s">
        <v>23</v>
      </c>
      <c r="AJ25" s="46" t="s">
        <v>21</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20">
        <v>8038</v>
      </c>
      <c r="B26" s="21" t="s">
        <v>1819</v>
      </c>
      <c r="C26" s="46" t="s">
        <v>25</v>
      </c>
      <c r="D26" s="46" t="s">
        <v>21</v>
      </c>
      <c r="E26" s="46">
        <v>1</v>
      </c>
      <c r="F26" s="37"/>
      <c r="G26" s="46" t="s">
        <v>25</v>
      </c>
      <c r="H26" s="46"/>
      <c r="I26" s="46" t="s">
        <v>25</v>
      </c>
      <c r="J26" s="46"/>
      <c r="K26" s="46"/>
      <c r="L26" s="46"/>
      <c r="M26" s="46"/>
      <c r="N26" s="46" t="s">
        <v>22</v>
      </c>
      <c r="O26" s="46" t="s">
        <v>22</v>
      </c>
      <c r="P26" s="46">
        <v>0</v>
      </c>
      <c r="Q26" s="46"/>
      <c r="R26" s="46" t="s">
        <v>26</v>
      </c>
      <c r="S26" s="46"/>
      <c r="T26" s="46" t="s">
        <v>26</v>
      </c>
      <c r="U26" s="46"/>
      <c r="V26" s="46"/>
      <c r="W26" s="46"/>
      <c r="X26" s="46"/>
      <c r="Y26" s="46" t="s">
        <v>21</v>
      </c>
      <c r="Z26" s="46" t="s">
        <v>21</v>
      </c>
      <c r="AA26" s="46" t="s">
        <v>21</v>
      </c>
      <c r="AB26" s="46" t="s">
        <v>25</v>
      </c>
      <c r="AC26" s="46" t="s">
        <v>25</v>
      </c>
      <c r="AD26" s="46" t="s">
        <v>21</v>
      </c>
      <c r="AE26" s="46" t="s">
        <v>25</v>
      </c>
      <c r="AF26" s="46"/>
      <c r="AG26" s="46" t="s">
        <v>23</v>
      </c>
      <c r="AH26" s="46" t="s">
        <v>21</v>
      </c>
      <c r="AI26" s="46" t="s">
        <v>21</v>
      </c>
      <c r="AJ26" s="46" t="s">
        <v>21</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20">
        <v>8040</v>
      </c>
      <c r="B27" s="21" t="s">
        <v>1820</v>
      </c>
      <c r="C27" s="46" t="s">
        <v>21</v>
      </c>
      <c r="D27" s="46" t="s">
        <v>21</v>
      </c>
      <c r="E27" s="46">
        <v>0</v>
      </c>
      <c r="F27" s="46"/>
      <c r="G27" s="46"/>
      <c r="H27" s="46"/>
      <c r="I27" s="46"/>
      <c r="J27" s="46"/>
      <c r="K27" s="46"/>
      <c r="L27" s="46"/>
      <c r="M27" s="46"/>
      <c r="N27" s="46" t="s">
        <v>22</v>
      </c>
      <c r="O27" s="46" t="s">
        <v>22</v>
      </c>
      <c r="P27" s="46">
        <v>0</v>
      </c>
      <c r="Q27" s="46"/>
      <c r="R27" s="46"/>
      <c r="S27" s="46"/>
      <c r="T27" s="46"/>
      <c r="U27" s="46"/>
      <c r="V27" s="46"/>
      <c r="W27" s="46"/>
      <c r="X27" s="46"/>
      <c r="Y27" s="46" t="s">
        <v>21</v>
      </c>
      <c r="Z27" s="46" t="s">
        <v>21</v>
      </c>
      <c r="AA27" s="46" t="s">
        <v>21</v>
      </c>
      <c r="AB27" s="46" t="s">
        <v>23</v>
      </c>
      <c r="AC27" s="46" t="s">
        <v>21</v>
      </c>
      <c r="AD27" s="46" t="s">
        <v>23</v>
      </c>
      <c r="AE27" s="46" t="s">
        <v>21</v>
      </c>
      <c r="AF27" s="46"/>
      <c r="AG27" s="46" t="s">
        <v>23</v>
      </c>
      <c r="AH27" s="46"/>
      <c r="AI27" s="46" t="s">
        <v>23</v>
      </c>
      <c r="AJ27" s="46" t="s">
        <v>21</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20">
        <v>8041</v>
      </c>
      <c r="B28" s="21" t="s">
        <v>1821</v>
      </c>
      <c r="C28" s="46" t="s">
        <v>21</v>
      </c>
      <c r="D28" s="46" t="s">
        <v>21</v>
      </c>
      <c r="E28" s="46">
        <v>0</v>
      </c>
      <c r="F28" s="46"/>
      <c r="G28" s="46"/>
      <c r="H28" s="46"/>
      <c r="I28" s="46"/>
      <c r="J28" s="46"/>
      <c r="K28" s="46"/>
      <c r="L28" s="46"/>
      <c r="M28" s="46"/>
      <c r="N28" s="46" t="s">
        <v>22</v>
      </c>
      <c r="O28" s="46" t="s">
        <v>22</v>
      </c>
      <c r="P28" s="46">
        <v>0</v>
      </c>
      <c r="Q28" s="46"/>
      <c r="R28" s="46"/>
      <c r="S28" s="46"/>
      <c r="T28" s="46"/>
      <c r="U28" s="46"/>
      <c r="V28" s="46"/>
      <c r="W28" s="46"/>
      <c r="X28" s="46"/>
      <c r="Y28" s="46" t="s">
        <v>23</v>
      </c>
      <c r="Z28" s="46" t="s">
        <v>23</v>
      </c>
      <c r="AA28" s="46" t="e">
        <v>#N/A</v>
      </c>
      <c r="AB28" s="46" t="s">
        <v>23</v>
      </c>
      <c r="AC28" s="46" t="s">
        <v>21</v>
      </c>
      <c r="AD28" s="46" t="s">
        <v>23</v>
      </c>
      <c r="AE28" s="46" t="s">
        <v>21</v>
      </c>
      <c r="AF28" s="46"/>
      <c r="AG28" s="46" t="s">
        <v>23</v>
      </c>
      <c r="AH28" s="46"/>
      <c r="AI28" s="46" t="s">
        <v>23</v>
      </c>
      <c r="AJ28" s="46" t="s">
        <v>21</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20">
        <v>8042</v>
      </c>
      <c r="B29" s="21" t="s">
        <v>1822</v>
      </c>
      <c r="C29" s="46" t="s">
        <v>21</v>
      </c>
      <c r="D29" s="46" t="s">
        <v>21</v>
      </c>
      <c r="E29" s="46">
        <v>0</v>
      </c>
      <c r="F29" s="46"/>
      <c r="G29" s="46"/>
      <c r="H29" s="46"/>
      <c r="I29" s="46"/>
      <c r="J29" s="46"/>
      <c r="K29" s="46"/>
      <c r="L29" s="46"/>
      <c r="M29" s="46"/>
      <c r="N29" s="46" t="s">
        <v>22</v>
      </c>
      <c r="O29" s="46" t="s">
        <v>22</v>
      </c>
      <c r="P29" s="46">
        <v>0</v>
      </c>
      <c r="Q29" s="46"/>
      <c r="R29" s="46"/>
      <c r="S29" s="46" t="s">
        <v>26</v>
      </c>
      <c r="T29" s="46"/>
      <c r="U29" s="46"/>
      <c r="V29" s="46"/>
      <c r="W29" s="46"/>
      <c r="X29" s="46"/>
      <c r="Y29" s="46" t="s">
        <v>21</v>
      </c>
      <c r="Z29" s="46" t="s">
        <v>21</v>
      </c>
      <c r="AA29" s="46" t="s">
        <v>21</v>
      </c>
      <c r="AB29" s="46" t="s">
        <v>23</v>
      </c>
      <c r="AC29" s="46" t="s">
        <v>21</v>
      </c>
      <c r="AD29" s="46" t="s">
        <v>23</v>
      </c>
      <c r="AE29" s="46" t="s">
        <v>21</v>
      </c>
      <c r="AF29" s="46"/>
      <c r="AG29" s="46" t="s">
        <v>23</v>
      </c>
      <c r="AH29" s="46"/>
      <c r="AI29" s="46" t="s">
        <v>23</v>
      </c>
      <c r="AJ29" s="46" t="s">
        <v>21</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20">
        <v>8043</v>
      </c>
      <c r="B30" s="21" t="s">
        <v>1823</v>
      </c>
      <c r="C30" s="37" t="s">
        <v>21</v>
      </c>
      <c r="D30" s="46" t="s">
        <v>21</v>
      </c>
      <c r="E30" s="46">
        <v>0</v>
      </c>
      <c r="F30" s="46"/>
      <c r="G30" s="46"/>
      <c r="H30" s="46"/>
      <c r="I30" s="46"/>
      <c r="J30" s="46"/>
      <c r="K30" s="46"/>
      <c r="L30" s="46"/>
      <c r="M30" s="46"/>
      <c r="N30" s="46" t="s">
        <v>22</v>
      </c>
      <c r="O30" s="46" t="s">
        <v>22</v>
      </c>
      <c r="P30" s="46">
        <v>0</v>
      </c>
      <c r="Q30" s="46"/>
      <c r="R30" s="46"/>
      <c r="S30" s="46"/>
      <c r="T30" s="46"/>
      <c r="U30" s="46"/>
      <c r="V30" s="46"/>
      <c r="W30" s="46"/>
      <c r="X30" s="46"/>
      <c r="Y30" s="46" t="s">
        <v>21</v>
      </c>
      <c r="Z30" s="46" t="s">
        <v>21</v>
      </c>
      <c r="AA30" s="46" t="s">
        <v>21</v>
      </c>
      <c r="AB30" s="46" t="s">
        <v>23</v>
      </c>
      <c r="AC30" s="46" t="s">
        <v>25</v>
      </c>
      <c r="AD30" s="46" t="s">
        <v>23</v>
      </c>
      <c r="AE30" s="46" t="s">
        <v>25</v>
      </c>
      <c r="AF30" s="46"/>
      <c r="AG30" s="46" t="s">
        <v>23</v>
      </c>
      <c r="AH30" s="46"/>
      <c r="AI30" s="46" t="s">
        <v>23</v>
      </c>
      <c r="AJ30" s="46" t="s">
        <v>21</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20">
        <v>8044</v>
      </c>
      <c r="B31" s="21" t="s">
        <v>1824</v>
      </c>
      <c r="C31" s="46" t="s">
        <v>21</v>
      </c>
      <c r="D31" s="46" t="s">
        <v>21</v>
      </c>
      <c r="E31" s="46">
        <v>0</v>
      </c>
      <c r="F31" s="37" t="s">
        <v>25</v>
      </c>
      <c r="G31" s="46"/>
      <c r="H31" s="46"/>
      <c r="I31" s="46"/>
      <c r="J31" s="46"/>
      <c r="K31" s="46"/>
      <c r="L31" s="46"/>
      <c r="M31" s="46"/>
      <c r="N31" s="46" t="s">
        <v>22</v>
      </c>
      <c r="O31" s="46" t="s">
        <v>22</v>
      </c>
      <c r="P31" s="46">
        <v>0</v>
      </c>
      <c r="Q31" s="46" t="s">
        <v>26</v>
      </c>
      <c r="R31" s="46" t="s">
        <v>26</v>
      </c>
      <c r="S31" s="46"/>
      <c r="T31" s="46"/>
      <c r="U31" s="46"/>
      <c r="V31" s="46"/>
      <c r="W31" s="46"/>
      <c r="X31" s="46"/>
      <c r="Y31" s="46" t="s">
        <v>23</v>
      </c>
      <c r="Z31" s="46" t="s">
        <v>23</v>
      </c>
      <c r="AA31" s="46" t="e">
        <v>#N/A</v>
      </c>
      <c r="AB31" s="46" t="s">
        <v>23</v>
      </c>
      <c r="AC31" s="46" t="s">
        <v>23</v>
      </c>
      <c r="AD31" s="46" t="s">
        <v>23</v>
      </c>
      <c r="AE31" s="46" t="s">
        <v>23</v>
      </c>
      <c r="AF31" s="46"/>
      <c r="AG31" s="46" t="s">
        <v>23</v>
      </c>
      <c r="AH31" s="46" t="s">
        <v>23</v>
      </c>
      <c r="AI31" s="46" t="s">
        <v>23</v>
      </c>
      <c r="AJ31" s="46"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20">
        <v>8047</v>
      </c>
      <c r="B32" s="21" t="s">
        <v>1825</v>
      </c>
      <c r="C32" s="46" t="s">
        <v>21</v>
      </c>
      <c r="D32" s="46" t="s">
        <v>21</v>
      </c>
      <c r="E32" s="46">
        <v>0</v>
      </c>
      <c r="F32" s="37" t="s">
        <v>25</v>
      </c>
      <c r="G32" s="46" t="s">
        <v>25</v>
      </c>
      <c r="H32" s="46"/>
      <c r="I32" s="46" t="s">
        <v>25</v>
      </c>
      <c r="J32" s="46"/>
      <c r="K32" s="46"/>
      <c r="L32" s="46"/>
      <c r="M32" s="46"/>
      <c r="N32" s="46" t="s">
        <v>22</v>
      </c>
      <c r="O32" s="46" t="s">
        <v>22</v>
      </c>
      <c r="P32" s="46">
        <v>0</v>
      </c>
      <c r="Q32" s="46" t="s">
        <v>26</v>
      </c>
      <c r="R32" s="46" t="s">
        <v>26</v>
      </c>
      <c r="S32" s="46"/>
      <c r="T32" s="46"/>
      <c r="U32" s="46"/>
      <c r="V32" s="46"/>
      <c r="W32" s="46"/>
      <c r="X32" s="46"/>
      <c r="Y32" s="46" t="s">
        <v>21</v>
      </c>
      <c r="Z32" s="46" t="s">
        <v>21</v>
      </c>
      <c r="AA32" s="46" t="s">
        <v>21</v>
      </c>
      <c r="AB32" s="46" t="s">
        <v>25</v>
      </c>
      <c r="AC32" s="46" t="s">
        <v>25</v>
      </c>
      <c r="AD32" s="46" t="s">
        <v>21</v>
      </c>
      <c r="AE32" s="46" t="s">
        <v>21</v>
      </c>
      <c r="AF32" s="46"/>
      <c r="AG32" s="46" t="s">
        <v>23</v>
      </c>
      <c r="AH32" s="46"/>
      <c r="AI32" s="46" t="s">
        <v>21</v>
      </c>
      <c r="AJ32" s="46" t="s">
        <v>21</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20">
        <v>8051</v>
      </c>
      <c r="B33" s="21" t="s">
        <v>1826</v>
      </c>
      <c r="C33" s="46" t="s">
        <v>21</v>
      </c>
      <c r="D33" s="46" t="s">
        <v>21</v>
      </c>
      <c r="E33" s="46">
        <v>0</v>
      </c>
      <c r="F33" s="37" t="s">
        <v>25</v>
      </c>
      <c r="G33" s="46" t="s">
        <v>25</v>
      </c>
      <c r="H33" s="46"/>
      <c r="I33" s="46"/>
      <c r="J33" s="46"/>
      <c r="K33" s="46"/>
      <c r="L33" s="46"/>
      <c r="M33" s="46"/>
      <c r="N33" s="46" t="s">
        <v>22</v>
      </c>
      <c r="O33" s="46" t="s">
        <v>22</v>
      </c>
      <c r="P33" s="46">
        <v>0</v>
      </c>
      <c r="Q33" s="46" t="s">
        <v>26</v>
      </c>
      <c r="R33" s="46"/>
      <c r="S33" s="46"/>
      <c r="T33" s="46"/>
      <c r="U33" s="46"/>
      <c r="V33" s="46"/>
      <c r="W33" s="46"/>
      <c r="X33" s="46"/>
      <c r="Y33" s="46" t="s">
        <v>21</v>
      </c>
      <c r="Z33" s="46" t="s">
        <v>21</v>
      </c>
      <c r="AA33" s="46" t="s">
        <v>21</v>
      </c>
      <c r="AB33" s="46" t="s">
        <v>25</v>
      </c>
      <c r="AC33" s="46" t="s">
        <v>21</v>
      </c>
      <c r="AD33" s="46" t="s">
        <v>21</v>
      </c>
      <c r="AE33" s="46" t="s">
        <v>21</v>
      </c>
      <c r="AF33" s="46"/>
      <c r="AG33" s="46" t="s">
        <v>23</v>
      </c>
      <c r="AH33" s="46"/>
      <c r="AI33" s="46" t="s">
        <v>21</v>
      </c>
      <c r="AJ33" s="46"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20">
        <v>8053</v>
      </c>
      <c r="B34" s="21" t="s">
        <v>1827</v>
      </c>
      <c r="C34" s="46" t="s">
        <v>21</v>
      </c>
      <c r="D34" s="46" t="s">
        <v>21</v>
      </c>
      <c r="E34" s="46">
        <v>0</v>
      </c>
      <c r="F34" s="46"/>
      <c r="G34" s="46"/>
      <c r="H34" s="46"/>
      <c r="I34" s="46"/>
      <c r="J34" s="46"/>
      <c r="K34" s="46"/>
      <c r="L34" s="46"/>
      <c r="M34" s="46"/>
      <c r="N34" s="46" t="s">
        <v>22</v>
      </c>
      <c r="O34" s="46" t="s">
        <v>22</v>
      </c>
      <c r="P34" s="46">
        <v>0</v>
      </c>
      <c r="Q34" s="46"/>
      <c r="R34" s="46"/>
      <c r="S34" s="46"/>
      <c r="T34" s="46"/>
      <c r="U34" s="46"/>
      <c r="V34" s="46"/>
      <c r="W34" s="46"/>
      <c r="X34" s="46"/>
      <c r="Y34" s="46" t="s">
        <v>21</v>
      </c>
      <c r="Z34" s="46" t="s">
        <v>21</v>
      </c>
      <c r="AA34" s="46" t="s">
        <v>21</v>
      </c>
      <c r="AB34" s="46" t="s">
        <v>23</v>
      </c>
      <c r="AC34" s="46" t="s">
        <v>21</v>
      </c>
      <c r="AD34" s="46" t="s">
        <v>23</v>
      </c>
      <c r="AE34" s="46" t="s">
        <v>21</v>
      </c>
      <c r="AF34" s="46"/>
      <c r="AG34" s="46" t="s">
        <v>23</v>
      </c>
      <c r="AH34" s="46"/>
      <c r="AI34" s="46" t="s">
        <v>23</v>
      </c>
      <c r="AJ34" s="46" t="s">
        <v>21</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20">
        <v>8054</v>
      </c>
      <c r="B35" s="21" t="s">
        <v>1828</v>
      </c>
      <c r="C35" s="46" t="s">
        <v>21</v>
      </c>
      <c r="D35" s="46" t="s">
        <v>21</v>
      </c>
      <c r="E35" s="46">
        <v>0</v>
      </c>
      <c r="F35" s="37"/>
      <c r="G35" s="46" t="s">
        <v>25</v>
      </c>
      <c r="H35" s="46"/>
      <c r="I35" s="46"/>
      <c r="J35" s="46"/>
      <c r="K35" s="46"/>
      <c r="L35" s="46"/>
      <c r="M35" s="46" t="s">
        <v>25</v>
      </c>
      <c r="N35" s="46" t="s">
        <v>22</v>
      </c>
      <c r="O35" s="46" t="s">
        <v>22</v>
      </c>
      <c r="P35" s="46">
        <v>0</v>
      </c>
      <c r="Q35" s="46"/>
      <c r="R35" s="46"/>
      <c r="S35" s="46"/>
      <c r="T35" s="46"/>
      <c r="U35" s="46"/>
      <c r="V35" s="46"/>
      <c r="W35" s="46"/>
      <c r="X35" s="46"/>
      <c r="Y35" s="46" t="s">
        <v>21</v>
      </c>
      <c r="Z35" s="46" t="s">
        <v>21</v>
      </c>
      <c r="AA35" s="46" t="s">
        <v>21</v>
      </c>
      <c r="AB35" s="46" t="s">
        <v>23</v>
      </c>
      <c r="AC35" s="46" t="s">
        <v>21</v>
      </c>
      <c r="AD35" s="46" t="s">
        <v>23</v>
      </c>
      <c r="AE35" s="46" t="s">
        <v>21</v>
      </c>
      <c r="AF35" s="46"/>
      <c r="AG35" s="46" t="s">
        <v>23</v>
      </c>
      <c r="AH35" s="46"/>
      <c r="AI35" s="46" t="s">
        <v>23</v>
      </c>
      <c r="AJ35" s="46" t="s">
        <v>21</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20">
        <v>8055</v>
      </c>
      <c r="B36" s="21" t="s">
        <v>1829</v>
      </c>
      <c r="C36" s="46" t="s">
        <v>21</v>
      </c>
      <c r="D36" s="46" t="s">
        <v>21</v>
      </c>
      <c r="E36" s="46">
        <v>0</v>
      </c>
      <c r="F36" s="46"/>
      <c r="G36" s="46"/>
      <c r="H36" s="46"/>
      <c r="I36" s="46"/>
      <c r="J36" s="46"/>
      <c r="K36" s="46"/>
      <c r="L36" s="46"/>
      <c r="M36" s="46"/>
      <c r="N36" s="46" t="s">
        <v>22</v>
      </c>
      <c r="O36" s="46" t="s">
        <v>22</v>
      </c>
      <c r="P36" s="46">
        <v>0</v>
      </c>
      <c r="Q36" s="46"/>
      <c r="R36" s="46"/>
      <c r="S36" s="46"/>
      <c r="T36" s="46"/>
      <c r="U36" s="46"/>
      <c r="V36" s="46"/>
      <c r="W36" s="46"/>
      <c r="X36" s="46"/>
      <c r="Y36" s="46" t="s">
        <v>23</v>
      </c>
      <c r="Z36" s="46" t="s">
        <v>23</v>
      </c>
      <c r="AA36" s="46" t="e">
        <v>#N/A</v>
      </c>
      <c r="AB36" s="46" t="s">
        <v>23</v>
      </c>
      <c r="AC36" s="46" t="s">
        <v>21</v>
      </c>
      <c r="AD36" s="46" t="s">
        <v>23</v>
      </c>
      <c r="AE36" s="46" t="s">
        <v>21</v>
      </c>
      <c r="AF36" s="46"/>
      <c r="AG36" s="46" t="s">
        <v>23</v>
      </c>
      <c r="AH36" s="46"/>
      <c r="AI36" s="46" t="s">
        <v>23</v>
      </c>
      <c r="AJ36" s="46"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20">
        <v>8056</v>
      </c>
      <c r="B37" s="21" t="s">
        <v>1830</v>
      </c>
      <c r="C37" s="46" t="s">
        <v>21</v>
      </c>
      <c r="D37" s="46" t="s">
        <v>21</v>
      </c>
      <c r="E37" s="46">
        <v>0</v>
      </c>
      <c r="F37" s="37"/>
      <c r="G37" s="46"/>
      <c r="H37" s="46"/>
      <c r="I37" s="46"/>
      <c r="J37" s="46"/>
      <c r="K37" s="46"/>
      <c r="L37" s="46"/>
      <c r="M37" s="46"/>
      <c r="N37" s="46" t="s">
        <v>22</v>
      </c>
      <c r="O37" s="46" t="s">
        <v>22</v>
      </c>
      <c r="P37" s="46">
        <v>0</v>
      </c>
      <c r="Q37" s="46"/>
      <c r="R37" s="46"/>
      <c r="S37" s="46"/>
      <c r="T37" s="46"/>
      <c r="U37" s="46"/>
      <c r="V37" s="46"/>
      <c r="W37" s="46"/>
      <c r="X37" s="46"/>
      <c r="Y37" s="46" t="s">
        <v>21</v>
      </c>
      <c r="Z37" s="46" t="s">
        <v>25</v>
      </c>
      <c r="AA37" s="46" t="s">
        <v>25</v>
      </c>
      <c r="AB37" s="46" t="s">
        <v>23</v>
      </c>
      <c r="AC37" s="46" t="s">
        <v>23</v>
      </c>
      <c r="AD37" s="46" t="s">
        <v>23</v>
      </c>
      <c r="AE37" s="46" t="s">
        <v>23</v>
      </c>
      <c r="AF37" s="46"/>
      <c r="AG37" s="46" t="s">
        <v>23</v>
      </c>
      <c r="AH37" s="46" t="s">
        <v>23</v>
      </c>
      <c r="AI37" s="46" t="s">
        <v>23</v>
      </c>
      <c r="AJ37" s="46"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20">
        <v>8060</v>
      </c>
      <c r="B38" s="21" t="s">
        <v>1831</v>
      </c>
      <c r="C38" s="37" t="s">
        <v>25</v>
      </c>
      <c r="D38" s="46" t="s">
        <v>21</v>
      </c>
      <c r="E38" s="46">
        <v>1</v>
      </c>
      <c r="F38" s="37" t="s">
        <v>25</v>
      </c>
      <c r="G38" s="46"/>
      <c r="H38" s="37" t="s">
        <v>25</v>
      </c>
      <c r="I38" s="46"/>
      <c r="J38" s="46"/>
      <c r="K38" s="46"/>
      <c r="L38" s="46"/>
      <c r="M38" s="46"/>
      <c r="N38" s="46" t="s">
        <v>26</v>
      </c>
      <c r="O38" s="46" t="s">
        <v>22</v>
      </c>
      <c r="P38" s="46">
        <v>1</v>
      </c>
      <c r="Q38" s="46"/>
      <c r="R38" s="46" t="s">
        <v>26</v>
      </c>
      <c r="S38" s="46"/>
      <c r="T38" s="46" t="s">
        <v>26</v>
      </c>
      <c r="U38" s="46"/>
      <c r="V38" s="46"/>
      <c r="W38" s="46"/>
      <c r="X38" s="46"/>
      <c r="Y38" s="46" t="s">
        <v>25</v>
      </c>
      <c r="Z38" s="46" t="s">
        <v>21</v>
      </c>
      <c r="AA38" s="46" t="s">
        <v>21</v>
      </c>
      <c r="AB38" s="46" t="s">
        <v>23</v>
      </c>
      <c r="AC38" s="46" t="s">
        <v>25</v>
      </c>
      <c r="AD38" s="46" t="s">
        <v>23</v>
      </c>
      <c r="AE38" s="46" t="s">
        <v>25</v>
      </c>
      <c r="AF38" s="46"/>
      <c r="AG38" s="46" t="s">
        <v>23</v>
      </c>
      <c r="AH38" s="46" t="s">
        <v>21</v>
      </c>
      <c r="AI38" s="46" t="s">
        <v>21</v>
      </c>
      <c r="AJ38" s="46" t="s">
        <v>21</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20">
        <v>8062</v>
      </c>
      <c r="B39" s="21" t="s">
        <v>1832</v>
      </c>
      <c r="C39" s="46" t="s">
        <v>21</v>
      </c>
      <c r="D39" s="46" t="s">
        <v>21</v>
      </c>
      <c r="E39" s="46">
        <v>0</v>
      </c>
      <c r="F39" s="46"/>
      <c r="G39" s="46"/>
      <c r="H39" s="46"/>
      <c r="I39" s="46"/>
      <c r="J39" s="46"/>
      <c r="K39" s="46"/>
      <c r="L39" s="46"/>
      <c r="M39" s="46"/>
      <c r="N39" s="46" t="s">
        <v>22</v>
      </c>
      <c r="O39" s="46" t="s">
        <v>22</v>
      </c>
      <c r="P39" s="46">
        <v>0</v>
      </c>
      <c r="Q39" s="46"/>
      <c r="R39" s="46"/>
      <c r="S39" s="46"/>
      <c r="T39" s="46"/>
      <c r="U39" s="46"/>
      <c r="V39" s="46"/>
      <c r="W39" s="46"/>
      <c r="X39" s="46"/>
      <c r="Y39" s="46" t="s">
        <v>21</v>
      </c>
      <c r="Z39" s="46" t="s">
        <v>21</v>
      </c>
      <c r="AA39" s="46" t="s">
        <v>21</v>
      </c>
      <c r="AB39" s="46" t="s">
        <v>23</v>
      </c>
      <c r="AC39" s="46" t="s">
        <v>21</v>
      </c>
      <c r="AD39" s="46" t="s">
        <v>23</v>
      </c>
      <c r="AE39" s="46" t="s">
        <v>21</v>
      </c>
      <c r="AF39" s="46"/>
      <c r="AG39" s="46" t="s">
        <v>23</v>
      </c>
      <c r="AH39" s="46"/>
      <c r="AI39" s="46" t="s">
        <v>23</v>
      </c>
      <c r="AJ39" s="46"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20">
        <v>8063</v>
      </c>
      <c r="B40" s="21" t="s">
        <v>1833</v>
      </c>
      <c r="C40" s="46" t="s">
        <v>21</v>
      </c>
      <c r="D40" s="46" t="s">
        <v>21</v>
      </c>
      <c r="E40" s="46">
        <v>0</v>
      </c>
      <c r="F40" s="46"/>
      <c r="G40" s="46" t="s">
        <v>25</v>
      </c>
      <c r="H40" s="46"/>
      <c r="I40" s="46" t="s">
        <v>25</v>
      </c>
      <c r="J40" s="46"/>
      <c r="K40" s="46"/>
      <c r="L40" s="46"/>
      <c r="M40" s="46"/>
      <c r="N40" s="46" t="s">
        <v>22</v>
      </c>
      <c r="O40" s="46" t="s">
        <v>22</v>
      </c>
      <c r="P40" s="46">
        <v>0</v>
      </c>
      <c r="Q40" s="46"/>
      <c r="R40" s="46"/>
      <c r="S40" s="46"/>
      <c r="T40" s="46"/>
      <c r="U40" s="46"/>
      <c r="V40" s="46"/>
      <c r="W40" s="46"/>
      <c r="X40" s="46"/>
      <c r="Y40" s="46" t="s">
        <v>21</v>
      </c>
      <c r="Z40" s="46" t="s">
        <v>21</v>
      </c>
      <c r="AA40" s="46" t="s">
        <v>21</v>
      </c>
      <c r="AB40" s="46" t="s">
        <v>23</v>
      </c>
      <c r="AC40" s="46" t="s">
        <v>21</v>
      </c>
      <c r="AD40" s="46" t="s">
        <v>23</v>
      </c>
      <c r="AE40" s="46" t="s">
        <v>21</v>
      </c>
      <c r="AF40" s="46"/>
      <c r="AG40" s="46" t="s">
        <v>23</v>
      </c>
      <c r="AH40" s="46"/>
      <c r="AI40" s="46" t="s">
        <v>23</v>
      </c>
      <c r="AJ40" s="46" t="s">
        <v>21</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20">
        <v>8064</v>
      </c>
      <c r="B41" s="21" t="s">
        <v>1834</v>
      </c>
      <c r="C41" s="46" t="s">
        <v>21</v>
      </c>
      <c r="D41" s="46" t="s">
        <v>21</v>
      </c>
      <c r="E41" s="46">
        <v>0</v>
      </c>
      <c r="F41" s="46"/>
      <c r="G41" s="46"/>
      <c r="H41" s="46"/>
      <c r="I41" s="46"/>
      <c r="J41" s="46"/>
      <c r="K41" s="46"/>
      <c r="L41" s="46"/>
      <c r="M41" s="46"/>
      <c r="N41" s="46" t="s">
        <v>22</v>
      </c>
      <c r="O41" s="46" t="s">
        <v>22</v>
      </c>
      <c r="P41" s="46">
        <v>0</v>
      </c>
      <c r="Q41" s="46"/>
      <c r="R41" s="46"/>
      <c r="S41" s="46"/>
      <c r="T41" s="46"/>
      <c r="U41" s="46"/>
      <c r="V41" s="46"/>
      <c r="W41" s="46"/>
      <c r="X41" s="46"/>
      <c r="Y41" s="46" t="s">
        <v>21</v>
      </c>
      <c r="Z41" s="46" t="s">
        <v>21</v>
      </c>
      <c r="AA41" s="46" t="s">
        <v>21</v>
      </c>
      <c r="AB41" s="46" t="s">
        <v>23</v>
      </c>
      <c r="AC41" s="46" t="s">
        <v>21</v>
      </c>
      <c r="AD41" s="46" t="s">
        <v>23</v>
      </c>
      <c r="AE41" s="46" t="s">
        <v>21</v>
      </c>
      <c r="AF41" s="46"/>
      <c r="AG41" s="46" t="s">
        <v>23</v>
      </c>
      <c r="AH41" s="46"/>
      <c r="AI41" s="46" t="s">
        <v>23</v>
      </c>
      <c r="AJ41" s="46" t="s">
        <v>21</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20">
        <v>8065</v>
      </c>
      <c r="B42" s="21" t="s">
        <v>1835</v>
      </c>
      <c r="C42" s="46" t="s">
        <v>21</v>
      </c>
      <c r="D42" s="46" t="s">
        <v>21</v>
      </c>
      <c r="E42" s="46">
        <v>0</v>
      </c>
      <c r="F42" s="46"/>
      <c r="G42" s="46"/>
      <c r="H42" s="46"/>
      <c r="I42" s="46"/>
      <c r="J42" s="46"/>
      <c r="K42" s="46"/>
      <c r="L42" s="46"/>
      <c r="M42" s="46"/>
      <c r="N42" s="46" t="s">
        <v>22</v>
      </c>
      <c r="O42" s="46" t="s">
        <v>22</v>
      </c>
      <c r="P42" s="46">
        <v>0</v>
      </c>
      <c r="Q42" s="46"/>
      <c r="R42" s="46"/>
      <c r="S42" s="46"/>
      <c r="T42" s="46"/>
      <c r="U42" s="46"/>
      <c r="V42" s="46"/>
      <c r="W42" s="46"/>
      <c r="X42" s="46"/>
      <c r="Y42" s="46" t="s">
        <v>21</v>
      </c>
      <c r="Z42" s="46" t="s">
        <v>21</v>
      </c>
      <c r="AA42" s="46" t="s">
        <v>21</v>
      </c>
      <c r="AB42" s="46" t="s">
        <v>23</v>
      </c>
      <c r="AC42" s="46" t="s">
        <v>21</v>
      </c>
      <c r="AD42" s="46" t="s">
        <v>23</v>
      </c>
      <c r="AE42" s="46" t="s">
        <v>21</v>
      </c>
      <c r="AF42" s="46"/>
      <c r="AG42" s="46" t="s">
        <v>23</v>
      </c>
      <c r="AH42" s="46"/>
      <c r="AI42" s="46" t="s">
        <v>23</v>
      </c>
      <c r="AJ42" s="46" t="s">
        <v>21</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20">
        <v>8072</v>
      </c>
      <c r="B43" s="21" t="s">
        <v>1836</v>
      </c>
      <c r="C43" s="37" t="s">
        <v>25</v>
      </c>
      <c r="D43" s="46" t="s">
        <v>21</v>
      </c>
      <c r="E43" s="46">
        <v>1</v>
      </c>
      <c r="F43" s="37" t="s">
        <v>25</v>
      </c>
      <c r="G43" s="46" t="s">
        <v>25</v>
      </c>
      <c r="H43" s="37" t="s">
        <v>25</v>
      </c>
      <c r="I43" s="46"/>
      <c r="J43" s="46"/>
      <c r="K43" s="46" t="s">
        <v>25</v>
      </c>
      <c r="L43" s="46"/>
      <c r="M43" s="46"/>
      <c r="N43" s="46" t="s">
        <v>26</v>
      </c>
      <c r="O43" s="46" t="s">
        <v>22</v>
      </c>
      <c r="P43" s="46">
        <v>1</v>
      </c>
      <c r="Q43" s="46" t="s">
        <v>26</v>
      </c>
      <c r="R43" s="46" t="s">
        <v>26</v>
      </c>
      <c r="S43" s="46" t="s">
        <v>26</v>
      </c>
      <c r="T43" s="46"/>
      <c r="U43" s="46"/>
      <c r="V43" s="46"/>
      <c r="W43" s="46"/>
      <c r="X43" s="46"/>
      <c r="Y43" s="46" t="s">
        <v>25</v>
      </c>
      <c r="Z43" s="46" t="s">
        <v>21</v>
      </c>
      <c r="AA43" s="46" t="s">
        <v>21</v>
      </c>
      <c r="AB43" s="46" t="s">
        <v>21</v>
      </c>
      <c r="AC43" s="46" t="s">
        <v>25</v>
      </c>
      <c r="AD43" s="46" t="s">
        <v>21</v>
      </c>
      <c r="AE43" s="46" t="s">
        <v>25</v>
      </c>
      <c r="AF43" s="46"/>
      <c r="AG43" s="46" t="s">
        <v>23</v>
      </c>
      <c r="AH43" s="46"/>
      <c r="AI43" s="46" t="s">
        <v>21</v>
      </c>
      <c r="AJ43" s="46" t="s">
        <v>21</v>
      </c>
      <c r="AK43" s="46" t="s">
        <v>25</v>
      </c>
      <c r="AL43" s="46" t="s">
        <v>21</v>
      </c>
      <c r="AM43" s="46" t="s">
        <v>25</v>
      </c>
      <c r="AN43" s="46" t="str">
        <f>IFERROR(VLOOKUP($B43,Sheet1!$A$5:$B$300,2,FALSE),"")</f>
        <v/>
      </c>
      <c r="AO43" s="46" t="s">
        <v>25</v>
      </c>
      <c r="AP43" s="5" t="str">
        <f>IFERROR(VLOOKUP($A43,集約用シート!$B$5:$U$300,15,FALSE),"")</f>
        <v/>
      </c>
      <c r="AQ43" s="8" t="s">
        <v>1934</v>
      </c>
      <c r="AR43" s="46" t="s">
        <v>25</v>
      </c>
      <c r="AS43" s="5" t="str">
        <f>IFERROR(VLOOKUP($A43,集約用シート!$B$5:$U$300,19,FALSE),"")</f>
        <v/>
      </c>
      <c r="AT43" s="46" t="s">
        <v>25</v>
      </c>
      <c r="AU43" s="5" t="str">
        <f>IFERROR(VLOOKUP($A43,集約用シート!$B$5:$U$300,21,FALSE),"")</f>
        <v/>
      </c>
    </row>
    <row r="44" spans="1:47" ht="28.5" customHeight="1">
      <c r="A44" s="20">
        <v>8073</v>
      </c>
      <c r="B44" s="21" t="s">
        <v>1837</v>
      </c>
      <c r="C44" s="46" t="s">
        <v>21</v>
      </c>
      <c r="D44" s="46" t="s">
        <v>21</v>
      </c>
      <c r="E44" s="46">
        <v>0</v>
      </c>
      <c r="F44" s="46" t="s">
        <v>25</v>
      </c>
      <c r="G44" s="46"/>
      <c r="H44" s="46"/>
      <c r="I44" s="46"/>
      <c r="J44" s="46"/>
      <c r="K44" s="46"/>
      <c r="L44" s="46"/>
      <c r="M44" s="46"/>
      <c r="N44" s="46" t="s">
        <v>22</v>
      </c>
      <c r="O44" s="46" t="s">
        <v>22</v>
      </c>
      <c r="P44" s="46">
        <v>0</v>
      </c>
      <c r="Q44" s="46"/>
      <c r="R44" s="46"/>
      <c r="S44" s="46"/>
      <c r="T44" s="46"/>
      <c r="U44" s="46"/>
      <c r="V44" s="46"/>
      <c r="W44" s="46"/>
      <c r="X44" s="46"/>
      <c r="Y44" s="46" t="s">
        <v>23</v>
      </c>
      <c r="Z44" s="46" t="s">
        <v>23</v>
      </c>
      <c r="AA44" s="46" t="e">
        <v>#N/A</v>
      </c>
      <c r="AB44" s="46" t="s">
        <v>23</v>
      </c>
      <c r="AC44" s="46" t="s">
        <v>25</v>
      </c>
      <c r="AD44" s="46" t="s">
        <v>23</v>
      </c>
      <c r="AE44" s="46" t="s">
        <v>25</v>
      </c>
      <c r="AF44" s="46"/>
      <c r="AG44" s="46" t="s">
        <v>23</v>
      </c>
      <c r="AH44" s="46"/>
      <c r="AI44" s="46" t="s">
        <v>23</v>
      </c>
      <c r="AJ44" s="46" t="s">
        <v>21</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20">
        <v>8074</v>
      </c>
      <c r="B45" s="21" t="s">
        <v>1838</v>
      </c>
      <c r="C45" s="46" t="s">
        <v>21</v>
      </c>
      <c r="D45" s="46" t="s">
        <v>21</v>
      </c>
      <c r="E45" s="46">
        <v>0</v>
      </c>
      <c r="F45" s="46"/>
      <c r="G45" s="46"/>
      <c r="H45" s="46"/>
      <c r="I45" s="46"/>
      <c r="J45" s="46"/>
      <c r="K45" s="46"/>
      <c r="L45" s="46"/>
      <c r="M45" s="46"/>
      <c r="N45" s="46" t="s">
        <v>22</v>
      </c>
      <c r="O45" s="46" t="s">
        <v>22</v>
      </c>
      <c r="P45" s="46">
        <v>0</v>
      </c>
      <c r="Q45" s="46"/>
      <c r="R45" s="46"/>
      <c r="S45" s="46"/>
      <c r="T45" s="46"/>
      <c r="U45" s="46"/>
      <c r="V45" s="46"/>
      <c r="W45" s="46"/>
      <c r="X45" s="46"/>
      <c r="Y45" s="46" t="s">
        <v>21</v>
      </c>
      <c r="Z45" s="46" t="s">
        <v>21</v>
      </c>
      <c r="AA45" s="46" t="s">
        <v>21</v>
      </c>
      <c r="AB45" s="46" t="s">
        <v>25</v>
      </c>
      <c r="AC45" s="46" t="s">
        <v>25</v>
      </c>
      <c r="AD45" s="46" t="s">
        <v>21</v>
      </c>
      <c r="AE45" s="46" t="s">
        <v>21</v>
      </c>
      <c r="AF45" s="46"/>
      <c r="AG45" s="46" t="s">
        <v>23</v>
      </c>
      <c r="AH45" s="46"/>
      <c r="AI45" s="46" t="s">
        <v>21</v>
      </c>
      <c r="AJ45" s="46" t="s">
        <v>21</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20">
        <v>8075</v>
      </c>
      <c r="B46" s="21" t="s">
        <v>1839</v>
      </c>
      <c r="C46" s="46" t="s">
        <v>21</v>
      </c>
      <c r="D46" s="46" t="s">
        <v>21</v>
      </c>
      <c r="E46" s="46">
        <v>0</v>
      </c>
      <c r="F46" s="46"/>
      <c r="G46" s="46"/>
      <c r="H46" s="46"/>
      <c r="I46" s="46"/>
      <c r="J46" s="46"/>
      <c r="K46" s="46"/>
      <c r="L46" s="46"/>
      <c r="M46" s="46"/>
      <c r="N46" s="46" t="s">
        <v>22</v>
      </c>
      <c r="O46" s="46" t="s">
        <v>22</v>
      </c>
      <c r="P46" s="46">
        <v>0</v>
      </c>
      <c r="Q46" s="46"/>
      <c r="R46" s="46"/>
      <c r="S46" s="46"/>
      <c r="T46" s="46"/>
      <c r="U46" s="46"/>
      <c r="V46" s="46"/>
      <c r="W46" s="46"/>
      <c r="X46" s="46"/>
      <c r="Y46" s="46" t="s">
        <v>21</v>
      </c>
      <c r="Z46" s="46" t="s">
        <v>21</v>
      </c>
      <c r="AA46" s="46" t="s">
        <v>21</v>
      </c>
      <c r="AB46" s="46" t="s">
        <v>23</v>
      </c>
      <c r="AC46" s="46" t="s">
        <v>21</v>
      </c>
      <c r="AD46" s="46" t="s">
        <v>23</v>
      </c>
      <c r="AE46" s="46" t="s">
        <v>21</v>
      </c>
      <c r="AF46" s="46"/>
      <c r="AG46" s="46" t="s">
        <v>23</v>
      </c>
      <c r="AH46" s="46"/>
      <c r="AI46" s="46" t="s">
        <v>23</v>
      </c>
      <c r="AJ46" s="46" t="s">
        <v>21</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20">
        <v>8076</v>
      </c>
      <c r="B47" s="21" t="s">
        <v>1840</v>
      </c>
      <c r="C47" s="46" t="s">
        <v>21</v>
      </c>
      <c r="D47" s="46" t="s">
        <v>21</v>
      </c>
      <c r="E47" s="46">
        <v>0</v>
      </c>
      <c r="F47" s="46"/>
      <c r="G47" s="46"/>
      <c r="H47" s="46"/>
      <c r="I47" s="46"/>
      <c r="J47" s="46"/>
      <c r="K47" s="46" t="s">
        <v>25</v>
      </c>
      <c r="L47" s="46"/>
      <c r="M47" s="46"/>
      <c r="N47" s="46" t="s">
        <v>22</v>
      </c>
      <c r="O47" s="46" t="s">
        <v>22</v>
      </c>
      <c r="P47" s="46">
        <v>0</v>
      </c>
      <c r="Q47" s="46"/>
      <c r="R47" s="46"/>
      <c r="S47" s="46"/>
      <c r="T47" s="46"/>
      <c r="U47" s="46"/>
      <c r="V47" s="46"/>
      <c r="W47" s="46"/>
      <c r="X47" s="46"/>
      <c r="Y47" s="46" t="s">
        <v>21</v>
      </c>
      <c r="Z47" s="46" t="s">
        <v>21</v>
      </c>
      <c r="AA47" s="46" t="s">
        <v>21</v>
      </c>
      <c r="AB47" s="46" t="s">
        <v>23</v>
      </c>
      <c r="AC47" s="46" t="s">
        <v>23</v>
      </c>
      <c r="AD47" s="46" t="s">
        <v>23</v>
      </c>
      <c r="AE47" s="46" t="s">
        <v>23</v>
      </c>
      <c r="AF47" s="46"/>
      <c r="AG47" s="46" t="s">
        <v>23</v>
      </c>
      <c r="AH47" s="46" t="s">
        <v>23</v>
      </c>
      <c r="AI47" s="46" t="s">
        <v>21</v>
      </c>
      <c r="AJ47" s="46"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20">
        <v>8080</v>
      </c>
      <c r="B48" s="21" t="s">
        <v>1841</v>
      </c>
      <c r="C48" s="46" t="s">
        <v>21</v>
      </c>
      <c r="D48" s="46" t="s">
        <v>21</v>
      </c>
      <c r="E48" s="46">
        <v>0</v>
      </c>
      <c r="F48" s="46"/>
      <c r="G48" s="46"/>
      <c r="H48" s="46"/>
      <c r="I48" s="46"/>
      <c r="J48" s="46"/>
      <c r="K48" s="46"/>
      <c r="L48" s="46"/>
      <c r="M48" s="46"/>
      <c r="N48" s="46" t="s">
        <v>22</v>
      </c>
      <c r="O48" s="46" t="s">
        <v>22</v>
      </c>
      <c r="P48" s="46">
        <v>0</v>
      </c>
      <c r="Q48" s="46"/>
      <c r="R48" s="46"/>
      <c r="S48" s="46"/>
      <c r="T48" s="46"/>
      <c r="U48" s="46"/>
      <c r="V48" s="46"/>
      <c r="W48" s="46"/>
      <c r="X48" s="46"/>
      <c r="Y48" s="46" t="s">
        <v>23</v>
      </c>
      <c r="Z48" s="46" t="s">
        <v>23</v>
      </c>
      <c r="AA48" s="46" t="e">
        <v>#N/A</v>
      </c>
      <c r="AB48" s="46" t="s">
        <v>23</v>
      </c>
      <c r="AC48" s="46" t="s">
        <v>21</v>
      </c>
      <c r="AD48" s="46" t="s">
        <v>23</v>
      </c>
      <c r="AE48" s="46" t="s">
        <v>21</v>
      </c>
      <c r="AF48" s="46"/>
      <c r="AG48" s="46" t="s">
        <v>23</v>
      </c>
      <c r="AH48" s="46"/>
      <c r="AI48" s="46" t="s">
        <v>23</v>
      </c>
      <c r="AJ48" s="46" t="s">
        <v>21</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20">
        <v>8081</v>
      </c>
      <c r="B49" s="21" t="s">
        <v>1842</v>
      </c>
      <c r="C49" s="46" t="s">
        <v>21</v>
      </c>
      <c r="D49" s="46" t="s">
        <v>21</v>
      </c>
      <c r="E49" s="46">
        <v>0</v>
      </c>
      <c r="F49" s="46"/>
      <c r="G49" s="46"/>
      <c r="H49" s="46"/>
      <c r="I49" s="46"/>
      <c r="J49" s="46"/>
      <c r="K49" s="46"/>
      <c r="L49" s="46"/>
      <c r="M49" s="46"/>
      <c r="N49" s="46" t="s">
        <v>22</v>
      </c>
      <c r="O49" s="46" t="s">
        <v>22</v>
      </c>
      <c r="P49" s="46">
        <v>0</v>
      </c>
      <c r="Q49" s="46"/>
      <c r="R49" s="46"/>
      <c r="S49" s="46"/>
      <c r="T49" s="46"/>
      <c r="U49" s="46"/>
      <c r="V49" s="46"/>
      <c r="W49" s="46"/>
      <c r="X49" s="46"/>
      <c r="Y49" s="46" t="s">
        <v>21</v>
      </c>
      <c r="Z49" s="46" t="s">
        <v>21</v>
      </c>
      <c r="AA49" s="46" t="s">
        <v>21</v>
      </c>
      <c r="AB49" s="46" t="s">
        <v>23</v>
      </c>
      <c r="AC49" s="46" t="s">
        <v>21</v>
      </c>
      <c r="AD49" s="46" t="s">
        <v>23</v>
      </c>
      <c r="AE49" s="46" t="s">
        <v>21</v>
      </c>
      <c r="AF49" s="46"/>
      <c r="AG49" s="46" t="s">
        <v>23</v>
      </c>
      <c r="AH49" s="46"/>
      <c r="AI49" s="46" t="s">
        <v>23</v>
      </c>
      <c r="AJ49" s="46" t="s">
        <v>21</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20">
        <v>8084</v>
      </c>
      <c r="B50" s="21" t="s">
        <v>1843</v>
      </c>
      <c r="C50" s="46" t="s">
        <v>21</v>
      </c>
      <c r="D50" s="46" t="s">
        <v>21</v>
      </c>
      <c r="E50" s="46">
        <v>0</v>
      </c>
      <c r="F50" s="46"/>
      <c r="G50" s="46"/>
      <c r="H50" s="46"/>
      <c r="I50" s="46"/>
      <c r="J50" s="46"/>
      <c r="K50" s="46"/>
      <c r="L50" s="46"/>
      <c r="M50" s="46"/>
      <c r="N50" s="46" t="s">
        <v>22</v>
      </c>
      <c r="O50" s="46" t="s">
        <v>22</v>
      </c>
      <c r="P50" s="46">
        <v>0</v>
      </c>
      <c r="Q50" s="46"/>
      <c r="R50" s="46"/>
      <c r="S50" s="46"/>
      <c r="T50" s="46"/>
      <c r="U50" s="46"/>
      <c r="V50" s="46"/>
      <c r="W50" s="46"/>
      <c r="X50" s="46"/>
      <c r="Y50" s="46" t="s">
        <v>21</v>
      </c>
      <c r="Z50" s="46" t="s">
        <v>21</v>
      </c>
      <c r="AA50" s="46" t="s">
        <v>21</v>
      </c>
      <c r="AB50" s="46" t="s">
        <v>23</v>
      </c>
      <c r="AC50" s="46" t="s">
        <v>21</v>
      </c>
      <c r="AD50" s="46" t="s">
        <v>23</v>
      </c>
      <c r="AE50" s="46" t="s">
        <v>21</v>
      </c>
      <c r="AF50" s="46"/>
      <c r="AG50" s="46" t="s">
        <v>23</v>
      </c>
      <c r="AH50" s="46"/>
      <c r="AI50" s="46" t="s">
        <v>23</v>
      </c>
      <c r="AJ50" s="46" t="s">
        <v>21</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20">
        <v>8085</v>
      </c>
      <c r="B51" s="21" t="s">
        <v>1844</v>
      </c>
      <c r="C51" s="46"/>
      <c r="D51" s="46"/>
      <c r="E51" s="46">
        <v>0</v>
      </c>
      <c r="F51" s="46"/>
      <c r="G51" s="46"/>
      <c r="H51" s="46"/>
      <c r="I51" s="46"/>
      <c r="J51" s="46"/>
      <c r="K51" s="46"/>
      <c r="L51" s="46"/>
      <c r="M51" s="46"/>
      <c r="N51" s="46" t="s">
        <v>22</v>
      </c>
      <c r="O51" s="46" t="s">
        <v>22</v>
      </c>
      <c r="P51" s="46">
        <v>0</v>
      </c>
      <c r="Q51" s="46"/>
      <c r="R51" s="46"/>
      <c r="S51" s="46"/>
      <c r="T51" s="46"/>
      <c r="U51" s="46"/>
      <c r="V51" s="46"/>
      <c r="W51" s="46"/>
      <c r="X51" s="46"/>
      <c r="Y51" s="46" t="s">
        <v>21</v>
      </c>
      <c r="Z51" s="46" t="s">
        <v>21</v>
      </c>
      <c r="AA51" s="46" t="s">
        <v>21</v>
      </c>
      <c r="AB51" s="46" t="s">
        <v>23</v>
      </c>
      <c r="AC51" s="46" t="s">
        <v>23</v>
      </c>
      <c r="AD51" s="46" t="s">
        <v>23</v>
      </c>
      <c r="AE51" s="46" t="s">
        <v>23</v>
      </c>
      <c r="AF51" s="46"/>
      <c r="AG51" s="46" t="s">
        <v>23</v>
      </c>
      <c r="AH51" s="46" t="s">
        <v>23</v>
      </c>
      <c r="AI51" s="46" t="s">
        <v>23</v>
      </c>
      <c r="AJ51" s="46"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20">
        <v>8086</v>
      </c>
      <c r="B52" s="21" t="s">
        <v>1845</v>
      </c>
      <c r="C52" s="46" t="s">
        <v>21</v>
      </c>
      <c r="D52" s="46" t="s">
        <v>21</v>
      </c>
      <c r="E52" s="46">
        <v>0</v>
      </c>
      <c r="F52" s="46"/>
      <c r="G52" s="46" t="s">
        <v>25</v>
      </c>
      <c r="H52" s="46"/>
      <c r="I52" s="46"/>
      <c r="J52" s="46"/>
      <c r="K52" s="46" t="s">
        <v>25</v>
      </c>
      <c r="L52" s="46"/>
      <c r="M52" s="46" t="s">
        <v>25</v>
      </c>
      <c r="N52" s="46" t="s">
        <v>22</v>
      </c>
      <c r="O52" s="46" t="s">
        <v>22</v>
      </c>
      <c r="P52" s="46">
        <v>0</v>
      </c>
      <c r="Q52" s="46"/>
      <c r="R52" s="46" t="s">
        <v>26</v>
      </c>
      <c r="S52" s="46"/>
      <c r="T52" s="46"/>
      <c r="U52" s="46"/>
      <c r="V52" s="46"/>
      <c r="W52" s="46"/>
      <c r="X52" s="46" t="s">
        <v>26</v>
      </c>
      <c r="Y52" s="46" t="s">
        <v>21</v>
      </c>
      <c r="Z52" s="46" t="s">
        <v>21</v>
      </c>
      <c r="AA52" s="46" t="s">
        <v>21</v>
      </c>
      <c r="AB52" s="46" t="s">
        <v>23</v>
      </c>
      <c r="AC52" s="46" t="s">
        <v>25</v>
      </c>
      <c r="AD52" s="46" t="s">
        <v>23</v>
      </c>
      <c r="AE52" s="46" t="s">
        <v>21</v>
      </c>
      <c r="AF52" s="46"/>
      <c r="AG52" s="46" t="s">
        <v>23</v>
      </c>
      <c r="AH52" s="46"/>
      <c r="AI52" s="46" t="s">
        <v>21</v>
      </c>
      <c r="AJ52" s="46" t="s">
        <v>25</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22">
        <v>8088</v>
      </c>
      <c r="B53" s="23" t="s">
        <v>1846</v>
      </c>
      <c r="C53" s="46" t="s">
        <v>21</v>
      </c>
      <c r="D53" s="46" t="s">
        <v>21</v>
      </c>
      <c r="E53" s="46">
        <v>0</v>
      </c>
      <c r="F53" s="46"/>
      <c r="G53" s="46"/>
      <c r="H53" s="46"/>
      <c r="I53" s="46"/>
      <c r="J53" s="46"/>
      <c r="K53" s="46"/>
      <c r="L53" s="46"/>
      <c r="M53" s="46"/>
      <c r="N53" s="46" t="s">
        <v>22</v>
      </c>
      <c r="O53" s="46" t="s">
        <v>22</v>
      </c>
      <c r="P53" s="46">
        <v>0</v>
      </c>
      <c r="Q53" s="46"/>
      <c r="R53" s="46"/>
      <c r="S53" s="46"/>
      <c r="T53" s="46"/>
      <c r="U53" s="46"/>
      <c r="V53" s="46"/>
      <c r="W53" s="46"/>
      <c r="X53" s="46"/>
      <c r="Y53" s="46" t="s">
        <v>23</v>
      </c>
      <c r="Z53" s="46" t="s">
        <v>23</v>
      </c>
      <c r="AA53" s="46" t="e">
        <v>#N/A</v>
      </c>
      <c r="AB53" s="46" t="s">
        <v>23</v>
      </c>
      <c r="AC53" s="46" t="s">
        <v>25</v>
      </c>
      <c r="AD53" s="46" t="s">
        <v>23</v>
      </c>
      <c r="AE53" s="46" t="s">
        <v>21</v>
      </c>
      <c r="AF53" s="46"/>
      <c r="AG53" s="46" t="s">
        <v>23</v>
      </c>
      <c r="AH53" s="46"/>
      <c r="AI53" s="46" t="s">
        <v>23</v>
      </c>
      <c r="AJ53" s="46" t="s">
        <v>21</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20">
        <v>8094</v>
      </c>
      <c r="B54" s="21" t="s">
        <v>1847</v>
      </c>
      <c r="C54" s="46" t="s">
        <v>21</v>
      </c>
      <c r="D54" s="46" t="s">
        <v>21</v>
      </c>
      <c r="E54" s="46">
        <v>0</v>
      </c>
      <c r="F54" s="46"/>
      <c r="G54" s="46"/>
      <c r="H54" s="46"/>
      <c r="I54" s="46"/>
      <c r="J54" s="46"/>
      <c r="K54" s="46"/>
      <c r="L54" s="46"/>
      <c r="M54" s="46"/>
      <c r="N54" s="46" t="s">
        <v>22</v>
      </c>
      <c r="O54" s="46" t="s">
        <v>22</v>
      </c>
      <c r="P54" s="46">
        <v>0</v>
      </c>
      <c r="Q54" s="46"/>
      <c r="R54" s="46"/>
      <c r="S54" s="46"/>
      <c r="T54" s="46"/>
      <c r="U54" s="46"/>
      <c r="V54" s="46"/>
      <c r="W54" s="46"/>
      <c r="X54" s="46"/>
      <c r="Y54" s="46" t="s">
        <v>21</v>
      </c>
      <c r="Z54" s="46" t="s">
        <v>21</v>
      </c>
      <c r="AA54" s="46" t="s">
        <v>21</v>
      </c>
      <c r="AB54" s="46" t="s">
        <v>23</v>
      </c>
      <c r="AC54" s="46" t="s">
        <v>21</v>
      </c>
      <c r="AD54" s="46" t="s">
        <v>23</v>
      </c>
      <c r="AE54" s="46" t="s">
        <v>21</v>
      </c>
      <c r="AF54" s="46"/>
      <c r="AG54" s="46" t="s">
        <v>23</v>
      </c>
      <c r="AH54" s="46"/>
      <c r="AI54" s="46" t="s">
        <v>23</v>
      </c>
      <c r="AJ54" s="46" t="s">
        <v>21</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20">
        <v>8095</v>
      </c>
      <c r="B55" s="21" t="s">
        <v>1848</v>
      </c>
      <c r="C55" s="46" t="s">
        <v>21</v>
      </c>
      <c r="D55" s="46" t="s">
        <v>21</v>
      </c>
      <c r="E55" s="46">
        <v>0</v>
      </c>
      <c r="F55" s="46"/>
      <c r="G55" s="46"/>
      <c r="H55" s="46"/>
      <c r="I55" s="46"/>
      <c r="J55" s="46"/>
      <c r="K55" s="46"/>
      <c r="L55" s="46"/>
      <c r="M55" s="46"/>
      <c r="N55" s="46" t="s">
        <v>22</v>
      </c>
      <c r="O55" s="46" t="s">
        <v>22</v>
      </c>
      <c r="P55" s="46">
        <v>0</v>
      </c>
      <c r="Q55" s="46"/>
      <c r="R55" s="46"/>
      <c r="S55" s="46"/>
      <c r="T55" s="46"/>
      <c r="U55" s="46"/>
      <c r="V55" s="46"/>
      <c r="W55" s="46"/>
      <c r="X55" s="46"/>
      <c r="Y55" s="46" t="s">
        <v>23</v>
      </c>
      <c r="Z55" s="46" t="s">
        <v>23</v>
      </c>
      <c r="AA55" s="46" t="e">
        <v>#N/A</v>
      </c>
      <c r="AB55" s="46" t="s">
        <v>23</v>
      </c>
      <c r="AC55" s="46" t="s">
        <v>25</v>
      </c>
      <c r="AD55" s="46" t="s">
        <v>23</v>
      </c>
      <c r="AE55" s="46" t="s">
        <v>21</v>
      </c>
      <c r="AF55" s="46"/>
      <c r="AG55" s="46" t="s">
        <v>23</v>
      </c>
      <c r="AH55" s="46"/>
      <c r="AI55" s="46" t="s">
        <v>23</v>
      </c>
      <c r="AJ55" s="46" t="s">
        <v>21</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20">
        <v>8096</v>
      </c>
      <c r="B56" s="21" t="s">
        <v>1849</v>
      </c>
      <c r="C56" s="46" t="s">
        <v>21</v>
      </c>
      <c r="D56" s="46" t="s">
        <v>21</v>
      </c>
      <c r="E56" s="46">
        <v>0</v>
      </c>
      <c r="F56" s="46"/>
      <c r="G56" s="46"/>
      <c r="H56" s="46"/>
      <c r="I56" s="46"/>
      <c r="J56" s="46"/>
      <c r="K56" s="46"/>
      <c r="L56" s="46"/>
      <c r="M56" s="46"/>
      <c r="N56" s="46" t="s">
        <v>22</v>
      </c>
      <c r="O56" s="46" t="s">
        <v>22</v>
      </c>
      <c r="P56" s="46">
        <v>0</v>
      </c>
      <c r="Q56" s="46"/>
      <c r="R56" s="46"/>
      <c r="S56" s="46"/>
      <c r="T56" s="46"/>
      <c r="U56" s="46"/>
      <c r="V56" s="46"/>
      <c r="W56" s="46"/>
      <c r="X56" s="46"/>
      <c r="Y56" s="46" t="s">
        <v>21</v>
      </c>
      <c r="Z56" s="46" t="s">
        <v>21</v>
      </c>
      <c r="AA56" s="46" t="s">
        <v>21</v>
      </c>
      <c r="AB56" s="46" t="s">
        <v>23</v>
      </c>
      <c r="AC56" s="46" t="s">
        <v>21</v>
      </c>
      <c r="AD56" s="46" t="s">
        <v>23</v>
      </c>
      <c r="AE56" s="46" t="s">
        <v>21</v>
      </c>
      <c r="AF56" s="46"/>
      <c r="AG56" s="46" t="s">
        <v>23</v>
      </c>
      <c r="AH56" s="46"/>
      <c r="AI56" s="46" t="s">
        <v>23</v>
      </c>
      <c r="AJ56" s="46" t="s">
        <v>21</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20">
        <v>8098</v>
      </c>
      <c r="B57" s="21" t="s">
        <v>1850</v>
      </c>
      <c r="C57" s="46" t="s">
        <v>21</v>
      </c>
      <c r="D57" s="46" t="s">
        <v>21</v>
      </c>
      <c r="E57" s="46">
        <v>0</v>
      </c>
      <c r="F57" s="46"/>
      <c r="G57" s="46"/>
      <c r="H57" s="46"/>
      <c r="I57" s="46"/>
      <c r="J57" s="46"/>
      <c r="K57" s="46"/>
      <c r="L57" s="46"/>
      <c r="M57" s="46"/>
      <c r="N57" s="46" t="s">
        <v>22</v>
      </c>
      <c r="O57" s="46" t="s">
        <v>22</v>
      </c>
      <c r="P57" s="46">
        <v>0</v>
      </c>
      <c r="Q57" s="46"/>
      <c r="R57" s="46"/>
      <c r="S57" s="46"/>
      <c r="T57" s="46"/>
      <c r="U57" s="46"/>
      <c r="V57" s="46"/>
      <c r="W57" s="46"/>
      <c r="X57" s="46"/>
      <c r="Y57" s="46" t="s">
        <v>23</v>
      </c>
      <c r="Z57" s="46" t="s">
        <v>23</v>
      </c>
      <c r="AA57" s="46" t="e">
        <v>#N/A</v>
      </c>
      <c r="AB57" s="46" t="s">
        <v>23</v>
      </c>
      <c r="AC57" s="46" t="s">
        <v>21</v>
      </c>
      <c r="AD57" s="46" t="s">
        <v>23</v>
      </c>
      <c r="AE57" s="46" t="s">
        <v>21</v>
      </c>
      <c r="AF57" s="46"/>
      <c r="AG57" s="46" t="s">
        <v>23</v>
      </c>
      <c r="AH57" s="46"/>
      <c r="AI57" s="46" t="s">
        <v>23</v>
      </c>
      <c r="AJ57" s="46" t="s">
        <v>21</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20">
        <v>8102</v>
      </c>
      <c r="B58" s="21" t="s">
        <v>1851</v>
      </c>
      <c r="C58" s="46" t="s">
        <v>21</v>
      </c>
      <c r="D58" s="46" t="s">
        <v>21</v>
      </c>
      <c r="E58" s="46">
        <v>0</v>
      </c>
      <c r="F58" s="46"/>
      <c r="G58" s="46"/>
      <c r="H58" s="46"/>
      <c r="I58" s="46"/>
      <c r="J58" s="46"/>
      <c r="K58" s="46"/>
      <c r="L58" s="46"/>
      <c r="M58" s="46"/>
      <c r="N58" s="46" t="s">
        <v>22</v>
      </c>
      <c r="O58" s="46" t="s">
        <v>22</v>
      </c>
      <c r="P58" s="46">
        <v>0</v>
      </c>
      <c r="Q58" s="46"/>
      <c r="R58" s="46"/>
      <c r="S58" s="46"/>
      <c r="T58" s="46"/>
      <c r="U58" s="46"/>
      <c r="V58" s="46"/>
      <c r="W58" s="46"/>
      <c r="X58" s="46"/>
      <c r="Y58" s="46" t="s">
        <v>23</v>
      </c>
      <c r="Z58" s="46" t="s">
        <v>23</v>
      </c>
      <c r="AA58" s="46" t="e">
        <v>#N/A</v>
      </c>
      <c r="AB58" s="46" t="s">
        <v>23</v>
      </c>
      <c r="AC58" s="46" t="s">
        <v>23</v>
      </c>
      <c r="AD58" s="46" t="s">
        <v>23</v>
      </c>
      <c r="AE58" s="46" t="s">
        <v>23</v>
      </c>
      <c r="AF58" s="46"/>
      <c r="AG58" s="46" t="s">
        <v>23</v>
      </c>
      <c r="AH58" s="46" t="s">
        <v>23</v>
      </c>
      <c r="AI58" s="46" t="s">
        <v>23</v>
      </c>
      <c r="AJ58" s="46"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20">
        <v>8104</v>
      </c>
      <c r="B59" s="21" t="s">
        <v>1852</v>
      </c>
      <c r="C59" s="46" t="s">
        <v>21</v>
      </c>
      <c r="D59" s="46" t="s">
        <v>21</v>
      </c>
      <c r="E59" s="46">
        <v>0</v>
      </c>
      <c r="F59" s="46"/>
      <c r="G59" s="46"/>
      <c r="H59" s="46"/>
      <c r="I59" s="46"/>
      <c r="J59" s="46"/>
      <c r="K59" s="46"/>
      <c r="L59" s="46"/>
      <c r="M59" s="46"/>
      <c r="N59" s="46" t="s">
        <v>22</v>
      </c>
      <c r="O59" s="46" t="s">
        <v>22</v>
      </c>
      <c r="P59" s="46">
        <v>0</v>
      </c>
      <c r="Q59" s="46"/>
      <c r="R59" s="46"/>
      <c r="S59" s="46"/>
      <c r="T59" s="46"/>
      <c r="U59" s="46"/>
      <c r="V59" s="46"/>
      <c r="W59" s="46"/>
      <c r="X59" s="46"/>
      <c r="Y59" s="46" t="s">
        <v>21</v>
      </c>
      <c r="Z59" s="46" t="s">
        <v>21</v>
      </c>
      <c r="AA59" s="46" t="s">
        <v>21</v>
      </c>
      <c r="AB59" s="46" t="s">
        <v>23</v>
      </c>
      <c r="AC59" s="46" t="s">
        <v>21</v>
      </c>
      <c r="AD59" s="46" t="s">
        <v>23</v>
      </c>
      <c r="AE59" s="46" t="s">
        <v>21</v>
      </c>
      <c r="AF59" s="46"/>
      <c r="AG59" s="46" t="s">
        <v>23</v>
      </c>
      <c r="AH59" s="46"/>
      <c r="AI59" s="46" t="s">
        <v>23</v>
      </c>
      <c r="AJ59" s="46" t="s">
        <v>21</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20">
        <v>8105</v>
      </c>
      <c r="B60" s="21" t="s">
        <v>1853</v>
      </c>
      <c r="C60" s="46" t="s">
        <v>21</v>
      </c>
      <c r="D60" s="46" t="s">
        <v>21</v>
      </c>
      <c r="E60" s="46">
        <v>0</v>
      </c>
      <c r="F60" s="46"/>
      <c r="G60" s="46"/>
      <c r="H60" s="46"/>
      <c r="I60" s="46"/>
      <c r="J60" s="46"/>
      <c r="K60" s="46"/>
      <c r="L60" s="46"/>
      <c r="M60" s="46"/>
      <c r="N60" s="46" t="s">
        <v>22</v>
      </c>
      <c r="O60" s="46" t="s">
        <v>22</v>
      </c>
      <c r="P60" s="46">
        <v>0</v>
      </c>
      <c r="Q60" s="46"/>
      <c r="R60" s="46"/>
      <c r="S60" s="46"/>
      <c r="T60" s="46"/>
      <c r="U60" s="46"/>
      <c r="V60" s="46"/>
      <c r="W60" s="46"/>
      <c r="X60" s="46"/>
      <c r="Y60" s="46" t="s">
        <v>21</v>
      </c>
      <c r="Z60" s="46" t="s">
        <v>21</v>
      </c>
      <c r="AA60" s="46" t="s">
        <v>21</v>
      </c>
      <c r="AB60" s="46" t="s">
        <v>21</v>
      </c>
      <c r="AC60" s="46" t="s">
        <v>21</v>
      </c>
      <c r="AD60" s="46" t="s">
        <v>21</v>
      </c>
      <c r="AE60" s="46" t="s">
        <v>21</v>
      </c>
      <c r="AF60" s="46"/>
      <c r="AG60" s="46" t="s">
        <v>23</v>
      </c>
      <c r="AH60" s="46"/>
      <c r="AI60" s="46" t="s">
        <v>21</v>
      </c>
      <c r="AJ60" s="46" t="s">
        <v>21</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row r="61" spans="1:47" ht="28.5" customHeight="1">
      <c r="A61" s="20">
        <v>8107</v>
      </c>
      <c r="B61" s="21" t="s">
        <v>1854</v>
      </c>
      <c r="C61" s="46" t="s">
        <v>21</v>
      </c>
      <c r="D61" s="46" t="s">
        <v>21</v>
      </c>
      <c r="E61" s="46">
        <v>0</v>
      </c>
      <c r="F61" s="46"/>
      <c r="G61" s="46"/>
      <c r="H61" s="46"/>
      <c r="I61" s="46"/>
      <c r="J61" s="46"/>
      <c r="K61" s="46"/>
      <c r="L61" s="46"/>
      <c r="M61" s="46"/>
      <c r="N61" s="46" t="s">
        <v>22</v>
      </c>
      <c r="O61" s="46" t="s">
        <v>22</v>
      </c>
      <c r="P61" s="46">
        <v>0</v>
      </c>
      <c r="Q61" s="46"/>
      <c r="R61" s="46"/>
      <c r="S61" s="46"/>
      <c r="T61" s="46"/>
      <c r="U61" s="46"/>
      <c r="V61" s="46"/>
      <c r="W61" s="46"/>
      <c r="X61" s="46"/>
      <c r="Y61" s="46" t="s">
        <v>21</v>
      </c>
      <c r="Z61" s="46" t="s">
        <v>21</v>
      </c>
      <c r="AA61" s="46" t="s">
        <v>21</v>
      </c>
      <c r="AB61" s="46" t="s">
        <v>23</v>
      </c>
      <c r="AC61" s="46" t="s">
        <v>21</v>
      </c>
      <c r="AD61" s="46" t="s">
        <v>23</v>
      </c>
      <c r="AE61" s="46" t="s">
        <v>21</v>
      </c>
      <c r="AF61" s="46"/>
      <c r="AG61" s="46" t="s">
        <v>23</v>
      </c>
      <c r="AH61" s="46"/>
      <c r="AI61" s="46" t="s">
        <v>23</v>
      </c>
      <c r="AJ61" s="46" t="s">
        <v>21</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20">
        <v>8110</v>
      </c>
      <c r="B62" s="21" t="s">
        <v>1855</v>
      </c>
      <c r="C62" s="46" t="s">
        <v>21</v>
      </c>
      <c r="D62" s="46" t="s">
        <v>21</v>
      </c>
      <c r="E62" s="46">
        <v>0</v>
      </c>
      <c r="F62" s="46"/>
      <c r="G62" s="46"/>
      <c r="H62" s="46"/>
      <c r="I62" s="46"/>
      <c r="J62" s="46"/>
      <c r="K62" s="46"/>
      <c r="L62" s="46"/>
      <c r="M62" s="46"/>
      <c r="N62" s="46" t="s">
        <v>22</v>
      </c>
      <c r="O62" s="46" t="s">
        <v>22</v>
      </c>
      <c r="P62" s="46">
        <v>0</v>
      </c>
      <c r="Q62" s="46"/>
      <c r="R62" s="46"/>
      <c r="S62" s="46"/>
      <c r="T62" s="46"/>
      <c r="U62" s="46"/>
      <c r="V62" s="46"/>
      <c r="W62" s="46"/>
      <c r="X62" s="46"/>
      <c r="Y62" s="46" t="s">
        <v>21</v>
      </c>
      <c r="Z62" s="46" t="s">
        <v>21</v>
      </c>
      <c r="AA62" s="46" t="s">
        <v>21</v>
      </c>
      <c r="AB62" s="46" t="s">
        <v>23</v>
      </c>
      <c r="AC62" s="46" t="s">
        <v>23</v>
      </c>
      <c r="AD62" s="46" t="s">
        <v>23</v>
      </c>
      <c r="AE62" s="46" t="s">
        <v>23</v>
      </c>
      <c r="AF62" s="46"/>
      <c r="AG62" s="46" t="s">
        <v>23</v>
      </c>
      <c r="AH62" s="46" t="s">
        <v>23</v>
      </c>
      <c r="AI62" s="46" t="s">
        <v>23</v>
      </c>
      <c r="AJ62" s="46"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20">
        <v>8111</v>
      </c>
      <c r="B63" s="21" t="s">
        <v>1856</v>
      </c>
      <c r="C63" s="46" t="s">
        <v>25</v>
      </c>
      <c r="D63" s="46" t="s">
        <v>21</v>
      </c>
      <c r="E63" s="46">
        <v>1</v>
      </c>
      <c r="F63" s="46"/>
      <c r="G63" s="46"/>
      <c r="H63" s="46"/>
      <c r="I63" s="46"/>
      <c r="J63" s="46"/>
      <c r="K63" s="46"/>
      <c r="L63" s="46"/>
      <c r="M63" s="46"/>
      <c r="N63" s="46" t="s">
        <v>22</v>
      </c>
      <c r="O63" s="46" t="s">
        <v>22</v>
      </c>
      <c r="P63" s="46">
        <v>0</v>
      </c>
      <c r="Q63" s="46"/>
      <c r="R63" s="46"/>
      <c r="S63" s="46"/>
      <c r="T63" s="46"/>
      <c r="U63" s="46"/>
      <c r="V63" s="46"/>
      <c r="W63" s="46"/>
      <c r="X63" s="46"/>
      <c r="Y63" s="46" t="s">
        <v>21</v>
      </c>
      <c r="Z63" s="46" t="s">
        <v>21</v>
      </c>
      <c r="AA63" s="46" t="s">
        <v>21</v>
      </c>
      <c r="AB63" s="46" t="s">
        <v>23</v>
      </c>
      <c r="AC63" s="46" t="s">
        <v>21</v>
      </c>
      <c r="AD63" s="46" t="s">
        <v>23</v>
      </c>
      <c r="AE63" s="46" t="s">
        <v>21</v>
      </c>
      <c r="AF63" s="46"/>
      <c r="AG63" s="46" t="s">
        <v>23</v>
      </c>
      <c r="AH63" s="46"/>
      <c r="AI63" s="46" t="s">
        <v>23</v>
      </c>
      <c r="AJ63" s="46" t="s">
        <v>21</v>
      </c>
      <c r="AK63" s="46" t="s">
        <v>23</v>
      </c>
      <c r="AL63" s="46" t="s">
        <v>23</v>
      </c>
      <c r="AM63" s="46" t="s">
        <v>23</v>
      </c>
      <c r="AN63" s="46" t="str">
        <f>IFERROR(VLOOKUP($B63,Sheet1!$A$5:$B$300,2,FALSE),"")</f>
        <v/>
      </c>
      <c r="AO63" s="46" t="s">
        <v>23</v>
      </c>
      <c r="AP63" s="5" t="str">
        <f>IFERROR(VLOOKUP($A63,集約用シート!$B$5:$U$300,15,FALSE),"")</f>
        <v/>
      </c>
      <c r="AQ63" s="8" t="s">
        <v>23</v>
      </c>
      <c r="AR63" s="46" t="s">
        <v>23</v>
      </c>
      <c r="AS63" s="5" t="str">
        <f>IFERROR(VLOOKUP($A63,集約用シート!$B$5:$U$300,19,FALSE),"")</f>
        <v/>
      </c>
      <c r="AT63" s="46" t="s">
        <v>23</v>
      </c>
      <c r="AU63" s="5" t="str">
        <f>IFERROR(VLOOKUP($A63,集約用シート!$B$5:$U$300,21,FALSE),"")</f>
        <v/>
      </c>
    </row>
    <row r="64" spans="1:47" ht="28.5" customHeight="1">
      <c r="A64" s="20">
        <v>8112</v>
      </c>
      <c r="B64" s="21" t="s">
        <v>1857</v>
      </c>
      <c r="C64" s="46"/>
      <c r="D64" s="46"/>
      <c r="E64" s="46">
        <v>0</v>
      </c>
      <c r="F64" s="46"/>
      <c r="G64" s="46"/>
      <c r="H64" s="46"/>
      <c r="I64" s="46"/>
      <c r="J64" s="46"/>
      <c r="K64" s="46"/>
      <c r="L64" s="46"/>
      <c r="M64" s="46"/>
      <c r="N64" s="46"/>
      <c r="O64" s="46"/>
      <c r="P64" s="46">
        <v>0</v>
      </c>
      <c r="Q64" s="46"/>
      <c r="R64" s="46"/>
      <c r="S64" s="46"/>
      <c r="T64" s="46"/>
      <c r="U64" s="46"/>
      <c r="V64" s="46"/>
      <c r="W64" s="46"/>
      <c r="X64" s="46"/>
      <c r="Y64" s="46" t="s">
        <v>23</v>
      </c>
      <c r="Z64" s="46" t="s">
        <v>23</v>
      </c>
      <c r="AA64" s="46" t="e">
        <v>#N/A</v>
      </c>
      <c r="AB64" s="46" t="s">
        <v>23</v>
      </c>
      <c r="AC64" s="46" t="s">
        <v>23</v>
      </c>
      <c r="AD64" s="46" t="s">
        <v>23</v>
      </c>
      <c r="AE64" s="46" t="s">
        <v>23</v>
      </c>
      <c r="AF64" s="46"/>
      <c r="AG64" s="46" t="s">
        <v>23</v>
      </c>
      <c r="AH64" s="46" t="s">
        <v>23</v>
      </c>
      <c r="AI64" s="46" t="s">
        <v>23</v>
      </c>
      <c r="AJ64" s="46" t="s">
        <v>23</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20">
        <v>8117</v>
      </c>
      <c r="B65" s="21" t="s">
        <v>1858</v>
      </c>
      <c r="C65" s="46" t="s">
        <v>25</v>
      </c>
      <c r="D65" s="46" t="s">
        <v>21</v>
      </c>
      <c r="E65" s="46">
        <v>1</v>
      </c>
      <c r="F65" s="37"/>
      <c r="G65" s="46"/>
      <c r="H65" s="46"/>
      <c r="I65" s="46"/>
      <c r="J65" s="46"/>
      <c r="K65" s="46"/>
      <c r="L65" s="46"/>
      <c r="M65" s="46"/>
      <c r="N65" s="46" t="s">
        <v>26</v>
      </c>
      <c r="O65" s="46" t="s">
        <v>22</v>
      </c>
      <c r="P65" s="46">
        <v>1</v>
      </c>
      <c r="Q65" s="46" t="s">
        <v>26</v>
      </c>
      <c r="R65" s="46"/>
      <c r="S65" s="46"/>
      <c r="T65" s="46"/>
      <c r="U65" s="46"/>
      <c r="V65" s="46"/>
      <c r="W65" s="46"/>
      <c r="X65" s="46"/>
      <c r="Y65" s="46" t="s">
        <v>25</v>
      </c>
      <c r="Z65" s="46" t="s">
        <v>21</v>
      </c>
      <c r="AA65" s="46" t="s">
        <v>21</v>
      </c>
      <c r="AB65" s="46" t="s">
        <v>21</v>
      </c>
      <c r="AC65" s="46" t="s">
        <v>21</v>
      </c>
      <c r="AD65" s="46" t="s">
        <v>21</v>
      </c>
      <c r="AE65" s="46" t="s">
        <v>21</v>
      </c>
      <c r="AF65" s="46"/>
      <c r="AG65" s="46" t="s">
        <v>23</v>
      </c>
      <c r="AH65" s="46"/>
      <c r="AI65" s="46" t="s">
        <v>21</v>
      </c>
      <c r="AJ65" s="46" t="s">
        <v>21</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20">
        <v>8124</v>
      </c>
      <c r="B66" s="21" t="s">
        <v>1859</v>
      </c>
      <c r="C66" s="46" t="s">
        <v>21</v>
      </c>
      <c r="D66" s="46" t="s">
        <v>21</v>
      </c>
      <c r="E66" s="46">
        <v>0</v>
      </c>
      <c r="F66" s="46"/>
      <c r="G66" s="46"/>
      <c r="H66" s="46"/>
      <c r="I66" s="46"/>
      <c r="J66" s="46"/>
      <c r="K66" s="46"/>
      <c r="L66" s="46"/>
      <c r="M66" s="46"/>
      <c r="N66" s="46" t="s">
        <v>22</v>
      </c>
      <c r="O66" s="46" t="s">
        <v>22</v>
      </c>
      <c r="P66" s="46">
        <v>0</v>
      </c>
      <c r="Q66" s="46"/>
      <c r="R66" s="46"/>
      <c r="S66" s="46"/>
      <c r="T66" s="46"/>
      <c r="U66" s="46"/>
      <c r="V66" s="46"/>
      <c r="W66" s="46"/>
      <c r="X66" s="46"/>
      <c r="Y66" s="46" t="s">
        <v>21</v>
      </c>
      <c r="Z66" s="46" t="s">
        <v>21</v>
      </c>
      <c r="AA66" s="46" t="s">
        <v>21</v>
      </c>
      <c r="AB66" s="46" t="s">
        <v>23</v>
      </c>
      <c r="AC66" s="46" t="s">
        <v>21</v>
      </c>
      <c r="AD66" s="46" t="s">
        <v>23</v>
      </c>
      <c r="AE66" s="46" t="s">
        <v>21</v>
      </c>
      <c r="AF66" s="46"/>
      <c r="AG66" s="46" t="s">
        <v>23</v>
      </c>
      <c r="AH66" s="46"/>
      <c r="AI66" s="46" t="s">
        <v>23</v>
      </c>
      <c r="AJ66" s="46" t="s">
        <v>21</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20">
        <v>8125</v>
      </c>
      <c r="B67" s="21" t="s">
        <v>1860</v>
      </c>
      <c r="C67" s="46" t="s">
        <v>21</v>
      </c>
      <c r="D67" s="46" t="s">
        <v>21</v>
      </c>
      <c r="E67" s="46">
        <v>0</v>
      </c>
      <c r="F67" s="46"/>
      <c r="G67" s="46"/>
      <c r="H67" s="46"/>
      <c r="I67" s="46"/>
      <c r="J67" s="46"/>
      <c r="K67" s="46"/>
      <c r="L67" s="46"/>
      <c r="M67" s="46"/>
      <c r="N67" s="46" t="s">
        <v>22</v>
      </c>
      <c r="O67" s="46" t="s">
        <v>22</v>
      </c>
      <c r="P67" s="46">
        <v>0</v>
      </c>
      <c r="Q67" s="46"/>
      <c r="R67" s="46"/>
      <c r="S67" s="46"/>
      <c r="T67" s="46"/>
      <c r="U67" s="46"/>
      <c r="V67" s="46"/>
      <c r="W67" s="46"/>
      <c r="X67" s="46"/>
      <c r="Y67" s="46" t="s">
        <v>21</v>
      </c>
      <c r="Z67" s="46" t="s">
        <v>21</v>
      </c>
      <c r="AA67" s="46" t="s">
        <v>21</v>
      </c>
      <c r="AB67" s="46" t="s">
        <v>23</v>
      </c>
      <c r="AC67" s="46" t="s">
        <v>21</v>
      </c>
      <c r="AD67" s="46" t="s">
        <v>23</v>
      </c>
      <c r="AE67" s="46" t="s">
        <v>21</v>
      </c>
      <c r="AF67" s="46"/>
      <c r="AG67" s="46" t="s">
        <v>23</v>
      </c>
      <c r="AH67" s="46"/>
      <c r="AI67" s="46" t="s">
        <v>23</v>
      </c>
      <c r="AJ67" s="46" t="s">
        <v>21</v>
      </c>
      <c r="AK67" s="46" t="s">
        <v>23</v>
      </c>
      <c r="AL67" s="46" t="s">
        <v>23</v>
      </c>
      <c r="AM67" s="46" t="s">
        <v>23</v>
      </c>
      <c r="AN67" s="46" t="str">
        <f>IFERROR(VLOOKUP($B67,Sheet1!$A$5:$B$300,2,FALSE),"")</f>
        <v/>
      </c>
      <c r="AO67" s="46" t="s">
        <v>23</v>
      </c>
      <c r="AP67" s="5" t="str">
        <f>IFERROR(VLOOKUP($A67,集約用シート!$B$5:$U$300,15,FALSE),"")</f>
        <v/>
      </c>
      <c r="AQ67" s="8" t="s">
        <v>23</v>
      </c>
      <c r="AR67" s="46" t="s">
        <v>23</v>
      </c>
      <c r="AS67" s="5" t="str">
        <f>IFERROR(VLOOKUP($A67,集約用シート!$B$5:$U$300,19,FALSE),"")</f>
        <v/>
      </c>
      <c r="AT67" s="46" t="s">
        <v>23</v>
      </c>
      <c r="AU67" s="5" t="str">
        <f>IFERROR(VLOOKUP($A67,集約用シート!$B$5:$U$300,21,FALSE),"")</f>
        <v/>
      </c>
    </row>
    <row r="68" spans="1:47" ht="28.5" customHeight="1">
      <c r="A68" s="20">
        <v>8126</v>
      </c>
      <c r="B68" s="21" t="s">
        <v>1861</v>
      </c>
      <c r="C68" s="46" t="s">
        <v>21</v>
      </c>
      <c r="D68" s="46" t="s">
        <v>21</v>
      </c>
      <c r="E68" s="46">
        <v>0</v>
      </c>
      <c r="F68" s="46"/>
      <c r="G68" s="46"/>
      <c r="H68" s="46"/>
      <c r="I68" s="46"/>
      <c r="J68" s="46"/>
      <c r="K68" s="46"/>
      <c r="L68" s="46"/>
      <c r="M68" s="46"/>
      <c r="N68" s="46" t="s">
        <v>26</v>
      </c>
      <c r="O68" s="46" t="s">
        <v>22</v>
      </c>
      <c r="P68" s="46">
        <v>1</v>
      </c>
      <c r="Q68" s="46"/>
      <c r="R68" s="46"/>
      <c r="S68" s="46"/>
      <c r="T68" s="46"/>
      <c r="U68" s="46"/>
      <c r="V68" s="46"/>
      <c r="W68" s="46"/>
      <c r="X68" s="46"/>
      <c r="Y68" s="46" t="s">
        <v>25</v>
      </c>
      <c r="Z68" s="46" t="s">
        <v>21</v>
      </c>
      <c r="AA68" s="46" t="s">
        <v>21</v>
      </c>
      <c r="AB68" s="46" t="s">
        <v>21</v>
      </c>
      <c r="AC68" s="46" t="s">
        <v>25</v>
      </c>
      <c r="AD68" s="46" t="s">
        <v>21</v>
      </c>
      <c r="AE68" s="46" t="s">
        <v>25</v>
      </c>
      <c r="AF68" s="46"/>
      <c r="AG68" s="46" t="s">
        <v>23</v>
      </c>
      <c r="AH68" s="46"/>
      <c r="AI68" s="46" t="s">
        <v>21</v>
      </c>
      <c r="AJ68" s="46" t="s">
        <v>21</v>
      </c>
      <c r="AK68" s="46" t="s">
        <v>23</v>
      </c>
      <c r="AL68" s="46" t="s">
        <v>23</v>
      </c>
      <c r="AM68" s="46" t="s">
        <v>23</v>
      </c>
      <c r="AN68" s="46" t="str">
        <f>IFERROR(VLOOKUP($B68,Sheet1!$A$5:$B$300,2,FALSE),"")</f>
        <v/>
      </c>
      <c r="AO68" s="46" t="s">
        <v>23</v>
      </c>
      <c r="AP68" s="5" t="str">
        <f>IFERROR(VLOOKUP($A68,集約用シート!$B$5:$U$300,15,FALSE),"")</f>
        <v/>
      </c>
      <c r="AQ68" s="8" t="s">
        <v>23</v>
      </c>
      <c r="AR68" s="46" t="s">
        <v>23</v>
      </c>
      <c r="AS68" s="5" t="str">
        <f>IFERROR(VLOOKUP($A68,集約用シート!$B$5:$U$300,19,FALSE),"")</f>
        <v/>
      </c>
      <c r="AT68" s="46" t="s">
        <v>23</v>
      </c>
      <c r="AU68" s="5" t="str">
        <f>IFERROR(VLOOKUP($A68,集約用シート!$B$5:$U$300,21,FALSE),"")</f>
        <v/>
      </c>
    </row>
    <row r="69" spans="1:47" ht="28.5" customHeight="1">
      <c r="A69" s="20">
        <v>8128</v>
      </c>
      <c r="B69" s="21" t="s">
        <v>1862</v>
      </c>
      <c r="C69" s="46"/>
      <c r="D69" s="46"/>
      <c r="E69" s="46">
        <v>0</v>
      </c>
      <c r="F69" s="46"/>
      <c r="G69" s="46"/>
      <c r="H69" s="46"/>
      <c r="I69" s="46"/>
      <c r="J69" s="46"/>
      <c r="K69" s="46"/>
      <c r="L69" s="46"/>
      <c r="M69" s="46"/>
      <c r="N69" s="46" t="s">
        <v>22</v>
      </c>
      <c r="O69" s="46" t="s">
        <v>22</v>
      </c>
      <c r="P69" s="46">
        <v>0</v>
      </c>
      <c r="Q69" s="46"/>
      <c r="R69" s="46"/>
      <c r="S69" s="46"/>
      <c r="T69" s="46"/>
      <c r="U69" s="46"/>
      <c r="V69" s="46"/>
      <c r="W69" s="46"/>
      <c r="X69" s="46"/>
      <c r="Y69" s="46" t="s">
        <v>23</v>
      </c>
      <c r="Z69" s="46" t="s">
        <v>23</v>
      </c>
      <c r="AA69" s="46" t="e">
        <v>#N/A</v>
      </c>
      <c r="AB69" s="46" t="s">
        <v>23</v>
      </c>
      <c r="AC69" s="46" t="s">
        <v>23</v>
      </c>
      <c r="AD69" s="46" t="s">
        <v>23</v>
      </c>
      <c r="AE69" s="46" t="s">
        <v>23</v>
      </c>
      <c r="AF69" s="46"/>
      <c r="AG69" s="46" t="s">
        <v>23</v>
      </c>
      <c r="AH69" s="46" t="s">
        <v>23</v>
      </c>
      <c r="AI69" s="46" t="s">
        <v>23</v>
      </c>
      <c r="AJ69" s="46" t="s">
        <v>23</v>
      </c>
      <c r="AK69" s="46" t="s">
        <v>23</v>
      </c>
      <c r="AL69" s="46" t="s">
        <v>23</v>
      </c>
      <c r="AM69" s="46" t="s">
        <v>23</v>
      </c>
      <c r="AN69" s="46" t="str">
        <f>IFERROR(VLOOKUP($B69,Sheet1!$A$5:$B$300,2,FALSE),"")</f>
        <v/>
      </c>
      <c r="AO69" s="46" t="s">
        <v>23</v>
      </c>
      <c r="AP69" s="5" t="str">
        <f>IFERROR(VLOOKUP($A69,集約用シート!$B$5:$U$300,15,FALSE),"")</f>
        <v/>
      </c>
      <c r="AQ69" s="8" t="s">
        <v>23</v>
      </c>
      <c r="AR69" s="46" t="s">
        <v>23</v>
      </c>
      <c r="AS69" s="5" t="str">
        <f>IFERROR(VLOOKUP($A69,集約用シート!$B$5:$U$300,19,FALSE),"")</f>
        <v/>
      </c>
      <c r="AT69" s="46" t="s">
        <v>23</v>
      </c>
      <c r="AU69" s="5" t="str">
        <f>IFERROR(VLOOKUP($A69,集約用シート!$B$5:$U$300,21,FALSE),"")</f>
        <v/>
      </c>
    </row>
    <row r="70" spans="1:47" ht="28.5" customHeight="1">
      <c r="A70" s="20">
        <v>8129</v>
      </c>
      <c r="B70" s="21" t="s">
        <v>1863</v>
      </c>
      <c r="C70" s="46" t="s">
        <v>21</v>
      </c>
      <c r="D70" s="46" t="s">
        <v>21</v>
      </c>
      <c r="E70" s="46">
        <v>0</v>
      </c>
      <c r="F70" s="46"/>
      <c r="G70" s="46"/>
      <c r="H70" s="46"/>
      <c r="I70" s="46"/>
      <c r="J70" s="46"/>
      <c r="K70" s="46" t="s">
        <v>25</v>
      </c>
      <c r="L70" s="46"/>
      <c r="M70" s="46" t="s">
        <v>25</v>
      </c>
      <c r="N70" s="46" t="s">
        <v>22</v>
      </c>
      <c r="O70" s="46" t="s">
        <v>22</v>
      </c>
      <c r="P70" s="46">
        <v>0</v>
      </c>
      <c r="Q70" s="46"/>
      <c r="R70" s="46"/>
      <c r="S70" s="46"/>
      <c r="T70" s="46"/>
      <c r="U70" s="46"/>
      <c r="V70" s="46"/>
      <c r="W70" s="46"/>
      <c r="X70" s="46"/>
      <c r="Y70" s="46" t="s">
        <v>21</v>
      </c>
      <c r="Z70" s="46" t="s">
        <v>21</v>
      </c>
      <c r="AA70" s="46" t="s">
        <v>21</v>
      </c>
      <c r="AB70" s="46" t="s">
        <v>23</v>
      </c>
      <c r="AC70" s="46" t="s">
        <v>21</v>
      </c>
      <c r="AD70" s="46" t="s">
        <v>23</v>
      </c>
      <c r="AE70" s="46" t="s">
        <v>21</v>
      </c>
      <c r="AF70" s="46"/>
      <c r="AG70" s="46" t="s">
        <v>23</v>
      </c>
      <c r="AH70" s="46"/>
      <c r="AI70" s="46" t="s">
        <v>23</v>
      </c>
      <c r="AJ70" s="46" t="s">
        <v>21</v>
      </c>
      <c r="AK70" s="46" t="s">
        <v>23</v>
      </c>
      <c r="AL70" s="46" t="s">
        <v>23</v>
      </c>
      <c r="AM70" s="46" t="s">
        <v>23</v>
      </c>
      <c r="AN70" s="46" t="str">
        <f>IFERROR(VLOOKUP($B70,Sheet1!$A$5:$B$300,2,FALSE),"")</f>
        <v/>
      </c>
      <c r="AO70" s="46" t="s">
        <v>23</v>
      </c>
      <c r="AP70" s="5" t="str">
        <f>IFERROR(VLOOKUP($A70,集約用シート!$B$5:$U$300,15,FALSE),"")</f>
        <v/>
      </c>
      <c r="AQ70" s="8" t="s">
        <v>23</v>
      </c>
      <c r="AR70" s="46" t="s">
        <v>23</v>
      </c>
      <c r="AS70" s="5" t="str">
        <f>IFERROR(VLOOKUP($A70,集約用シート!$B$5:$U$300,19,FALSE),"")</f>
        <v/>
      </c>
      <c r="AT70" s="46" t="s">
        <v>23</v>
      </c>
      <c r="AU70" s="5" t="str">
        <f>IFERROR(VLOOKUP($A70,集約用シート!$B$5:$U$300,21,FALSE),"")</f>
        <v/>
      </c>
    </row>
    <row r="71" spans="1:47" ht="28.5" customHeight="1">
      <c r="A71" s="20">
        <v>8130</v>
      </c>
      <c r="B71" s="21" t="s">
        <v>1864</v>
      </c>
      <c r="C71" s="46" t="s">
        <v>21</v>
      </c>
      <c r="D71" s="46" t="s">
        <v>21</v>
      </c>
      <c r="E71" s="46">
        <v>0</v>
      </c>
      <c r="F71" s="46"/>
      <c r="G71" s="46"/>
      <c r="H71" s="46"/>
      <c r="I71" s="46"/>
      <c r="J71" s="46"/>
      <c r="K71" s="46"/>
      <c r="L71" s="46"/>
      <c r="M71" s="46"/>
      <c r="N71" s="46" t="s">
        <v>22</v>
      </c>
      <c r="O71" s="46" t="s">
        <v>26</v>
      </c>
      <c r="P71" s="46">
        <v>1</v>
      </c>
      <c r="Q71" s="46"/>
      <c r="R71" s="46"/>
      <c r="S71" s="46"/>
      <c r="T71" s="46"/>
      <c r="U71" s="46"/>
      <c r="V71" s="46"/>
      <c r="W71" s="46"/>
      <c r="X71" s="46"/>
      <c r="Y71" s="46" t="s">
        <v>21</v>
      </c>
      <c r="Z71" s="46" t="s">
        <v>21</v>
      </c>
      <c r="AA71" s="46" t="s">
        <v>21</v>
      </c>
      <c r="AB71" s="46" t="s">
        <v>23</v>
      </c>
      <c r="AC71" s="46" t="s">
        <v>23</v>
      </c>
      <c r="AD71" s="46" t="s">
        <v>23</v>
      </c>
      <c r="AE71" s="46" t="s">
        <v>23</v>
      </c>
      <c r="AF71" s="46"/>
      <c r="AG71" s="46" t="s">
        <v>23</v>
      </c>
      <c r="AH71" s="46" t="s">
        <v>23</v>
      </c>
      <c r="AI71" s="46" t="s">
        <v>23</v>
      </c>
      <c r="AJ71" s="46" t="s">
        <v>23</v>
      </c>
      <c r="AK71" s="46" t="s">
        <v>23</v>
      </c>
      <c r="AL71" s="46" t="s">
        <v>23</v>
      </c>
      <c r="AM71" s="46" t="s">
        <v>23</v>
      </c>
      <c r="AN71" s="46" t="str">
        <f>IFERROR(VLOOKUP($B71,Sheet1!$A$5:$B$300,2,FALSE),"")</f>
        <v/>
      </c>
      <c r="AO71" s="46" t="s">
        <v>23</v>
      </c>
      <c r="AP71" s="5" t="str">
        <f>IFERROR(VLOOKUP($A71,集約用シート!$B$5:$U$300,15,FALSE),"")</f>
        <v/>
      </c>
      <c r="AQ71" s="8" t="s">
        <v>23</v>
      </c>
      <c r="AR71" s="46" t="s">
        <v>23</v>
      </c>
      <c r="AS71" s="5" t="str">
        <f>IFERROR(VLOOKUP($A71,集約用シート!$B$5:$U$300,19,FALSE),"")</f>
        <v/>
      </c>
      <c r="AT71" s="46" t="s">
        <v>23</v>
      </c>
      <c r="AU71" s="5" t="str">
        <f>IFERROR(VLOOKUP($A71,集約用シート!$B$5:$U$300,21,FALSE),"")</f>
        <v/>
      </c>
    </row>
    <row r="72" spans="1:47" ht="28.5" customHeight="1">
      <c r="A72" s="20">
        <v>8131</v>
      </c>
      <c r="B72" s="21" t="s">
        <v>1865</v>
      </c>
      <c r="C72" s="46" t="s">
        <v>21</v>
      </c>
      <c r="D72" s="46" t="s">
        <v>21</v>
      </c>
      <c r="E72" s="46">
        <v>0</v>
      </c>
      <c r="F72" s="46"/>
      <c r="G72" s="46"/>
      <c r="H72" s="46"/>
      <c r="I72" s="46"/>
      <c r="J72" s="46"/>
      <c r="K72" s="46"/>
      <c r="L72" s="46"/>
      <c r="M72" s="46"/>
      <c r="N72" s="46" t="s">
        <v>22</v>
      </c>
      <c r="O72" s="46" t="s">
        <v>22</v>
      </c>
      <c r="P72" s="46">
        <v>0</v>
      </c>
      <c r="Q72" s="46"/>
      <c r="R72" s="46"/>
      <c r="S72" s="46"/>
      <c r="T72" s="46"/>
      <c r="U72" s="46"/>
      <c r="V72" s="46"/>
      <c r="W72" s="46"/>
      <c r="X72" s="46"/>
      <c r="Y72" s="46" t="s">
        <v>23</v>
      </c>
      <c r="Z72" s="46" t="s">
        <v>23</v>
      </c>
      <c r="AA72" s="46" t="e">
        <v>#N/A</v>
      </c>
      <c r="AB72" s="46" t="s">
        <v>23</v>
      </c>
      <c r="AC72" s="46" t="s">
        <v>21</v>
      </c>
      <c r="AD72" s="46" t="s">
        <v>23</v>
      </c>
      <c r="AE72" s="46" t="s">
        <v>21</v>
      </c>
      <c r="AF72" s="46"/>
      <c r="AG72" s="46" t="s">
        <v>23</v>
      </c>
      <c r="AH72" s="46"/>
      <c r="AI72" s="46" t="s">
        <v>23</v>
      </c>
      <c r="AJ72" s="46" t="s">
        <v>21</v>
      </c>
      <c r="AK72" s="46" t="s">
        <v>23</v>
      </c>
      <c r="AL72" s="46" t="s">
        <v>23</v>
      </c>
      <c r="AM72" s="46" t="s">
        <v>23</v>
      </c>
      <c r="AN72" s="46" t="str">
        <f>IFERROR(VLOOKUP($B72,Sheet1!$A$5:$B$300,2,FALSE),"")</f>
        <v/>
      </c>
      <c r="AO72" s="46" t="s">
        <v>23</v>
      </c>
      <c r="AP72" s="5" t="str">
        <f>IFERROR(VLOOKUP($A72,集約用シート!$B$5:$U$300,15,FALSE),"")</f>
        <v/>
      </c>
      <c r="AQ72" s="8" t="s">
        <v>23</v>
      </c>
      <c r="AR72" s="46" t="s">
        <v>23</v>
      </c>
      <c r="AS72" s="5" t="str">
        <f>IFERROR(VLOOKUP($A72,集約用シート!$B$5:$U$300,19,FALSE),"")</f>
        <v/>
      </c>
      <c r="AT72" s="46" t="s">
        <v>23</v>
      </c>
      <c r="AU72" s="5" t="str">
        <f>IFERROR(VLOOKUP($A72,集約用シート!$B$5:$U$300,21,FALSE),"")</f>
        <v/>
      </c>
    </row>
    <row r="73" spans="1:47" ht="28.5" customHeight="1">
      <c r="A73" s="20">
        <v>8132</v>
      </c>
      <c r="B73" s="21" t="s">
        <v>1866</v>
      </c>
      <c r="C73" s="46" t="s">
        <v>21</v>
      </c>
      <c r="D73" s="46" t="s">
        <v>21</v>
      </c>
      <c r="E73" s="46">
        <v>0</v>
      </c>
      <c r="F73" s="46"/>
      <c r="G73" s="46"/>
      <c r="H73" s="46"/>
      <c r="I73" s="46"/>
      <c r="J73" s="46"/>
      <c r="K73" s="46"/>
      <c r="L73" s="46"/>
      <c r="M73" s="46"/>
      <c r="N73" s="46" t="s">
        <v>22</v>
      </c>
      <c r="O73" s="46" t="s">
        <v>22</v>
      </c>
      <c r="P73" s="46">
        <v>0</v>
      </c>
      <c r="Q73" s="46"/>
      <c r="R73" s="46"/>
      <c r="S73" s="46"/>
      <c r="T73" s="46"/>
      <c r="U73" s="46"/>
      <c r="V73" s="46"/>
      <c r="W73" s="46"/>
      <c r="X73" s="46"/>
      <c r="Y73" s="46" t="s">
        <v>21</v>
      </c>
      <c r="Z73" s="46" t="s">
        <v>21</v>
      </c>
      <c r="AA73" s="46" t="s">
        <v>21</v>
      </c>
      <c r="AB73" s="46" t="s">
        <v>23</v>
      </c>
      <c r="AC73" s="46" t="s">
        <v>23</v>
      </c>
      <c r="AD73" s="46" t="s">
        <v>23</v>
      </c>
      <c r="AE73" s="46" t="s">
        <v>23</v>
      </c>
      <c r="AF73" s="46"/>
      <c r="AG73" s="46" t="s">
        <v>23</v>
      </c>
      <c r="AH73" s="46" t="s">
        <v>23</v>
      </c>
      <c r="AI73" s="46" t="s">
        <v>21</v>
      </c>
      <c r="AJ73" s="46" t="s">
        <v>23</v>
      </c>
      <c r="AK73" s="46" t="s">
        <v>23</v>
      </c>
      <c r="AL73" s="46" t="s">
        <v>23</v>
      </c>
      <c r="AM73" s="46" t="s">
        <v>23</v>
      </c>
      <c r="AN73" s="46" t="str">
        <f>IFERROR(VLOOKUP($B73,Sheet1!$A$5:$B$300,2,FALSE),"")</f>
        <v/>
      </c>
      <c r="AO73" s="46" t="s">
        <v>23</v>
      </c>
      <c r="AP73" s="5" t="str">
        <f>IFERROR(VLOOKUP($A73,集約用シート!$B$5:$U$300,15,FALSE),"")</f>
        <v/>
      </c>
      <c r="AQ73" s="8" t="s">
        <v>23</v>
      </c>
      <c r="AR73" s="46" t="s">
        <v>23</v>
      </c>
      <c r="AS73" s="5" t="str">
        <f>IFERROR(VLOOKUP($A73,集約用シート!$B$5:$U$300,19,FALSE),"")</f>
        <v/>
      </c>
      <c r="AT73" s="46" t="s">
        <v>23</v>
      </c>
      <c r="AU73" s="5" t="str">
        <f>IFERROR(VLOOKUP($A73,集約用シート!$B$5:$U$300,21,FALSE),"")</f>
        <v/>
      </c>
    </row>
    <row r="74" spans="1:47" ht="28.5" customHeight="1">
      <c r="A74" s="20">
        <v>8133</v>
      </c>
      <c r="B74" s="21" t="s">
        <v>1867</v>
      </c>
      <c r="C74" s="46"/>
      <c r="D74" s="46"/>
      <c r="E74" s="46">
        <v>0</v>
      </c>
      <c r="F74" s="46"/>
      <c r="G74" s="46"/>
      <c r="H74" s="46"/>
      <c r="I74" s="46"/>
      <c r="J74" s="46"/>
      <c r="K74" s="46"/>
      <c r="L74" s="46"/>
      <c r="M74" s="46"/>
      <c r="N74" s="46" t="s">
        <v>22</v>
      </c>
      <c r="O74" s="46" t="s">
        <v>22</v>
      </c>
      <c r="P74" s="46">
        <v>0</v>
      </c>
      <c r="Q74" s="46"/>
      <c r="R74" s="46"/>
      <c r="S74" s="46"/>
      <c r="T74" s="46"/>
      <c r="U74" s="46"/>
      <c r="V74" s="46"/>
      <c r="W74" s="46"/>
      <c r="X74" s="46"/>
      <c r="Y74" s="46" t="s">
        <v>23</v>
      </c>
      <c r="Z74" s="46" t="s">
        <v>23</v>
      </c>
      <c r="AA74" s="46" t="e">
        <v>#N/A</v>
      </c>
      <c r="AB74" s="46" t="s">
        <v>23</v>
      </c>
      <c r="AC74" s="46" t="s">
        <v>21</v>
      </c>
      <c r="AD74" s="46" t="s">
        <v>23</v>
      </c>
      <c r="AE74" s="46" t="s">
        <v>21</v>
      </c>
      <c r="AF74" s="46"/>
      <c r="AG74" s="46" t="s">
        <v>23</v>
      </c>
      <c r="AH74" s="46"/>
      <c r="AI74" s="46" t="s">
        <v>23</v>
      </c>
      <c r="AJ74" s="46" t="s">
        <v>21</v>
      </c>
      <c r="AK74" s="46" t="s">
        <v>23</v>
      </c>
      <c r="AL74" s="46" t="s">
        <v>23</v>
      </c>
      <c r="AM74" s="46" t="s">
        <v>23</v>
      </c>
      <c r="AN74" s="46" t="str">
        <f>IFERROR(VLOOKUP($B74,Sheet1!$A$5:$B$300,2,FALSE),"")</f>
        <v/>
      </c>
      <c r="AO74" s="46" t="s">
        <v>23</v>
      </c>
      <c r="AP74" s="5" t="str">
        <f>IFERROR(VLOOKUP($A74,集約用シート!$B$5:$U$300,15,FALSE),"")</f>
        <v/>
      </c>
      <c r="AQ74" s="8" t="s">
        <v>23</v>
      </c>
      <c r="AR74" s="46" t="s">
        <v>23</v>
      </c>
      <c r="AS74" s="5" t="str">
        <f>IFERROR(VLOOKUP($A74,集約用シート!$B$5:$U$300,19,FALSE),"")</f>
        <v/>
      </c>
      <c r="AT74" s="46" t="s">
        <v>23</v>
      </c>
      <c r="AU74" s="5" t="str">
        <f>IFERROR(VLOOKUP($A74,集約用シート!$B$5:$U$300,21,FALSE),"")</f>
        <v/>
      </c>
    </row>
    <row r="75" spans="1:47" ht="28.5" customHeight="1">
      <c r="A75" s="20">
        <v>8136</v>
      </c>
      <c r="B75" s="21" t="s">
        <v>1868</v>
      </c>
      <c r="C75" s="46" t="s">
        <v>21</v>
      </c>
      <c r="D75" s="46" t="s">
        <v>25</v>
      </c>
      <c r="E75" s="46">
        <v>1</v>
      </c>
      <c r="F75" s="46"/>
      <c r="G75" s="46"/>
      <c r="H75" s="46"/>
      <c r="I75" s="46"/>
      <c r="J75" s="46"/>
      <c r="K75" s="46"/>
      <c r="L75" s="46"/>
      <c r="M75" s="46"/>
      <c r="N75" s="46" t="s">
        <v>22</v>
      </c>
      <c r="O75" s="46" t="s">
        <v>26</v>
      </c>
      <c r="P75" s="46">
        <v>1</v>
      </c>
      <c r="Q75" s="46"/>
      <c r="R75" s="46"/>
      <c r="S75" s="46"/>
      <c r="T75" s="46"/>
      <c r="U75" s="46"/>
      <c r="V75" s="46"/>
      <c r="W75" s="46"/>
      <c r="X75" s="46"/>
      <c r="Y75" s="46" t="s">
        <v>21</v>
      </c>
      <c r="Z75" s="46" t="s">
        <v>21</v>
      </c>
      <c r="AA75" s="46" t="s">
        <v>21</v>
      </c>
      <c r="AB75" s="46" t="s">
        <v>23</v>
      </c>
      <c r="AC75" s="46" t="s">
        <v>21</v>
      </c>
      <c r="AD75" s="46" t="s">
        <v>23</v>
      </c>
      <c r="AE75" s="46" t="s">
        <v>21</v>
      </c>
      <c r="AF75" s="46"/>
      <c r="AG75" s="46" t="s">
        <v>23</v>
      </c>
      <c r="AH75" s="46"/>
      <c r="AI75" s="46" t="s">
        <v>23</v>
      </c>
      <c r="AJ75" s="46" t="s">
        <v>21</v>
      </c>
      <c r="AK75" s="46" t="s">
        <v>23</v>
      </c>
      <c r="AL75" s="46" t="s">
        <v>23</v>
      </c>
      <c r="AM75" s="46" t="s">
        <v>23</v>
      </c>
      <c r="AN75" s="46" t="str">
        <f>IFERROR(VLOOKUP($B75,Sheet1!$A$5:$B$300,2,FALSE),"")</f>
        <v/>
      </c>
      <c r="AO75" s="46" t="s">
        <v>23</v>
      </c>
      <c r="AP75" s="5" t="str">
        <f>IFERROR(VLOOKUP($A75,集約用シート!$B$5:$U$300,15,FALSE),"")</f>
        <v/>
      </c>
      <c r="AQ75" s="8" t="s">
        <v>23</v>
      </c>
      <c r="AR75" s="46" t="s">
        <v>23</v>
      </c>
      <c r="AS75" s="5" t="str">
        <f>IFERROR(VLOOKUP($A75,集約用シート!$B$5:$U$300,19,FALSE),"")</f>
        <v/>
      </c>
      <c r="AT75" s="46" t="s">
        <v>23</v>
      </c>
      <c r="AU75" s="5" t="str">
        <f>IFERROR(VLOOKUP($A75,集約用シート!$B$5:$U$300,21,FALSE),"")</f>
        <v/>
      </c>
    </row>
    <row r="76" spans="1:47" ht="28.5" customHeight="1">
      <c r="A76" s="20">
        <v>8138</v>
      </c>
      <c r="B76" s="21" t="s">
        <v>1869</v>
      </c>
      <c r="C76" s="46" t="s">
        <v>21</v>
      </c>
      <c r="D76" s="46" t="s">
        <v>25</v>
      </c>
      <c r="E76" s="46">
        <v>1</v>
      </c>
      <c r="F76" s="46"/>
      <c r="G76" s="46"/>
      <c r="H76" s="46"/>
      <c r="I76" s="46"/>
      <c r="J76" s="46"/>
      <c r="K76" s="46" t="s">
        <v>25</v>
      </c>
      <c r="L76" s="46"/>
      <c r="M76" s="46"/>
      <c r="N76" s="46" t="s">
        <v>22</v>
      </c>
      <c r="O76" s="46" t="s">
        <v>26</v>
      </c>
      <c r="P76" s="46">
        <v>1</v>
      </c>
      <c r="Q76" s="46"/>
      <c r="R76" s="46"/>
      <c r="S76" s="46"/>
      <c r="T76" s="46"/>
      <c r="U76" s="46"/>
      <c r="V76" s="46"/>
      <c r="W76" s="46"/>
      <c r="X76" s="46"/>
      <c r="Y76" s="46" t="s">
        <v>21</v>
      </c>
      <c r="Z76" s="46" t="s">
        <v>25</v>
      </c>
      <c r="AA76" s="46" t="s">
        <v>25</v>
      </c>
      <c r="AB76" s="46" t="s">
        <v>23</v>
      </c>
      <c r="AC76" s="46" t="s">
        <v>21</v>
      </c>
      <c r="AD76" s="46" t="s">
        <v>23</v>
      </c>
      <c r="AE76" s="46" t="s">
        <v>21</v>
      </c>
      <c r="AF76" s="46"/>
      <c r="AG76" s="46" t="s">
        <v>23</v>
      </c>
      <c r="AH76" s="46"/>
      <c r="AI76" s="46" t="s">
        <v>21</v>
      </c>
      <c r="AJ76" s="46" t="s">
        <v>21</v>
      </c>
      <c r="AK76" s="46" t="s">
        <v>23</v>
      </c>
      <c r="AL76" s="46" t="s">
        <v>23</v>
      </c>
      <c r="AM76" s="46" t="s">
        <v>23</v>
      </c>
      <c r="AN76" s="46" t="str">
        <f>IFERROR(VLOOKUP($B76,Sheet1!$A$5:$B$300,2,FALSE),"")</f>
        <v/>
      </c>
      <c r="AO76" s="46" t="s">
        <v>23</v>
      </c>
      <c r="AP76" s="5" t="str">
        <f>IFERROR(VLOOKUP($A76,集約用シート!$B$5:$U$300,15,FALSE),"")</f>
        <v/>
      </c>
      <c r="AQ76" s="8" t="s">
        <v>23</v>
      </c>
      <c r="AR76" s="46" t="s">
        <v>23</v>
      </c>
      <c r="AS76" s="5" t="str">
        <f>IFERROR(VLOOKUP($A76,集約用シート!$B$5:$U$300,19,FALSE),"")</f>
        <v/>
      </c>
      <c r="AT76" s="46" t="s">
        <v>23</v>
      </c>
      <c r="AU76" s="5" t="str">
        <f>IFERROR(VLOOKUP($A76,集約用シート!$B$5:$U$300,21,FALSE),"")</f>
        <v/>
      </c>
    </row>
    <row r="77" spans="1:47" ht="28.5" customHeight="1">
      <c r="A77" s="20">
        <v>8142</v>
      </c>
      <c r="B77" s="21" t="s">
        <v>1870</v>
      </c>
      <c r="C77" s="46"/>
      <c r="D77" s="46"/>
      <c r="E77" s="46">
        <v>0</v>
      </c>
      <c r="F77" s="46"/>
      <c r="G77" s="46"/>
      <c r="H77" s="46"/>
      <c r="I77" s="46"/>
      <c r="J77" s="46"/>
      <c r="K77" s="46"/>
      <c r="L77" s="46"/>
      <c r="M77" s="46"/>
      <c r="N77" s="46"/>
      <c r="O77" s="46"/>
      <c r="P77" s="46">
        <v>0</v>
      </c>
      <c r="Q77" s="46"/>
      <c r="R77" s="46"/>
      <c r="S77" s="46"/>
      <c r="T77" s="46"/>
      <c r="U77" s="46"/>
      <c r="V77" s="46"/>
      <c r="W77" s="46"/>
      <c r="X77" s="46"/>
      <c r="Y77" s="46" t="s">
        <v>23</v>
      </c>
      <c r="Z77" s="46" t="s">
        <v>23</v>
      </c>
      <c r="AA77" s="46" t="e">
        <v>#N/A</v>
      </c>
      <c r="AB77" s="46" t="s">
        <v>23</v>
      </c>
      <c r="AC77" s="46" t="s">
        <v>23</v>
      </c>
      <c r="AD77" s="46" t="s">
        <v>23</v>
      </c>
      <c r="AE77" s="46" t="s">
        <v>23</v>
      </c>
      <c r="AF77" s="46"/>
      <c r="AG77" s="46" t="s">
        <v>23</v>
      </c>
      <c r="AH77" s="46" t="s">
        <v>23</v>
      </c>
      <c r="AI77" s="46" t="s">
        <v>23</v>
      </c>
      <c r="AJ77" s="46" t="s">
        <v>23</v>
      </c>
      <c r="AK77" s="46" t="s">
        <v>23</v>
      </c>
      <c r="AL77" s="46" t="s">
        <v>23</v>
      </c>
      <c r="AM77" s="46" t="s">
        <v>23</v>
      </c>
      <c r="AN77" s="46" t="str">
        <f>IFERROR(VLOOKUP($B77,Sheet1!$A$5:$B$300,2,FALSE),"")</f>
        <v/>
      </c>
      <c r="AO77" s="46" t="s">
        <v>23</v>
      </c>
      <c r="AP77" s="5" t="str">
        <f>IFERROR(VLOOKUP($A77,集約用シート!$B$5:$U$300,15,FALSE),"")</f>
        <v/>
      </c>
      <c r="AQ77" s="8" t="s">
        <v>23</v>
      </c>
      <c r="AR77" s="46" t="s">
        <v>23</v>
      </c>
      <c r="AS77" s="5" t="str">
        <f>IFERROR(VLOOKUP($A77,集約用シート!$B$5:$U$300,19,FALSE),"")</f>
        <v/>
      </c>
      <c r="AT77" s="46" t="s">
        <v>23</v>
      </c>
      <c r="AU77" s="5" t="str">
        <f>IFERROR(VLOOKUP($A77,集約用シート!$B$5:$U$300,21,FALSE),"")</f>
        <v/>
      </c>
    </row>
    <row r="78" spans="1:47" ht="28.5" customHeight="1">
      <c r="A78" s="20">
        <v>8144</v>
      </c>
      <c r="B78" s="21" t="s">
        <v>1871</v>
      </c>
      <c r="C78" s="46" t="s">
        <v>21</v>
      </c>
      <c r="D78" s="46" t="s">
        <v>21</v>
      </c>
      <c r="E78" s="46">
        <v>0</v>
      </c>
      <c r="F78" s="46"/>
      <c r="G78" s="46"/>
      <c r="H78" s="46"/>
      <c r="I78" s="46"/>
      <c r="J78" s="46"/>
      <c r="K78" s="46"/>
      <c r="L78" s="46"/>
      <c r="M78" s="46"/>
      <c r="N78" s="46" t="s">
        <v>22</v>
      </c>
      <c r="O78" s="46" t="s">
        <v>22</v>
      </c>
      <c r="P78" s="46">
        <v>0</v>
      </c>
      <c r="Q78" s="46"/>
      <c r="R78" s="46" t="s">
        <v>26</v>
      </c>
      <c r="S78" s="46"/>
      <c r="T78" s="46"/>
      <c r="U78" s="46"/>
      <c r="V78" s="46"/>
      <c r="W78" s="46"/>
      <c r="X78" s="46"/>
      <c r="Y78" s="46" t="s">
        <v>21</v>
      </c>
      <c r="Z78" s="46" t="s">
        <v>21</v>
      </c>
      <c r="AA78" s="46" t="s">
        <v>21</v>
      </c>
      <c r="AB78" s="46" t="s">
        <v>23</v>
      </c>
      <c r="AC78" s="46" t="s">
        <v>23</v>
      </c>
      <c r="AD78" s="46" t="s">
        <v>23</v>
      </c>
      <c r="AE78" s="46" t="s">
        <v>23</v>
      </c>
      <c r="AF78" s="46"/>
      <c r="AG78" s="46" t="s">
        <v>23</v>
      </c>
      <c r="AH78" s="46" t="s">
        <v>23</v>
      </c>
      <c r="AI78" s="46" t="s">
        <v>23</v>
      </c>
      <c r="AJ78" s="46" t="s">
        <v>23</v>
      </c>
      <c r="AK78" s="46" t="s">
        <v>23</v>
      </c>
      <c r="AL78" s="46" t="s">
        <v>23</v>
      </c>
      <c r="AM78" s="46" t="s">
        <v>23</v>
      </c>
      <c r="AN78" s="46" t="str">
        <f>IFERROR(VLOOKUP($B78,Sheet1!$A$5:$B$300,2,FALSE),"")</f>
        <v/>
      </c>
      <c r="AO78" s="46" t="s">
        <v>23</v>
      </c>
      <c r="AP78" s="5" t="str">
        <f>IFERROR(VLOOKUP($A78,集約用シート!$B$5:$U$300,15,FALSE),"")</f>
        <v/>
      </c>
      <c r="AQ78" s="8" t="s">
        <v>23</v>
      </c>
      <c r="AR78" s="46" t="s">
        <v>23</v>
      </c>
      <c r="AS78" s="5" t="str">
        <f>IFERROR(VLOOKUP($A78,集約用シート!$B$5:$U$300,19,FALSE),"")</f>
        <v/>
      </c>
      <c r="AT78" s="46" t="s">
        <v>23</v>
      </c>
      <c r="AU78" s="5" t="str">
        <f>IFERROR(VLOOKUP($A78,集約用シート!$B$5:$U$300,21,FALSE),"")</f>
        <v/>
      </c>
    </row>
    <row r="79" spans="1:47" ht="28.5" customHeight="1">
      <c r="A79" s="20">
        <v>8146</v>
      </c>
      <c r="B79" s="21" t="s">
        <v>1872</v>
      </c>
      <c r="C79" s="46" t="s">
        <v>21</v>
      </c>
      <c r="D79" s="46" t="s">
        <v>21</v>
      </c>
      <c r="E79" s="46">
        <v>0</v>
      </c>
      <c r="F79" s="46"/>
      <c r="G79" s="46"/>
      <c r="H79" s="46"/>
      <c r="I79" s="46"/>
      <c r="J79" s="46"/>
      <c r="K79" s="46"/>
      <c r="L79" s="46"/>
      <c r="M79" s="46"/>
      <c r="N79" s="46" t="s">
        <v>22</v>
      </c>
      <c r="O79" s="46" t="s">
        <v>22</v>
      </c>
      <c r="P79" s="46">
        <v>0</v>
      </c>
      <c r="Q79" s="46"/>
      <c r="R79" s="46"/>
      <c r="S79" s="46"/>
      <c r="T79" s="46"/>
      <c r="U79" s="46"/>
      <c r="V79" s="46"/>
      <c r="W79" s="46"/>
      <c r="X79" s="46"/>
      <c r="Y79" s="46" t="s">
        <v>21</v>
      </c>
      <c r="Z79" s="46" t="s">
        <v>21</v>
      </c>
      <c r="AA79" s="46" t="s">
        <v>21</v>
      </c>
      <c r="AB79" s="46" t="s">
        <v>23</v>
      </c>
      <c r="AC79" s="46" t="s">
        <v>21</v>
      </c>
      <c r="AD79" s="46" t="s">
        <v>23</v>
      </c>
      <c r="AE79" s="46" t="s">
        <v>21</v>
      </c>
      <c r="AF79" s="46"/>
      <c r="AG79" s="46" t="s">
        <v>23</v>
      </c>
      <c r="AH79" s="46"/>
      <c r="AI79" s="46" t="s">
        <v>23</v>
      </c>
      <c r="AJ79" s="46" t="s">
        <v>21</v>
      </c>
      <c r="AK79" s="46" t="s">
        <v>23</v>
      </c>
      <c r="AL79" s="46" t="s">
        <v>23</v>
      </c>
      <c r="AM79" s="46" t="s">
        <v>23</v>
      </c>
      <c r="AN79" s="46" t="str">
        <f>IFERROR(VLOOKUP($B79,Sheet1!$A$5:$B$300,2,FALSE),"")</f>
        <v/>
      </c>
      <c r="AO79" s="46" t="s">
        <v>23</v>
      </c>
      <c r="AP79" s="5" t="str">
        <f>IFERROR(VLOOKUP($A79,集約用シート!$B$5:$U$300,15,FALSE),"")</f>
        <v/>
      </c>
      <c r="AQ79" s="8" t="s">
        <v>23</v>
      </c>
      <c r="AR79" s="46" t="s">
        <v>23</v>
      </c>
      <c r="AS79" s="5" t="str">
        <f>IFERROR(VLOOKUP($A79,集約用シート!$B$5:$U$300,19,FALSE),"")</f>
        <v/>
      </c>
      <c r="AT79" s="46" t="s">
        <v>23</v>
      </c>
      <c r="AU79" s="5" t="str">
        <f>IFERROR(VLOOKUP($A79,集約用シート!$B$5:$U$300,21,FALSE),"")</f>
        <v/>
      </c>
    </row>
    <row r="80" spans="1:47" ht="28.5" customHeight="1">
      <c r="A80" s="20">
        <v>8148</v>
      </c>
      <c r="B80" s="21" t="s">
        <v>1873</v>
      </c>
      <c r="C80" s="46" t="s">
        <v>21</v>
      </c>
      <c r="D80" s="46" t="s">
        <v>21</v>
      </c>
      <c r="E80" s="46">
        <v>0</v>
      </c>
      <c r="F80" s="46"/>
      <c r="G80" s="46"/>
      <c r="H80" s="46"/>
      <c r="I80" s="46"/>
      <c r="J80" s="46"/>
      <c r="K80" s="46"/>
      <c r="L80" s="46"/>
      <c r="M80" s="46"/>
      <c r="N80" s="46" t="s">
        <v>22</v>
      </c>
      <c r="O80" s="46" t="s">
        <v>22</v>
      </c>
      <c r="P80" s="46">
        <v>0</v>
      </c>
      <c r="Q80" s="46"/>
      <c r="R80" s="46"/>
      <c r="S80" s="46"/>
      <c r="T80" s="46"/>
      <c r="U80" s="46"/>
      <c r="V80" s="46"/>
      <c r="W80" s="46"/>
      <c r="X80" s="46"/>
      <c r="Y80" s="46" t="s">
        <v>23</v>
      </c>
      <c r="Z80" s="46" t="s">
        <v>23</v>
      </c>
      <c r="AA80" s="46" t="e">
        <v>#N/A</v>
      </c>
      <c r="AB80" s="46" t="s">
        <v>23</v>
      </c>
      <c r="AC80" s="46" t="s">
        <v>21</v>
      </c>
      <c r="AD80" s="46" t="s">
        <v>23</v>
      </c>
      <c r="AE80" s="46" t="s">
        <v>21</v>
      </c>
      <c r="AF80" s="46"/>
      <c r="AG80" s="46" t="s">
        <v>23</v>
      </c>
      <c r="AH80" s="46"/>
      <c r="AI80" s="46" t="s">
        <v>23</v>
      </c>
      <c r="AJ80" s="46" t="s">
        <v>21</v>
      </c>
      <c r="AK80" s="46" t="s">
        <v>23</v>
      </c>
      <c r="AL80" s="46" t="s">
        <v>23</v>
      </c>
      <c r="AM80" s="46" t="s">
        <v>23</v>
      </c>
      <c r="AN80" s="46" t="str">
        <f>IFERROR(VLOOKUP($B80,Sheet1!$A$5:$B$300,2,FALSE),"")</f>
        <v/>
      </c>
      <c r="AO80" s="46" t="s">
        <v>23</v>
      </c>
      <c r="AP80" s="5" t="str">
        <f>IFERROR(VLOOKUP($A80,集約用シート!$B$5:$U$300,15,FALSE),"")</f>
        <v/>
      </c>
      <c r="AQ80" s="8" t="s">
        <v>23</v>
      </c>
      <c r="AR80" s="46" t="s">
        <v>23</v>
      </c>
      <c r="AS80" s="5" t="str">
        <f>IFERROR(VLOOKUP($A80,集約用シート!$B$5:$U$300,19,FALSE),"")</f>
        <v/>
      </c>
      <c r="AT80" s="46" t="s">
        <v>23</v>
      </c>
      <c r="AU80" s="5" t="str">
        <f>IFERROR(VLOOKUP($A80,集約用シート!$B$5:$U$300,21,FALSE),"")</f>
        <v/>
      </c>
    </row>
    <row r="81" spans="1:47" ht="28.5" customHeight="1">
      <c r="A81" s="20">
        <v>8149</v>
      </c>
      <c r="B81" s="21" t="s">
        <v>1874</v>
      </c>
      <c r="C81" s="46" t="s">
        <v>21</v>
      </c>
      <c r="D81" s="46" t="s">
        <v>21</v>
      </c>
      <c r="E81" s="46">
        <v>0</v>
      </c>
      <c r="F81" s="46"/>
      <c r="G81" s="46"/>
      <c r="H81" s="46"/>
      <c r="I81" s="46"/>
      <c r="J81" s="46"/>
      <c r="K81" s="46"/>
      <c r="L81" s="46"/>
      <c r="M81" s="46"/>
      <c r="N81" s="46" t="s">
        <v>22</v>
      </c>
      <c r="O81" s="46" t="s">
        <v>22</v>
      </c>
      <c r="P81" s="46">
        <v>0</v>
      </c>
      <c r="Q81" s="46"/>
      <c r="R81" s="46"/>
      <c r="S81" s="46"/>
      <c r="T81" s="46"/>
      <c r="U81" s="46"/>
      <c r="V81" s="46"/>
      <c r="W81" s="46"/>
      <c r="X81" s="46"/>
      <c r="Y81" s="46" t="s">
        <v>21</v>
      </c>
      <c r="Z81" s="46" t="s">
        <v>21</v>
      </c>
      <c r="AA81" s="46" t="s">
        <v>21</v>
      </c>
      <c r="AB81" s="46" t="s">
        <v>21</v>
      </c>
      <c r="AC81" s="46" t="s">
        <v>21</v>
      </c>
      <c r="AD81" s="46" t="s">
        <v>21</v>
      </c>
      <c r="AE81" s="46" t="s">
        <v>21</v>
      </c>
      <c r="AF81" s="46"/>
      <c r="AG81" s="46" t="s">
        <v>23</v>
      </c>
      <c r="AH81" s="46"/>
      <c r="AI81" s="46" t="s">
        <v>21</v>
      </c>
      <c r="AJ81" s="46" t="s">
        <v>21</v>
      </c>
      <c r="AK81" s="46" t="s">
        <v>23</v>
      </c>
      <c r="AL81" s="46" t="s">
        <v>23</v>
      </c>
      <c r="AM81" s="46" t="s">
        <v>23</v>
      </c>
      <c r="AN81" s="46" t="str">
        <f>IFERROR(VLOOKUP($B81,Sheet1!$A$5:$B$300,2,FALSE),"")</f>
        <v/>
      </c>
      <c r="AO81" s="46" t="s">
        <v>23</v>
      </c>
      <c r="AP81" s="5" t="str">
        <f>IFERROR(VLOOKUP($A81,集約用シート!$B$5:$U$300,15,FALSE),"")</f>
        <v/>
      </c>
      <c r="AQ81" s="8" t="s">
        <v>23</v>
      </c>
      <c r="AR81" s="46" t="s">
        <v>23</v>
      </c>
      <c r="AS81" s="5" t="str">
        <f>IFERROR(VLOOKUP($A81,集約用シート!$B$5:$U$300,19,FALSE),"")</f>
        <v/>
      </c>
      <c r="AT81" s="46" t="s">
        <v>23</v>
      </c>
      <c r="AU81" s="5" t="str">
        <f>IFERROR(VLOOKUP($A81,集約用シート!$B$5:$U$300,21,FALSE),"")</f>
        <v/>
      </c>
    </row>
    <row r="82" spans="1:47" ht="28.5" customHeight="1">
      <c r="A82" s="20">
        <v>8150</v>
      </c>
      <c r="B82" s="21" t="s">
        <v>1875</v>
      </c>
      <c r="C82" s="46"/>
      <c r="D82" s="46"/>
      <c r="E82" s="46">
        <v>0</v>
      </c>
      <c r="F82" s="46"/>
      <c r="G82" s="46"/>
      <c r="H82" s="46"/>
      <c r="I82" s="46"/>
      <c r="J82" s="46"/>
      <c r="K82" s="46"/>
      <c r="L82" s="46"/>
      <c r="M82" s="46"/>
      <c r="N82" s="46"/>
      <c r="O82" s="46"/>
      <c r="P82" s="46">
        <v>0</v>
      </c>
      <c r="Q82" s="46"/>
      <c r="R82" s="46"/>
      <c r="S82" s="46"/>
      <c r="T82" s="46"/>
      <c r="U82" s="46"/>
      <c r="V82" s="46"/>
      <c r="W82" s="46"/>
      <c r="X82" s="46"/>
      <c r="Y82" s="46" t="s">
        <v>23</v>
      </c>
      <c r="Z82" s="46" t="s">
        <v>23</v>
      </c>
      <c r="AA82" s="46" t="e">
        <v>#N/A</v>
      </c>
      <c r="AB82" s="46" t="s">
        <v>23</v>
      </c>
      <c r="AC82" s="46" t="s">
        <v>23</v>
      </c>
      <c r="AD82" s="46" t="s">
        <v>23</v>
      </c>
      <c r="AE82" s="46" t="s">
        <v>23</v>
      </c>
      <c r="AF82" s="46"/>
      <c r="AG82" s="46" t="s">
        <v>23</v>
      </c>
      <c r="AH82" s="46" t="s">
        <v>23</v>
      </c>
      <c r="AI82" s="46" t="s">
        <v>23</v>
      </c>
      <c r="AJ82" s="46" t="s">
        <v>23</v>
      </c>
      <c r="AK82" s="46" t="s">
        <v>23</v>
      </c>
      <c r="AL82" s="46" t="s">
        <v>23</v>
      </c>
      <c r="AM82" s="46" t="s">
        <v>23</v>
      </c>
      <c r="AN82" s="46" t="str">
        <f>IFERROR(VLOOKUP($B82,Sheet1!$A$5:$B$300,2,FALSE),"")</f>
        <v/>
      </c>
      <c r="AO82" s="46" t="s">
        <v>23</v>
      </c>
      <c r="AP82" s="5" t="str">
        <f>IFERROR(VLOOKUP($A82,集約用シート!$B$5:$U$300,15,FALSE),"")</f>
        <v/>
      </c>
      <c r="AQ82" s="8" t="s">
        <v>23</v>
      </c>
      <c r="AR82" s="46" t="s">
        <v>23</v>
      </c>
      <c r="AS82" s="5" t="str">
        <f>IFERROR(VLOOKUP($A82,集約用シート!$B$5:$U$300,19,FALSE),"")</f>
        <v/>
      </c>
      <c r="AT82" s="46" t="s">
        <v>23</v>
      </c>
      <c r="AU82" s="5" t="str">
        <f>IFERROR(VLOOKUP($A82,集約用シート!$B$5:$U$300,21,FALSE),"")</f>
        <v/>
      </c>
    </row>
    <row r="83" spans="1:47" ht="28.5" customHeight="1">
      <c r="A83" s="20">
        <v>8152</v>
      </c>
      <c r="B83" s="21" t="s">
        <v>1876</v>
      </c>
      <c r="C83" s="46" t="s">
        <v>21</v>
      </c>
      <c r="D83" s="46" t="s">
        <v>21</v>
      </c>
      <c r="E83" s="46">
        <v>0</v>
      </c>
      <c r="F83" s="46"/>
      <c r="G83" s="46"/>
      <c r="H83" s="46"/>
      <c r="I83" s="46" t="s">
        <v>25</v>
      </c>
      <c r="J83" s="46"/>
      <c r="K83" s="46" t="s">
        <v>25</v>
      </c>
      <c r="L83" s="46"/>
      <c r="M83" s="46"/>
      <c r="N83" s="46" t="s">
        <v>22</v>
      </c>
      <c r="O83" s="46" t="s">
        <v>22</v>
      </c>
      <c r="P83" s="46">
        <v>0</v>
      </c>
      <c r="Q83" s="46"/>
      <c r="R83" s="46"/>
      <c r="S83" s="46"/>
      <c r="T83" s="46"/>
      <c r="U83" s="46"/>
      <c r="V83" s="46"/>
      <c r="W83" s="46"/>
      <c r="X83" s="46"/>
      <c r="Y83" s="46" t="s">
        <v>23</v>
      </c>
      <c r="Z83" s="46" t="s">
        <v>23</v>
      </c>
      <c r="AA83" s="46" t="e">
        <v>#N/A</v>
      </c>
      <c r="AB83" s="46" t="s">
        <v>23</v>
      </c>
      <c r="AC83" s="46" t="s">
        <v>23</v>
      </c>
      <c r="AD83" s="46" t="s">
        <v>23</v>
      </c>
      <c r="AE83" s="46" t="s">
        <v>23</v>
      </c>
      <c r="AF83" s="46"/>
      <c r="AG83" s="46" t="s">
        <v>23</v>
      </c>
      <c r="AH83" s="46" t="s">
        <v>23</v>
      </c>
      <c r="AI83" s="46" t="s">
        <v>23</v>
      </c>
      <c r="AJ83" s="46" t="s">
        <v>23</v>
      </c>
      <c r="AK83" s="46" t="s">
        <v>23</v>
      </c>
      <c r="AL83" s="46" t="s">
        <v>23</v>
      </c>
      <c r="AM83" s="46" t="s">
        <v>23</v>
      </c>
      <c r="AN83" s="46" t="str">
        <f>IFERROR(VLOOKUP($B83,Sheet1!$A$5:$B$300,2,FALSE),"")</f>
        <v/>
      </c>
      <c r="AO83" s="46" t="s">
        <v>23</v>
      </c>
      <c r="AP83" s="5" t="str">
        <f>IFERROR(VLOOKUP($A83,集約用シート!$B$5:$U$300,15,FALSE),"")</f>
        <v/>
      </c>
      <c r="AQ83" s="8" t="s">
        <v>23</v>
      </c>
      <c r="AR83" s="46" t="s">
        <v>23</v>
      </c>
      <c r="AS83" s="5" t="str">
        <f>IFERROR(VLOOKUP($A83,集約用シート!$B$5:$U$300,19,FALSE),"")</f>
        <v/>
      </c>
      <c r="AT83" s="46" t="s">
        <v>23</v>
      </c>
      <c r="AU83" s="5" t="str">
        <f>IFERROR(VLOOKUP($A83,集約用シート!$B$5:$U$300,21,FALSE),"")</f>
        <v/>
      </c>
    </row>
    <row r="84" spans="1:47" ht="28.5" customHeight="1">
      <c r="A84" s="20">
        <v>8153</v>
      </c>
      <c r="B84" s="21" t="s">
        <v>1877</v>
      </c>
      <c r="C84" s="46" t="s">
        <v>21</v>
      </c>
      <c r="D84" s="46" t="s">
        <v>21</v>
      </c>
      <c r="E84" s="46">
        <v>0</v>
      </c>
      <c r="F84" s="46"/>
      <c r="G84" s="46"/>
      <c r="H84" s="46"/>
      <c r="I84" s="46"/>
      <c r="J84" s="46"/>
      <c r="K84" s="46"/>
      <c r="L84" s="46"/>
      <c r="M84" s="46"/>
      <c r="N84" s="46" t="s">
        <v>22</v>
      </c>
      <c r="O84" s="46" t="s">
        <v>22</v>
      </c>
      <c r="P84" s="46">
        <v>0</v>
      </c>
      <c r="Q84" s="46"/>
      <c r="R84" s="46"/>
      <c r="S84" s="46"/>
      <c r="T84" s="46"/>
      <c r="U84" s="46"/>
      <c r="V84" s="46"/>
      <c r="W84" s="46"/>
      <c r="X84" s="46"/>
      <c r="Y84" s="46" t="s">
        <v>23</v>
      </c>
      <c r="Z84" s="46" t="s">
        <v>23</v>
      </c>
      <c r="AA84" s="46" t="e">
        <v>#N/A</v>
      </c>
      <c r="AB84" s="46" t="s">
        <v>23</v>
      </c>
      <c r="AC84" s="46" t="s">
        <v>23</v>
      </c>
      <c r="AD84" s="46" t="s">
        <v>23</v>
      </c>
      <c r="AE84" s="46" t="s">
        <v>23</v>
      </c>
      <c r="AF84" s="46"/>
      <c r="AG84" s="46" t="s">
        <v>23</v>
      </c>
      <c r="AH84" s="46" t="s">
        <v>23</v>
      </c>
      <c r="AI84" s="46" t="s">
        <v>23</v>
      </c>
      <c r="AJ84" s="46" t="s">
        <v>23</v>
      </c>
      <c r="AK84" s="46" t="s">
        <v>23</v>
      </c>
      <c r="AL84" s="46" t="s">
        <v>23</v>
      </c>
      <c r="AM84" s="46" t="s">
        <v>23</v>
      </c>
      <c r="AN84" s="46" t="str">
        <f>IFERROR(VLOOKUP($B84,Sheet1!$A$5:$B$300,2,FALSE),"")</f>
        <v/>
      </c>
      <c r="AO84" s="46" t="s">
        <v>23</v>
      </c>
      <c r="AP84" s="5" t="str">
        <f>IFERROR(VLOOKUP($A84,集約用シート!$B$5:$U$300,15,FALSE),"")</f>
        <v/>
      </c>
      <c r="AQ84" s="8" t="s">
        <v>23</v>
      </c>
      <c r="AR84" s="46" t="s">
        <v>23</v>
      </c>
      <c r="AS84" s="5" t="str">
        <f>IFERROR(VLOOKUP($A84,集約用シート!$B$5:$U$300,19,FALSE),"")</f>
        <v/>
      </c>
      <c r="AT84" s="46" t="s">
        <v>23</v>
      </c>
      <c r="AU84" s="5" t="str">
        <f>IFERROR(VLOOKUP($A84,集約用シート!$B$5:$U$300,21,FALSE),"")</f>
        <v/>
      </c>
    </row>
    <row r="85" spans="1:47" ht="28.5" customHeight="1">
      <c r="A85" s="20"/>
      <c r="B85" s="21" t="s">
        <v>1878</v>
      </c>
      <c r="C85" s="46" t="s">
        <v>25</v>
      </c>
      <c r="D85" s="46" t="s">
        <v>21</v>
      </c>
      <c r="E85" s="46">
        <v>1</v>
      </c>
      <c r="F85" s="46"/>
      <c r="G85" s="46"/>
      <c r="H85" s="46"/>
      <c r="I85" s="46"/>
      <c r="J85" s="46"/>
      <c r="K85" s="46"/>
      <c r="L85" s="46"/>
      <c r="M85" s="46"/>
      <c r="N85" s="46"/>
      <c r="O85" s="46"/>
      <c r="P85" s="46">
        <v>0</v>
      </c>
      <c r="Q85" s="46"/>
      <c r="R85" s="46"/>
      <c r="S85" s="46"/>
      <c r="T85" s="46"/>
      <c r="U85" s="46"/>
      <c r="V85" s="46"/>
      <c r="W85" s="46"/>
      <c r="X85" s="46"/>
      <c r="Y85" s="46" t="s">
        <v>23</v>
      </c>
      <c r="Z85" s="46" t="s">
        <v>23</v>
      </c>
      <c r="AA85" s="46" t="e">
        <v>#N/A</v>
      </c>
      <c r="AB85" s="46" t="s">
        <v>23</v>
      </c>
      <c r="AC85" s="46" t="s">
        <v>23</v>
      </c>
      <c r="AD85" s="46" t="s">
        <v>23</v>
      </c>
      <c r="AE85" s="46" t="s">
        <v>23</v>
      </c>
      <c r="AF85" s="46"/>
      <c r="AG85" s="46" t="s">
        <v>23</v>
      </c>
      <c r="AH85" s="46" t="s">
        <v>23</v>
      </c>
      <c r="AI85" s="46" t="s">
        <v>23</v>
      </c>
      <c r="AJ85" s="46" t="s">
        <v>23</v>
      </c>
      <c r="AK85" s="46" t="s">
        <v>23</v>
      </c>
      <c r="AL85" s="46" t="s">
        <v>23</v>
      </c>
      <c r="AM85" s="46" t="s">
        <v>23</v>
      </c>
      <c r="AN85" s="46" t="str">
        <f>IFERROR(VLOOKUP($B85,Sheet1!$A$5:$B$300,2,FALSE),"")</f>
        <v/>
      </c>
      <c r="AO85" s="46" t="s">
        <v>23</v>
      </c>
      <c r="AP85" s="5" t="str">
        <f>IFERROR(VLOOKUP($A85,集約用シート!$B$5:$U$300,15,FALSE),"")</f>
        <v/>
      </c>
      <c r="AQ85" s="8" t="s">
        <v>23</v>
      </c>
      <c r="AR85" s="46" t="s">
        <v>23</v>
      </c>
      <c r="AS85" s="5" t="str">
        <f>IFERROR(VLOOKUP($A85,集約用シート!$B$5:$U$300,19,FALSE),"")</f>
        <v/>
      </c>
      <c r="AT85" s="46" t="s">
        <v>23</v>
      </c>
      <c r="AU85" s="5" t="str">
        <f>IFERROR(VLOOKUP($A85,集約用シート!$B$5:$U$300,21,FALSE),"")</f>
        <v/>
      </c>
    </row>
    <row r="86" spans="1:47" ht="28.5" customHeight="1">
      <c r="A86" s="94" t="s">
        <v>242</v>
      </c>
      <c r="B86" s="96"/>
      <c r="C86" s="46">
        <v>14</v>
      </c>
      <c r="D86" s="46">
        <v>0</v>
      </c>
      <c r="N86" s="46">
        <v>14</v>
      </c>
      <c r="O86" s="46">
        <v>0</v>
      </c>
      <c r="Y86" s="46">
        <v>0</v>
      </c>
      <c r="Z86" s="46">
        <v>0</v>
      </c>
      <c r="AK86" s="46" t="s">
        <v>23</v>
      </c>
      <c r="AL86" s="46" t="s">
        <v>23</v>
      </c>
      <c r="AM86" s="46" t="s">
        <v>23</v>
      </c>
      <c r="AN86" s="46" t="str">
        <f>IFERROR(VLOOKUP($B86,Sheet1!$A$5:$B$300,2,FALSE),"")</f>
        <v/>
      </c>
      <c r="AO86" s="46" t="s">
        <v>23</v>
      </c>
      <c r="AP86" s="5" t="str">
        <f>IFERROR(VLOOKUP($A86,集約用シート!$B$5:$U$300,15,FALSE),"")</f>
        <v/>
      </c>
      <c r="AQ86" s="8" t="s">
        <v>23</v>
      </c>
      <c r="AR86" s="46" t="s">
        <v>23</v>
      </c>
      <c r="AS86" s="5" t="str">
        <f>IFERROR(VLOOKUP($A86,集約用シート!$B$5:$U$300,19,FALSE),"")</f>
        <v/>
      </c>
      <c r="AT86" s="46" t="s">
        <v>23</v>
      </c>
      <c r="AU86" s="5" t="str">
        <f>IFERROR(VLOOKUP($A86,集約用シート!$B$5:$U$300,21,FALSE),"")</f>
        <v/>
      </c>
    </row>
  </sheetData>
  <mergeCells count="29">
    <mergeCell ref="A86:B86"/>
    <mergeCell ref="AM2:AN2"/>
    <mergeCell ref="AO2:AP2"/>
    <mergeCell ref="AQ2:AQ3"/>
    <mergeCell ref="AR2:AS2"/>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T2:AU2"/>
    <mergeCell ref="AI2:AJ2"/>
    <mergeCell ref="AK2:AL2"/>
  </mergeCells>
  <phoneticPr fontId="2"/>
  <pageMargins left="0.70866141732283472" right="0.70866141732283472" top="0.74803149606299213" bottom="0.74803149606299213" header="0.31496062992125984" footer="0.31496062992125984"/>
  <pageSetup paperSize="8" scale="42" orientation="landscape" r:id="rId1"/>
  <rowBreaks count="2" manualBreakCount="2">
    <brk id="44" max="46" man="1"/>
    <brk id="86"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57"/>
  <sheetViews>
    <sheetView view="pageBreakPreview" topLeftCell="AN1" zoomScale="60" zoomScaleNormal="106" workbookViewId="0">
      <selection activeCell="AP5" sqref="AP5"/>
    </sheetView>
  </sheetViews>
  <sheetFormatPr defaultColWidth="9" defaultRowHeight="28.5" customHeight="1"/>
  <cols>
    <col min="1" max="1" width="6.58203125" style="1"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9" width="9" style="2"/>
    <col min="50"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15</v>
      </c>
      <c r="D4" s="40">
        <v>11</v>
      </c>
      <c r="E4" s="40"/>
      <c r="F4" s="40">
        <v>4</v>
      </c>
      <c r="G4" s="40">
        <v>7</v>
      </c>
      <c r="H4" s="40">
        <v>2</v>
      </c>
      <c r="I4" s="40">
        <v>7</v>
      </c>
      <c r="J4" s="40">
        <v>0</v>
      </c>
      <c r="K4" s="40">
        <v>2</v>
      </c>
      <c r="L4" s="40">
        <v>1</v>
      </c>
      <c r="M4" s="40">
        <v>1</v>
      </c>
      <c r="N4" s="40">
        <v>14</v>
      </c>
      <c r="O4" s="40">
        <v>10</v>
      </c>
      <c r="P4" s="40"/>
      <c r="Q4" s="40">
        <v>9</v>
      </c>
      <c r="R4" s="40">
        <v>7</v>
      </c>
      <c r="S4" s="40">
        <v>3</v>
      </c>
      <c r="T4" s="40">
        <v>7</v>
      </c>
      <c r="U4" s="40">
        <v>0</v>
      </c>
      <c r="V4" s="40">
        <v>1</v>
      </c>
      <c r="W4" s="40">
        <v>0</v>
      </c>
      <c r="X4" s="40">
        <v>2</v>
      </c>
      <c r="Y4" s="40">
        <v>12</v>
      </c>
      <c r="Z4" s="40">
        <v>8</v>
      </c>
      <c r="AA4" s="40">
        <v>8</v>
      </c>
      <c r="AB4" s="40">
        <v>3</v>
      </c>
      <c r="AC4" s="40">
        <v>17</v>
      </c>
      <c r="AD4" s="40">
        <v>3</v>
      </c>
      <c r="AE4" s="40">
        <v>1</v>
      </c>
      <c r="AF4" s="40"/>
      <c r="AG4" s="40">
        <v>2</v>
      </c>
      <c r="AH4" s="40">
        <v>1</v>
      </c>
      <c r="AI4" s="40">
        <v>1</v>
      </c>
      <c r="AJ4" s="40"/>
      <c r="AK4" s="46">
        <v>13</v>
      </c>
      <c r="AL4" s="46">
        <v>9</v>
      </c>
      <c r="AM4" s="46"/>
      <c r="AN4" s="46"/>
      <c r="AO4" s="46">
        <v>1</v>
      </c>
      <c r="AP4" s="46"/>
      <c r="AQ4" s="8"/>
      <c r="AR4" s="46">
        <v>1</v>
      </c>
      <c r="AS4" s="46"/>
      <c r="AT4" s="46">
        <v>1</v>
      </c>
      <c r="AU4" s="46"/>
    </row>
    <row r="5" spans="1:47" ht="28.5" customHeight="1">
      <c r="A5" s="6">
        <v>10001</v>
      </c>
      <c r="B5" s="7" t="s">
        <v>1985</v>
      </c>
      <c r="C5" s="35" t="s">
        <v>25</v>
      </c>
      <c r="D5" s="40" t="s">
        <v>22</v>
      </c>
      <c r="E5" s="40">
        <v>1</v>
      </c>
      <c r="F5" s="40"/>
      <c r="G5" s="40"/>
      <c r="H5" s="40"/>
      <c r="I5" s="40"/>
      <c r="J5" s="40"/>
      <c r="K5" s="40"/>
      <c r="L5" s="40"/>
      <c r="M5" s="40"/>
      <c r="N5" s="40"/>
      <c r="O5" s="40"/>
      <c r="P5" s="40">
        <v>0</v>
      </c>
      <c r="Q5" s="40"/>
      <c r="R5" s="40"/>
      <c r="S5" s="40"/>
      <c r="T5" s="40"/>
      <c r="U5" s="40"/>
      <c r="V5" s="40"/>
      <c r="W5" s="40"/>
      <c r="X5" s="40"/>
      <c r="Y5" s="40" t="s">
        <v>25</v>
      </c>
      <c r="Z5" s="40" t="s">
        <v>21</v>
      </c>
      <c r="AA5" s="40" t="s">
        <v>21</v>
      </c>
      <c r="AB5" s="118" t="s">
        <v>1986</v>
      </c>
      <c r="AC5" s="119"/>
      <c r="AD5" s="119"/>
      <c r="AE5" s="119"/>
      <c r="AF5" s="119"/>
      <c r="AG5" s="119"/>
      <c r="AH5" s="119"/>
      <c r="AI5" s="119"/>
      <c r="AJ5" s="120"/>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10002</v>
      </c>
      <c r="B6" s="7" t="s">
        <v>1987</v>
      </c>
      <c r="C6" s="35" t="s">
        <v>22</v>
      </c>
      <c r="D6" s="40" t="s">
        <v>25</v>
      </c>
      <c r="E6" s="40">
        <v>1</v>
      </c>
      <c r="F6" s="40"/>
      <c r="G6" s="40" t="s">
        <v>25</v>
      </c>
      <c r="H6" s="40"/>
      <c r="I6" s="40" t="s">
        <v>25</v>
      </c>
      <c r="J6" s="40"/>
      <c r="K6" s="40" t="s">
        <v>25</v>
      </c>
      <c r="L6" s="40"/>
      <c r="M6" s="40"/>
      <c r="N6" s="40" t="s">
        <v>22</v>
      </c>
      <c r="O6" s="40" t="s">
        <v>22</v>
      </c>
      <c r="P6" s="40">
        <v>0</v>
      </c>
      <c r="Q6" s="40"/>
      <c r="R6" s="40" t="s">
        <v>26</v>
      </c>
      <c r="S6" s="40"/>
      <c r="T6" s="40"/>
      <c r="U6" s="40"/>
      <c r="V6" s="40"/>
      <c r="W6" s="40"/>
      <c r="X6" s="40"/>
      <c r="Y6" s="40" t="s">
        <v>21</v>
      </c>
      <c r="Z6" s="40" t="s">
        <v>21</v>
      </c>
      <c r="AA6" s="40" t="s">
        <v>21</v>
      </c>
      <c r="AB6" s="40" t="s">
        <v>22</v>
      </c>
      <c r="AC6" s="40" t="s">
        <v>25</v>
      </c>
      <c r="AD6" s="40" t="s">
        <v>22</v>
      </c>
      <c r="AE6" s="40" t="s">
        <v>25</v>
      </c>
      <c r="AF6" s="40"/>
      <c r="AG6" s="40" t="s">
        <v>22</v>
      </c>
      <c r="AH6" s="40" t="s">
        <v>25</v>
      </c>
      <c r="AI6" s="40" t="s">
        <v>22</v>
      </c>
      <c r="AJ6" s="40" t="s">
        <v>21</v>
      </c>
      <c r="AK6" s="46" t="s">
        <v>21</v>
      </c>
      <c r="AL6" s="46" t="s">
        <v>21</v>
      </c>
      <c r="AM6" s="46"/>
      <c r="AN6" s="46" t="str">
        <f>IFERROR(VLOOKUP($B6,Sheet1!$A$5:$B$300,2,FALSE),"")</f>
        <v/>
      </c>
      <c r="AO6" s="46"/>
      <c r="AP6" s="5" t="str">
        <f>IFERROR(VLOOKUP($A6,集約用シート!$B$5:$U$300,15,FALSE),"")</f>
        <v/>
      </c>
      <c r="AQ6" s="8"/>
      <c r="AR6" s="46"/>
      <c r="AS6" s="5" t="str">
        <f>IFERROR(VLOOKUP($A6,集約用シート!$B$5:$U$300,19,FALSE),"")</f>
        <v/>
      </c>
      <c r="AT6" s="46"/>
      <c r="AU6" s="5" t="str">
        <f>IFERROR(VLOOKUP($A6,集約用シート!$B$5:$U$300,21,FALSE),"")</f>
        <v/>
      </c>
    </row>
    <row r="7" spans="1:47" ht="28.5" customHeight="1">
      <c r="A7" s="6">
        <v>10003</v>
      </c>
      <c r="B7" s="7" t="s">
        <v>1988</v>
      </c>
      <c r="C7" s="35" t="s">
        <v>25</v>
      </c>
      <c r="D7" s="40" t="s">
        <v>25</v>
      </c>
      <c r="E7" s="40">
        <v>2</v>
      </c>
      <c r="F7" s="40" t="s">
        <v>25</v>
      </c>
      <c r="G7" s="40"/>
      <c r="H7" s="40" t="s">
        <v>25</v>
      </c>
      <c r="I7" s="40"/>
      <c r="J7" s="40"/>
      <c r="K7" s="40"/>
      <c r="L7" s="40" t="s">
        <v>25</v>
      </c>
      <c r="M7" s="40"/>
      <c r="N7" s="40" t="s">
        <v>25</v>
      </c>
      <c r="O7" s="40" t="s">
        <v>25</v>
      </c>
      <c r="P7" s="40">
        <v>2</v>
      </c>
      <c r="Q7" s="40" t="s">
        <v>25</v>
      </c>
      <c r="R7" s="40" t="s">
        <v>26</v>
      </c>
      <c r="S7" s="40" t="s">
        <v>25</v>
      </c>
      <c r="T7" s="40" t="s">
        <v>26</v>
      </c>
      <c r="U7" s="40"/>
      <c r="V7" s="40"/>
      <c r="W7" s="40"/>
      <c r="X7" s="40" t="s">
        <v>26</v>
      </c>
      <c r="Y7" s="40" t="s">
        <v>25</v>
      </c>
      <c r="Z7" s="40" t="s">
        <v>25</v>
      </c>
      <c r="AA7" s="40" t="s">
        <v>25</v>
      </c>
      <c r="AB7" s="40" t="s">
        <v>25</v>
      </c>
      <c r="AC7" s="40" t="s">
        <v>25</v>
      </c>
      <c r="AD7" s="40" t="s">
        <v>25</v>
      </c>
      <c r="AE7" s="40" t="s">
        <v>25</v>
      </c>
      <c r="AF7" s="40"/>
      <c r="AG7" s="40" t="s">
        <v>21</v>
      </c>
      <c r="AH7" s="40" t="s">
        <v>21</v>
      </c>
      <c r="AI7" s="40" t="s">
        <v>25</v>
      </c>
      <c r="AJ7" s="40" t="s">
        <v>21</v>
      </c>
      <c r="AK7" s="46" t="s">
        <v>25</v>
      </c>
      <c r="AL7" s="46" t="s">
        <v>25</v>
      </c>
      <c r="AM7" s="46" t="s">
        <v>25</v>
      </c>
      <c r="AN7" s="46" t="str">
        <f>IFERROR(VLOOKUP($B7,Sheet1!$A$5:$B$300,2,FALSE),"")</f>
        <v/>
      </c>
      <c r="AO7" s="46" t="s">
        <v>25</v>
      </c>
      <c r="AP7" s="5" t="str">
        <f>IFERROR(VLOOKUP($A7,集約用シート!$B$5:$U$300,15,FALSE),"")</f>
        <v/>
      </c>
      <c r="AQ7" s="8" t="s">
        <v>1934</v>
      </c>
      <c r="AR7" s="46" t="s">
        <v>2566</v>
      </c>
      <c r="AS7" s="5" t="str">
        <f>IFERROR(VLOOKUP($A7,集約用シート!$B$5:$U$300,19,FALSE),"")</f>
        <v/>
      </c>
      <c r="AT7" s="46" t="s">
        <v>21</v>
      </c>
      <c r="AU7" s="5" t="str">
        <f>IFERROR(VLOOKUP($A7,集約用シート!$B$5:$U$300,21,FALSE),"")</f>
        <v/>
      </c>
    </row>
    <row r="8" spans="1:47" ht="28.5" customHeight="1">
      <c r="A8" s="6">
        <v>10005</v>
      </c>
      <c r="B8" s="7" t="s">
        <v>1989</v>
      </c>
      <c r="C8" s="35" t="s">
        <v>25</v>
      </c>
      <c r="D8" s="35" t="s">
        <v>25</v>
      </c>
      <c r="E8" s="40">
        <v>2</v>
      </c>
      <c r="F8" s="40"/>
      <c r="G8" s="40" t="s">
        <v>25</v>
      </c>
      <c r="H8" s="40"/>
      <c r="I8" s="40" t="s">
        <v>25</v>
      </c>
      <c r="J8" s="40"/>
      <c r="K8" s="40" t="s">
        <v>25</v>
      </c>
      <c r="L8" s="40"/>
      <c r="M8" s="40" t="s">
        <v>25</v>
      </c>
      <c r="N8" s="40" t="s">
        <v>25</v>
      </c>
      <c r="O8" s="40" t="s">
        <v>25</v>
      </c>
      <c r="P8" s="40">
        <v>2</v>
      </c>
      <c r="Q8" s="40"/>
      <c r="R8" s="40" t="s">
        <v>26</v>
      </c>
      <c r="S8" s="40"/>
      <c r="T8" s="40" t="s">
        <v>26</v>
      </c>
      <c r="U8" s="40"/>
      <c r="V8" s="40"/>
      <c r="W8" s="40"/>
      <c r="X8" s="40"/>
      <c r="Y8" s="40" t="s">
        <v>25</v>
      </c>
      <c r="Z8" s="40" t="s">
        <v>25</v>
      </c>
      <c r="AA8" s="40" t="s">
        <v>25</v>
      </c>
      <c r="AB8" s="40" t="s">
        <v>22</v>
      </c>
      <c r="AC8" s="40" t="s">
        <v>25</v>
      </c>
      <c r="AD8" s="40" t="s">
        <v>22</v>
      </c>
      <c r="AE8" s="40" t="s">
        <v>26</v>
      </c>
      <c r="AF8" s="40"/>
      <c r="AG8" s="40" t="s">
        <v>22</v>
      </c>
      <c r="AH8" s="40" t="s">
        <v>22</v>
      </c>
      <c r="AI8" s="40" t="s">
        <v>21</v>
      </c>
      <c r="AJ8" s="40" t="s">
        <v>21</v>
      </c>
      <c r="AK8" s="46" t="s">
        <v>25</v>
      </c>
      <c r="AL8" s="46" t="s">
        <v>25</v>
      </c>
      <c r="AM8" s="46"/>
      <c r="AN8" s="46" t="str">
        <f>IFERROR(VLOOKUP($B8,Sheet1!$A$5:$B$300,2,FALSE),"")</f>
        <v/>
      </c>
      <c r="AO8" s="46"/>
      <c r="AP8" s="5" t="str">
        <f>IFERROR(VLOOKUP($A8,集約用シート!$B$5:$U$300,15,FALSE),"")</f>
        <v/>
      </c>
      <c r="AQ8" s="8"/>
      <c r="AR8" s="46"/>
      <c r="AS8" s="5" t="str">
        <f>IFERROR(VLOOKUP($A8,集約用シート!$B$5:$U$300,19,FALSE),"")</f>
        <v/>
      </c>
      <c r="AT8" s="46"/>
      <c r="AU8" s="5" t="str">
        <f>IFERROR(VLOOKUP($A8,集約用シート!$B$5:$U$300,21,FALSE),"")</f>
        <v/>
      </c>
    </row>
    <row r="9" spans="1:47" ht="28.5" customHeight="1">
      <c r="A9" s="6">
        <v>10006</v>
      </c>
      <c r="B9" s="7" t="s">
        <v>1990</v>
      </c>
      <c r="C9" s="35" t="s">
        <v>25</v>
      </c>
      <c r="D9" s="35" t="s">
        <v>25</v>
      </c>
      <c r="E9" s="40">
        <v>2</v>
      </c>
      <c r="F9" s="40"/>
      <c r="G9" s="40" t="s">
        <v>25</v>
      </c>
      <c r="H9" s="40"/>
      <c r="I9" s="40" t="s">
        <v>25</v>
      </c>
      <c r="J9" s="40"/>
      <c r="K9" s="40"/>
      <c r="L9" s="40"/>
      <c r="M9" s="40"/>
      <c r="N9" s="40" t="s">
        <v>26</v>
      </c>
      <c r="O9" s="40" t="s">
        <v>26</v>
      </c>
      <c r="P9" s="40">
        <v>2</v>
      </c>
      <c r="Q9" s="40" t="s">
        <v>26</v>
      </c>
      <c r="R9" s="40" t="s">
        <v>26</v>
      </c>
      <c r="S9" s="40"/>
      <c r="T9" s="40" t="s">
        <v>26</v>
      </c>
      <c r="U9" s="40"/>
      <c r="V9" s="40"/>
      <c r="W9" s="40"/>
      <c r="X9" s="40" t="s">
        <v>26</v>
      </c>
      <c r="Y9" s="40" t="s">
        <v>25</v>
      </c>
      <c r="Z9" s="40" t="s">
        <v>25</v>
      </c>
      <c r="AA9" s="40" t="s">
        <v>25</v>
      </c>
      <c r="AB9" s="40" t="s">
        <v>22</v>
      </c>
      <c r="AC9" s="40" t="s">
        <v>25</v>
      </c>
      <c r="AD9" s="40" t="s">
        <v>22</v>
      </c>
      <c r="AE9" s="40" t="s">
        <v>25</v>
      </c>
      <c r="AF9" s="40"/>
      <c r="AG9" s="40" t="s">
        <v>22</v>
      </c>
      <c r="AH9" s="40" t="s">
        <v>22</v>
      </c>
      <c r="AI9" s="40" t="s">
        <v>21</v>
      </c>
      <c r="AJ9" s="40" t="s">
        <v>21</v>
      </c>
      <c r="AK9" s="46" t="s">
        <v>25</v>
      </c>
      <c r="AL9" s="46" t="s">
        <v>25</v>
      </c>
      <c r="AM9" s="46" t="s">
        <v>21</v>
      </c>
      <c r="AN9" s="46" t="str">
        <f>IFERROR(VLOOKUP($B9,Sheet1!$A$5:$B$300,2,FALSE),"")</f>
        <v/>
      </c>
      <c r="AO9" s="46" t="s">
        <v>21</v>
      </c>
      <c r="AP9" s="5" t="str">
        <f>IFERROR(VLOOKUP($A9,集約用シート!$B$5:$U$300,15,FALSE),"")</f>
        <v/>
      </c>
      <c r="AQ9" s="8" t="s">
        <v>1934</v>
      </c>
      <c r="AR9" s="46" t="s">
        <v>21</v>
      </c>
      <c r="AS9" s="5" t="str">
        <f>IFERROR(VLOOKUP($A9,集約用シート!$B$5:$U$300,19,FALSE),"")</f>
        <v/>
      </c>
      <c r="AT9" s="46" t="s">
        <v>25</v>
      </c>
      <c r="AU9" s="5" t="str">
        <f>IFERROR(VLOOKUP($A9,集約用シート!$B$5:$U$300,21,FALSE),"")</f>
        <v/>
      </c>
    </row>
    <row r="10" spans="1:47" ht="28.5" customHeight="1">
      <c r="A10" s="6">
        <v>10007</v>
      </c>
      <c r="B10" s="7" t="s">
        <v>1991</v>
      </c>
      <c r="C10" s="40" t="s">
        <v>25</v>
      </c>
      <c r="D10" s="40" t="s">
        <v>22</v>
      </c>
      <c r="E10" s="40">
        <v>1</v>
      </c>
      <c r="F10" s="40"/>
      <c r="G10" s="40"/>
      <c r="H10" s="40"/>
      <c r="I10" s="40"/>
      <c r="J10" s="40"/>
      <c r="K10" s="40"/>
      <c r="L10" s="40"/>
      <c r="M10" s="40"/>
      <c r="N10" s="40"/>
      <c r="O10" s="40"/>
      <c r="P10" s="40">
        <v>0</v>
      </c>
      <c r="Q10" s="40"/>
      <c r="R10" s="40"/>
      <c r="S10" s="40"/>
      <c r="T10" s="40"/>
      <c r="U10" s="40"/>
      <c r="V10" s="40"/>
      <c r="W10" s="40"/>
      <c r="X10" s="40"/>
      <c r="Y10" s="40" t="s">
        <v>25</v>
      </c>
      <c r="Z10" s="40" t="s">
        <v>21</v>
      </c>
      <c r="AA10" s="40" t="s">
        <v>21</v>
      </c>
      <c r="AB10" s="118" t="s">
        <v>1986</v>
      </c>
      <c r="AC10" s="119"/>
      <c r="AD10" s="119"/>
      <c r="AE10" s="119"/>
      <c r="AF10" s="119"/>
      <c r="AG10" s="119"/>
      <c r="AH10" s="119"/>
      <c r="AI10" s="119"/>
      <c r="AJ10" s="120"/>
      <c r="AK10" s="46" t="s">
        <v>25</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6">
        <v>10009</v>
      </c>
      <c r="B11" s="7" t="s">
        <v>1992</v>
      </c>
      <c r="C11" s="35" t="s">
        <v>25</v>
      </c>
      <c r="D11" s="35" t="s">
        <v>25</v>
      </c>
      <c r="E11" s="40">
        <v>2</v>
      </c>
      <c r="F11" s="35" t="s">
        <v>25</v>
      </c>
      <c r="G11" s="40"/>
      <c r="H11" s="35" t="s">
        <v>25</v>
      </c>
      <c r="I11" s="40" t="s">
        <v>25</v>
      </c>
      <c r="J11" s="35"/>
      <c r="K11" s="40"/>
      <c r="L11" s="40"/>
      <c r="M11" s="40"/>
      <c r="N11" s="40" t="s">
        <v>25</v>
      </c>
      <c r="O11" s="40" t="s">
        <v>25</v>
      </c>
      <c r="P11" s="40">
        <v>2</v>
      </c>
      <c r="Q11" s="40" t="s">
        <v>25</v>
      </c>
      <c r="R11" s="40"/>
      <c r="S11" s="40" t="s">
        <v>25</v>
      </c>
      <c r="T11" s="40"/>
      <c r="U11" s="40"/>
      <c r="V11" s="40" t="s">
        <v>26</v>
      </c>
      <c r="W11" s="40"/>
      <c r="X11" s="40"/>
      <c r="Y11" s="40" t="s">
        <v>25</v>
      </c>
      <c r="Z11" s="40" t="s">
        <v>25</v>
      </c>
      <c r="AA11" s="40" t="s">
        <v>25</v>
      </c>
      <c r="AB11" s="40" t="s">
        <v>25</v>
      </c>
      <c r="AC11" s="40" t="s">
        <v>25</v>
      </c>
      <c r="AD11" s="40" t="s">
        <v>25</v>
      </c>
      <c r="AE11" s="40" t="s">
        <v>25</v>
      </c>
      <c r="AF11" s="40"/>
      <c r="AG11" s="40" t="s">
        <v>25</v>
      </c>
      <c r="AH11" s="40" t="s">
        <v>21</v>
      </c>
      <c r="AI11" s="40" t="s">
        <v>21</v>
      </c>
      <c r="AJ11" s="40" t="s">
        <v>21</v>
      </c>
      <c r="AK11" s="46" t="s">
        <v>25</v>
      </c>
      <c r="AL11" s="46" t="s">
        <v>25</v>
      </c>
      <c r="AM11" s="46" t="s">
        <v>21</v>
      </c>
      <c r="AN11" s="46" t="str">
        <f>IFERROR(VLOOKUP($B11,Sheet1!$A$5:$B$300,2,FALSE),"")</f>
        <v/>
      </c>
      <c r="AO11" s="46" t="s">
        <v>21</v>
      </c>
      <c r="AP11" s="5" t="str">
        <f>IFERROR(VLOOKUP($A11,集約用シート!$B$5:$U$300,15,FALSE),"")</f>
        <v/>
      </c>
      <c r="AQ11" s="8" t="s">
        <v>21</v>
      </c>
      <c r="AR11" s="46" t="s">
        <v>25</v>
      </c>
      <c r="AS11" s="5" t="str">
        <f>IFERROR(VLOOKUP($A11,集約用シート!$B$5:$U$300,19,FALSE),"")</f>
        <v/>
      </c>
      <c r="AT11" s="46" t="s">
        <v>21</v>
      </c>
      <c r="AU11" s="5" t="str">
        <f>IFERROR(VLOOKUP($A11,集約用シート!$B$5:$U$300,21,FALSE),"")</f>
        <v/>
      </c>
    </row>
    <row r="12" spans="1:47" ht="28.5" customHeight="1">
      <c r="A12" s="6">
        <v>10010</v>
      </c>
      <c r="B12" s="7" t="s">
        <v>1993</v>
      </c>
      <c r="C12" s="35" t="s">
        <v>25</v>
      </c>
      <c r="D12" s="35" t="s">
        <v>25</v>
      </c>
      <c r="E12" s="40">
        <v>2</v>
      </c>
      <c r="F12" s="40"/>
      <c r="G12" s="40"/>
      <c r="H12" s="40"/>
      <c r="I12" s="40"/>
      <c r="J12" s="40"/>
      <c r="K12" s="40"/>
      <c r="L12" s="40"/>
      <c r="M12" s="40"/>
      <c r="N12" s="40" t="s">
        <v>26</v>
      </c>
      <c r="O12" s="40" t="s">
        <v>26</v>
      </c>
      <c r="P12" s="40">
        <v>2</v>
      </c>
      <c r="Q12" s="40"/>
      <c r="R12" s="40"/>
      <c r="S12" s="40"/>
      <c r="T12" s="40"/>
      <c r="U12" s="40"/>
      <c r="V12" s="40"/>
      <c r="W12" s="40"/>
      <c r="X12" s="40"/>
      <c r="Y12" s="40" t="s">
        <v>25</v>
      </c>
      <c r="Z12" s="40" t="s">
        <v>25</v>
      </c>
      <c r="AA12" s="40" t="s">
        <v>25</v>
      </c>
      <c r="AB12" s="40" t="s">
        <v>22</v>
      </c>
      <c r="AC12" s="40" t="s">
        <v>25</v>
      </c>
      <c r="AD12" s="40" t="s">
        <v>22</v>
      </c>
      <c r="AE12" s="40" t="s">
        <v>21</v>
      </c>
      <c r="AF12" s="40"/>
      <c r="AG12" s="40" t="s">
        <v>22</v>
      </c>
      <c r="AH12" s="40" t="s">
        <v>22</v>
      </c>
      <c r="AI12" s="40" t="s">
        <v>22</v>
      </c>
      <c r="AJ12" s="40" t="s">
        <v>21</v>
      </c>
      <c r="AK12" s="46" t="s">
        <v>25</v>
      </c>
      <c r="AL12" s="46" t="s">
        <v>25</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6">
        <v>10011</v>
      </c>
      <c r="B13" s="7" t="s">
        <v>1994</v>
      </c>
      <c r="C13" s="35"/>
      <c r="D13" s="40"/>
      <c r="E13" s="40">
        <v>0</v>
      </c>
      <c r="F13" s="40"/>
      <c r="G13" s="40"/>
      <c r="H13" s="40"/>
      <c r="I13" s="40"/>
      <c r="J13" s="40"/>
      <c r="K13" s="40"/>
      <c r="L13" s="40"/>
      <c r="M13" s="40"/>
      <c r="N13" s="40" t="s">
        <v>25</v>
      </c>
      <c r="O13" s="40" t="s">
        <v>25</v>
      </c>
      <c r="P13" s="40">
        <v>2</v>
      </c>
      <c r="Q13" s="40" t="s">
        <v>26</v>
      </c>
      <c r="R13" s="40"/>
      <c r="S13" s="40"/>
      <c r="T13" s="40"/>
      <c r="U13" s="40"/>
      <c r="V13" s="40"/>
      <c r="W13" s="40"/>
      <c r="X13" s="40"/>
      <c r="Y13" s="40" t="s">
        <v>25</v>
      </c>
      <c r="Z13" s="40" t="s">
        <v>25</v>
      </c>
      <c r="AA13" s="40" t="s">
        <v>25</v>
      </c>
      <c r="AB13" s="40" t="s">
        <v>22</v>
      </c>
      <c r="AC13" s="40" t="s">
        <v>25</v>
      </c>
      <c r="AD13" s="40" t="s">
        <v>22</v>
      </c>
      <c r="AE13" s="40" t="s">
        <v>26</v>
      </c>
      <c r="AF13" s="40"/>
      <c r="AG13" s="40" t="s">
        <v>22</v>
      </c>
      <c r="AH13" s="40" t="s">
        <v>22</v>
      </c>
      <c r="AI13" s="40" t="s">
        <v>21</v>
      </c>
      <c r="AJ13" s="40" t="s">
        <v>21</v>
      </c>
      <c r="AK13" s="46" t="s">
        <v>25</v>
      </c>
      <c r="AL13" s="46" t="s">
        <v>25</v>
      </c>
      <c r="AM13" s="46"/>
      <c r="AN13" s="46" t="str">
        <f>IFERROR(VLOOKUP($B13,Sheet1!$A$5:$B$300,2,FALSE),"")</f>
        <v/>
      </c>
      <c r="AO13" s="46"/>
      <c r="AP13" s="5" t="str">
        <f>IFERROR(VLOOKUP($A13,集約用シート!$B$5:$U$300,15,FALSE),"")</f>
        <v/>
      </c>
      <c r="AQ13" s="8"/>
      <c r="AR13" s="46"/>
      <c r="AS13" s="5" t="str">
        <f>IFERROR(VLOOKUP($A13,集約用シート!$B$5:$U$300,19,FALSE),"")</f>
        <v/>
      </c>
      <c r="AT13" s="46"/>
      <c r="AU13" s="5" t="str">
        <f>IFERROR(VLOOKUP($A13,集約用シート!$B$5:$U$300,21,FALSE),"")</f>
        <v/>
      </c>
    </row>
    <row r="14" spans="1:47" ht="28.5" customHeight="1">
      <c r="A14" s="6">
        <v>10012</v>
      </c>
      <c r="B14" s="7" t="s">
        <v>1995</v>
      </c>
      <c r="C14" s="40" t="s">
        <v>25</v>
      </c>
      <c r="D14" s="40" t="s">
        <v>25</v>
      </c>
      <c r="E14" s="40">
        <v>2</v>
      </c>
      <c r="F14" s="40" t="s">
        <v>25</v>
      </c>
      <c r="G14" s="40"/>
      <c r="H14" s="40"/>
      <c r="I14" s="40"/>
      <c r="J14" s="40"/>
      <c r="K14" s="40"/>
      <c r="L14" s="40"/>
      <c r="M14" s="40"/>
      <c r="N14" s="40" t="s">
        <v>25</v>
      </c>
      <c r="O14" s="40" t="s">
        <v>25</v>
      </c>
      <c r="P14" s="40">
        <v>2</v>
      </c>
      <c r="Q14" s="40"/>
      <c r="R14" s="40" t="s">
        <v>26</v>
      </c>
      <c r="S14" s="40"/>
      <c r="T14" s="40" t="s">
        <v>26</v>
      </c>
      <c r="U14" s="40"/>
      <c r="V14" s="40"/>
      <c r="W14" s="40"/>
      <c r="X14" s="40"/>
      <c r="Y14" s="40" t="s">
        <v>21</v>
      </c>
      <c r="Z14" s="40" t="s">
        <v>21</v>
      </c>
      <c r="AA14" s="40" t="s">
        <v>21</v>
      </c>
      <c r="AB14" s="40" t="s">
        <v>22</v>
      </c>
      <c r="AC14" s="40" t="s">
        <v>21</v>
      </c>
      <c r="AD14" s="40" t="s">
        <v>22</v>
      </c>
      <c r="AE14" s="40" t="s">
        <v>21</v>
      </c>
      <c r="AF14" s="40"/>
      <c r="AG14" s="40" t="s">
        <v>22</v>
      </c>
      <c r="AH14" s="40" t="s">
        <v>22</v>
      </c>
      <c r="AI14" s="40" t="s">
        <v>21</v>
      </c>
      <c r="AJ14" s="40" t="s">
        <v>21</v>
      </c>
      <c r="AK14" s="46" t="s">
        <v>25</v>
      </c>
      <c r="AL14" s="46" t="s">
        <v>25</v>
      </c>
      <c r="AM14" s="46"/>
      <c r="AN14" s="46" t="str">
        <f>IFERROR(VLOOKUP($B14,Sheet1!$A$5:$B$300,2,FALSE),"")</f>
        <v/>
      </c>
      <c r="AO14" s="46"/>
      <c r="AP14" s="5" t="str">
        <f>IFERROR(VLOOKUP($A14,集約用シート!$B$5:$U$300,15,FALSE),"")</f>
        <v/>
      </c>
      <c r="AQ14" s="8"/>
      <c r="AR14" s="46"/>
      <c r="AS14" s="5" t="str">
        <f>IFERROR(VLOOKUP($A14,集約用シート!$B$5:$U$300,19,FALSE),"")</f>
        <v/>
      </c>
      <c r="AT14" s="46"/>
      <c r="AU14" s="5" t="str">
        <f>IFERROR(VLOOKUP($A14,集約用シート!$B$5:$U$300,21,FALSE),"")</f>
        <v/>
      </c>
    </row>
    <row r="15" spans="1:47" ht="28.5" customHeight="1">
      <c r="A15" s="6">
        <v>10013</v>
      </c>
      <c r="B15" s="7" t="s">
        <v>1996</v>
      </c>
      <c r="C15" s="40" t="s">
        <v>25</v>
      </c>
      <c r="D15" s="40" t="s">
        <v>25</v>
      </c>
      <c r="E15" s="40">
        <v>2</v>
      </c>
      <c r="F15" s="40"/>
      <c r="G15" s="40" t="s">
        <v>25</v>
      </c>
      <c r="H15" s="40"/>
      <c r="I15" s="40" t="s">
        <v>25</v>
      </c>
      <c r="J15" s="40"/>
      <c r="K15" s="40"/>
      <c r="L15" s="40"/>
      <c r="M15" s="40"/>
      <c r="N15" s="40" t="s">
        <v>25</v>
      </c>
      <c r="O15" s="40" t="s">
        <v>25</v>
      </c>
      <c r="P15" s="40">
        <v>2</v>
      </c>
      <c r="Q15" s="40" t="s">
        <v>26</v>
      </c>
      <c r="R15" s="40"/>
      <c r="S15" s="40"/>
      <c r="T15" s="40"/>
      <c r="U15" s="40"/>
      <c r="V15" s="40"/>
      <c r="W15" s="40"/>
      <c r="X15" s="40"/>
      <c r="Y15" s="40" t="s">
        <v>25</v>
      </c>
      <c r="Z15" s="40" t="s">
        <v>25</v>
      </c>
      <c r="AA15" s="40" t="s">
        <v>25</v>
      </c>
      <c r="AB15" s="40" t="s">
        <v>22</v>
      </c>
      <c r="AC15" s="40" t="s">
        <v>25</v>
      </c>
      <c r="AD15" s="40" t="s">
        <v>22</v>
      </c>
      <c r="AE15" s="40" t="s">
        <v>21</v>
      </c>
      <c r="AF15" s="40"/>
      <c r="AG15" s="40" t="s">
        <v>22</v>
      </c>
      <c r="AH15" s="40" t="s">
        <v>22</v>
      </c>
      <c r="AI15" s="40" t="s">
        <v>21</v>
      </c>
      <c r="AJ15" s="40" t="s">
        <v>21</v>
      </c>
      <c r="AK15" s="46" t="s">
        <v>25</v>
      </c>
      <c r="AL15" s="46" t="s">
        <v>25</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6">
        <v>10015</v>
      </c>
      <c r="B16" s="7" t="s">
        <v>1997</v>
      </c>
      <c r="C16" s="40" t="s">
        <v>25</v>
      </c>
      <c r="D16" s="40" t="s">
        <v>25</v>
      </c>
      <c r="E16" s="40">
        <v>2</v>
      </c>
      <c r="F16" s="40"/>
      <c r="G16" s="40" t="s">
        <v>25</v>
      </c>
      <c r="H16" s="40"/>
      <c r="I16" s="40" t="s">
        <v>25</v>
      </c>
      <c r="J16" s="40"/>
      <c r="K16" s="40"/>
      <c r="L16" s="40"/>
      <c r="M16" s="40"/>
      <c r="N16" s="40" t="s">
        <v>25</v>
      </c>
      <c r="O16" s="40" t="s">
        <v>25</v>
      </c>
      <c r="P16" s="40">
        <v>2</v>
      </c>
      <c r="Q16" s="40" t="s">
        <v>25</v>
      </c>
      <c r="R16" s="40"/>
      <c r="S16" s="40" t="s">
        <v>25</v>
      </c>
      <c r="T16" s="40"/>
      <c r="U16" s="40"/>
      <c r="V16" s="40"/>
      <c r="W16" s="40"/>
      <c r="X16" s="40"/>
      <c r="Y16" s="40" t="s">
        <v>25</v>
      </c>
      <c r="Z16" s="40" t="s">
        <v>25</v>
      </c>
      <c r="AA16" s="40" t="s">
        <v>25</v>
      </c>
      <c r="AB16" s="40" t="s">
        <v>22</v>
      </c>
      <c r="AC16" s="40" t="s">
        <v>25</v>
      </c>
      <c r="AD16" s="40" t="s">
        <v>22</v>
      </c>
      <c r="AE16" s="40" t="s">
        <v>25</v>
      </c>
      <c r="AF16" s="40"/>
      <c r="AG16" s="40" t="s">
        <v>22</v>
      </c>
      <c r="AH16" s="40" t="s">
        <v>21</v>
      </c>
      <c r="AI16" s="40" t="s">
        <v>21</v>
      </c>
      <c r="AJ16" s="40" t="s">
        <v>21</v>
      </c>
      <c r="AK16" s="46" t="s">
        <v>25</v>
      </c>
      <c r="AL16" s="46" t="s">
        <v>25</v>
      </c>
      <c r="AM16" s="46" t="s">
        <v>25</v>
      </c>
      <c r="AN16" s="46" t="str">
        <f>IFERROR(VLOOKUP($B16,Sheet1!$A$5:$B$300,2,FALSE),"")</f>
        <v/>
      </c>
      <c r="AO16" s="46" t="s">
        <v>21</v>
      </c>
      <c r="AP16" s="5" t="str">
        <f>IFERROR(VLOOKUP($A16,集約用シート!$B$5:$U$300,15,FALSE),"")</f>
        <v/>
      </c>
      <c r="AQ16" s="8" t="s">
        <v>2567</v>
      </c>
      <c r="AR16" s="46" t="s">
        <v>2566</v>
      </c>
      <c r="AS16" s="5" t="str">
        <f>IFERROR(VLOOKUP($A16,集約用シート!$B$5:$U$300,19,FALSE),"")</f>
        <v/>
      </c>
      <c r="AT16" s="46" t="s">
        <v>21</v>
      </c>
      <c r="AU16" s="5" t="str">
        <f>IFERROR(VLOOKUP($A16,集約用シート!$B$5:$U$300,21,FALSE),"")</f>
        <v/>
      </c>
    </row>
    <row r="17" spans="1:47" ht="28.5" customHeight="1">
      <c r="A17" s="6">
        <v>10031</v>
      </c>
      <c r="B17" s="7" t="s">
        <v>1998</v>
      </c>
      <c r="C17" s="35"/>
      <c r="D17" s="40"/>
      <c r="E17" s="40">
        <v>0</v>
      </c>
      <c r="F17" s="40"/>
      <c r="G17" s="40"/>
      <c r="H17" s="40"/>
      <c r="I17" s="40"/>
      <c r="J17" s="40"/>
      <c r="K17" s="40"/>
      <c r="L17" s="40"/>
      <c r="M17" s="40"/>
      <c r="N17" s="40" t="s">
        <v>22</v>
      </c>
      <c r="O17" s="40" t="s">
        <v>22</v>
      </c>
      <c r="P17" s="40">
        <v>0</v>
      </c>
      <c r="Q17" s="40" t="s">
        <v>26</v>
      </c>
      <c r="R17" s="40" t="s">
        <v>26</v>
      </c>
      <c r="S17" s="40"/>
      <c r="T17" s="40" t="s">
        <v>26</v>
      </c>
      <c r="U17" s="40"/>
      <c r="V17" s="40"/>
      <c r="W17" s="40"/>
      <c r="X17" s="40"/>
      <c r="Y17" s="40" t="s">
        <v>22</v>
      </c>
      <c r="Z17" s="40" t="s">
        <v>22</v>
      </c>
      <c r="AA17" s="40" t="e">
        <v>#N/A</v>
      </c>
      <c r="AB17" s="118" t="s">
        <v>1999</v>
      </c>
      <c r="AC17" s="119"/>
      <c r="AD17" s="119"/>
      <c r="AE17" s="119"/>
      <c r="AF17" s="119"/>
      <c r="AG17" s="119"/>
      <c r="AH17" s="119"/>
      <c r="AI17" s="119"/>
      <c r="AJ17" s="120"/>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10032</v>
      </c>
      <c r="B18" s="7" t="s">
        <v>2000</v>
      </c>
      <c r="C18" s="35"/>
      <c r="D18" s="40"/>
      <c r="E18" s="40">
        <v>0</v>
      </c>
      <c r="F18" s="40"/>
      <c r="G18" s="40"/>
      <c r="H18" s="40"/>
      <c r="I18" s="40"/>
      <c r="J18" s="40"/>
      <c r="K18" s="40"/>
      <c r="L18" s="40"/>
      <c r="M18" s="40"/>
      <c r="N18" s="40" t="s">
        <v>22</v>
      </c>
      <c r="O18" s="40" t="s">
        <v>22</v>
      </c>
      <c r="P18" s="40">
        <v>0</v>
      </c>
      <c r="Q18" s="40"/>
      <c r="R18" s="40" t="s">
        <v>26</v>
      </c>
      <c r="S18" s="40"/>
      <c r="T18" s="40" t="s">
        <v>26</v>
      </c>
      <c r="U18" s="40"/>
      <c r="V18" s="40"/>
      <c r="W18" s="40"/>
      <c r="X18" s="40"/>
      <c r="Y18" s="40" t="s">
        <v>22</v>
      </c>
      <c r="Z18" s="40" t="s">
        <v>22</v>
      </c>
      <c r="AA18" s="40" t="e">
        <v>#N/A</v>
      </c>
      <c r="AB18" s="40" t="s">
        <v>22</v>
      </c>
      <c r="AC18" s="40" t="s">
        <v>25</v>
      </c>
      <c r="AD18" s="40" t="s">
        <v>22</v>
      </c>
      <c r="AE18" s="40" t="s">
        <v>25</v>
      </c>
      <c r="AF18" s="40"/>
      <c r="AG18" s="40" t="s">
        <v>22</v>
      </c>
      <c r="AH18" s="40" t="s">
        <v>22</v>
      </c>
      <c r="AI18" s="40" t="s">
        <v>22</v>
      </c>
      <c r="AJ18" s="40"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10040</v>
      </c>
      <c r="B19" s="7" t="s">
        <v>2001</v>
      </c>
      <c r="C19" s="35" t="s">
        <v>25</v>
      </c>
      <c r="D19" s="40" t="s">
        <v>25</v>
      </c>
      <c r="E19" s="40">
        <v>2</v>
      </c>
      <c r="F19" s="40"/>
      <c r="G19" s="40"/>
      <c r="H19" s="40"/>
      <c r="I19" s="40"/>
      <c r="J19" s="40"/>
      <c r="K19" s="40"/>
      <c r="L19" s="40"/>
      <c r="M19" s="40"/>
      <c r="N19" s="40" t="s">
        <v>25</v>
      </c>
      <c r="O19" s="40" t="s">
        <v>26</v>
      </c>
      <c r="P19" s="40">
        <v>2</v>
      </c>
      <c r="Q19" s="40"/>
      <c r="R19" s="40"/>
      <c r="S19" s="40"/>
      <c r="T19" s="40"/>
      <c r="U19" s="40"/>
      <c r="V19" s="40"/>
      <c r="W19" s="40"/>
      <c r="X19" s="40"/>
      <c r="Y19" s="40" t="s">
        <v>21</v>
      </c>
      <c r="Z19" s="40" t="s">
        <v>21</v>
      </c>
      <c r="AA19" s="40" t="s">
        <v>21</v>
      </c>
      <c r="AB19" s="40" t="s">
        <v>22</v>
      </c>
      <c r="AC19" s="40" t="s">
        <v>26</v>
      </c>
      <c r="AD19" s="40" t="s">
        <v>22</v>
      </c>
      <c r="AE19" s="40" t="s">
        <v>25</v>
      </c>
      <c r="AF19" s="40"/>
      <c r="AG19" s="40" t="s">
        <v>22</v>
      </c>
      <c r="AH19" s="40" t="s">
        <v>22</v>
      </c>
      <c r="AI19" s="40" t="s">
        <v>22</v>
      </c>
      <c r="AJ19" s="40"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10042</v>
      </c>
      <c r="B20" s="7" t="s">
        <v>2002</v>
      </c>
      <c r="C20" s="35" t="s">
        <v>25</v>
      </c>
      <c r="D20" s="35" t="s">
        <v>25</v>
      </c>
      <c r="E20" s="40">
        <v>2</v>
      </c>
      <c r="F20" s="40"/>
      <c r="G20" s="40"/>
      <c r="H20" s="40"/>
      <c r="I20" s="40"/>
      <c r="J20" s="40"/>
      <c r="K20" s="40"/>
      <c r="L20" s="40"/>
      <c r="M20" s="40"/>
      <c r="N20" s="40" t="s">
        <v>26</v>
      </c>
      <c r="O20" s="40" t="s">
        <v>22</v>
      </c>
      <c r="P20" s="40">
        <v>1</v>
      </c>
      <c r="Q20" s="40"/>
      <c r="R20" s="40"/>
      <c r="S20" s="40"/>
      <c r="T20" s="40"/>
      <c r="U20" s="40"/>
      <c r="V20" s="40"/>
      <c r="W20" s="40"/>
      <c r="X20" s="40"/>
      <c r="Y20" s="40" t="s">
        <v>25</v>
      </c>
      <c r="Z20" s="40" t="s">
        <v>21</v>
      </c>
      <c r="AA20" s="40" t="s">
        <v>21</v>
      </c>
      <c r="AB20" s="40" t="s">
        <v>22</v>
      </c>
      <c r="AC20" s="40" t="s">
        <v>25</v>
      </c>
      <c r="AD20" s="40" t="s">
        <v>22</v>
      </c>
      <c r="AE20" s="40" t="s">
        <v>21</v>
      </c>
      <c r="AF20" s="40"/>
      <c r="AG20" s="40" t="s">
        <v>22</v>
      </c>
      <c r="AH20" s="40" t="s">
        <v>22</v>
      </c>
      <c r="AI20" s="40" t="s">
        <v>22</v>
      </c>
      <c r="AJ20" s="40" t="s">
        <v>21</v>
      </c>
      <c r="AK20" s="46" t="s">
        <v>25</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10044</v>
      </c>
      <c r="B21" s="7" t="s">
        <v>2003</v>
      </c>
      <c r="C21" s="35" t="s">
        <v>25</v>
      </c>
      <c r="D21" s="40" t="s">
        <v>22</v>
      </c>
      <c r="E21" s="40">
        <v>1</v>
      </c>
      <c r="F21" s="40" t="s">
        <v>25</v>
      </c>
      <c r="G21" s="35" t="s">
        <v>25</v>
      </c>
      <c r="H21" s="40"/>
      <c r="I21" s="35" t="s">
        <v>25</v>
      </c>
      <c r="J21" s="40"/>
      <c r="K21" s="40"/>
      <c r="L21" s="40"/>
      <c r="M21" s="40"/>
      <c r="N21" s="40" t="s">
        <v>26</v>
      </c>
      <c r="O21" s="40" t="s">
        <v>22</v>
      </c>
      <c r="P21" s="40">
        <v>1</v>
      </c>
      <c r="Q21" s="40" t="s">
        <v>26</v>
      </c>
      <c r="R21" s="40"/>
      <c r="S21" s="40"/>
      <c r="T21" s="40" t="s">
        <v>26</v>
      </c>
      <c r="U21" s="40"/>
      <c r="V21" s="40"/>
      <c r="W21" s="40"/>
      <c r="X21" s="40"/>
      <c r="Y21" s="40" t="s">
        <v>21</v>
      </c>
      <c r="Z21" s="40" t="s">
        <v>21</v>
      </c>
      <c r="AA21" s="40" t="s">
        <v>21</v>
      </c>
      <c r="AB21" s="40" t="s">
        <v>22</v>
      </c>
      <c r="AC21" s="40" t="s">
        <v>26</v>
      </c>
      <c r="AD21" s="40" t="s">
        <v>22</v>
      </c>
      <c r="AE21" s="40" t="s">
        <v>26</v>
      </c>
      <c r="AF21" s="40"/>
      <c r="AG21" s="40" t="s">
        <v>21</v>
      </c>
      <c r="AH21" s="40" t="s">
        <v>22</v>
      </c>
      <c r="AI21" s="40" t="s">
        <v>21</v>
      </c>
      <c r="AJ21" s="40" t="s">
        <v>22</v>
      </c>
      <c r="AK21" s="46" t="s">
        <v>21</v>
      </c>
      <c r="AL21" s="46" t="s">
        <v>21</v>
      </c>
      <c r="AM21" s="46"/>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10045</v>
      </c>
      <c r="B22" s="7" t="s">
        <v>2004</v>
      </c>
      <c r="C22" s="35"/>
      <c r="D22" s="40"/>
      <c r="E22" s="40">
        <v>0</v>
      </c>
      <c r="F22" s="40"/>
      <c r="G22" s="40"/>
      <c r="H22" s="40"/>
      <c r="I22" s="40"/>
      <c r="J22" s="40"/>
      <c r="K22" s="40"/>
      <c r="L22" s="40"/>
      <c r="M22" s="40"/>
      <c r="N22" s="40" t="s">
        <v>22</v>
      </c>
      <c r="O22" s="40" t="s">
        <v>22</v>
      </c>
      <c r="P22" s="40">
        <v>0</v>
      </c>
      <c r="Q22" s="40"/>
      <c r="R22" s="40"/>
      <c r="S22" s="40"/>
      <c r="T22" s="40"/>
      <c r="U22" s="40"/>
      <c r="V22" s="40"/>
      <c r="W22" s="40"/>
      <c r="X22" s="40"/>
      <c r="Y22" s="40" t="s">
        <v>22</v>
      </c>
      <c r="Z22" s="40" t="s">
        <v>22</v>
      </c>
      <c r="AA22" s="40" t="e">
        <v>#N/A</v>
      </c>
      <c r="AB22" s="118" t="s">
        <v>1999</v>
      </c>
      <c r="AC22" s="119"/>
      <c r="AD22" s="119"/>
      <c r="AE22" s="119"/>
      <c r="AF22" s="119"/>
      <c r="AG22" s="119"/>
      <c r="AH22" s="119"/>
      <c r="AI22" s="119"/>
      <c r="AJ22" s="120"/>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10046</v>
      </c>
      <c r="B23" s="7" t="s">
        <v>2005</v>
      </c>
      <c r="C23" s="35"/>
      <c r="D23" s="40"/>
      <c r="E23" s="40">
        <v>0</v>
      </c>
      <c r="F23" s="40"/>
      <c r="G23" s="40"/>
      <c r="H23" s="40"/>
      <c r="I23" s="40"/>
      <c r="J23" s="40"/>
      <c r="K23" s="40"/>
      <c r="L23" s="40"/>
      <c r="M23" s="40"/>
      <c r="N23" s="40" t="s">
        <v>22</v>
      </c>
      <c r="O23" s="40" t="s">
        <v>22</v>
      </c>
      <c r="P23" s="40">
        <v>0</v>
      </c>
      <c r="Q23" s="40"/>
      <c r="R23" s="40"/>
      <c r="S23" s="40"/>
      <c r="T23" s="40"/>
      <c r="U23" s="40"/>
      <c r="V23" s="40"/>
      <c r="W23" s="40"/>
      <c r="X23" s="40"/>
      <c r="Y23" s="40" t="s">
        <v>22</v>
      </c>
      <c r="Z23" s="40" t="s">
        <v>22</v>
      </c>
      <c r="AA23" s="40" t="e">
        <v>#N/A</v>
      </c>
      <c r="AB23" s="118" t="s">
        <v>1999</v>
      </c>
      <c r="AC23" s="119"/>
      <c r="AD23" s="119"/>
      <c r="AE23" s="119"/>
      <c r="AF23" s="119"/>
      <c r="AG23" s="119"/>
      <c r="AH23" s="119"/>
      <c r="AI23" s="119"/>
      <c r="AJ23" s="120"/>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10051</v>
      </c>
      <c r="B24" s="7" t="s">
        <v>2006</v>
      </c>
      <c r="C24" s="35"/>
      <c r="D24" s="40"/>
      <c r="E24" s="40">
        <v>0</v>
      </c>
      <c r="F24" s="40"/>
      <c r="G24" s="40"/>
      <c r="H24" s="40"/>
      <c r="I24" s="40"/>
      <c r="J24" s="40"/>
      <c r="K24" s="40"/>
      <c r="L24" s="40"/>
      <c r="M24" s="40"/>
      <c r="N24" s="40" t="s">
        <v>22</v>
      </c>
      <c r="O24" s="40" t="s">
        <v>22</v>
      </c>
      <c r="P24" s="40">
        <v>0</v>
      </c>
      <c r="Q24" s="40"/>
      <c r="R24" s="40"/>
      <c r="S24" s="40"/>
      <c r="T24" s="40"/>
      <c r="U24" s="40"/>
      <c r="V24" s="40"/>
      <c r="W24" s="40"/>
      <c r="X24" s="40"/>
      <c r="Y24" s="40" t="s">
        <v>22</v>
      </c>
      <c r="Z24" s="40" t="s">
        <v>22</v>
      </c>
      <c r="AA24" s="40" t="e">
        <v>#N/A</v>
      </c>
      <c r="AB24" s="40" t="s">
        <v>22</v>
      </c>
      <c r="AC24" s="40" t="s">
        <v>25</v>
      </c>
      <c r="AD24" s="40" t="s">
        <v>22</v>
      </c>
      <c r="AE24" s="40" t="s">
        <v>21</v>
      </c>
      <c r="AF24" s="40"/>
      <c r="AG24" s="40" t="s">
        <v>22</v>
      </c>
      <c r="AH24" s="40" t="s">
        <v>22</v>
      </c>
      <c r="AI24" s="40" t="s">
        <v>22</v>
      </c>
      <c r="AJ24" s="40" t="s">
        <v>21</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10052</v>
      </c>
      <c r="B25" s="7" t="s">
        <v>2007</v>
      </c>
      <c r="C25" s="35"/>
      <c r="D25" s="40"/>
      <c r="E25" s="40">
        <v>0</v>
      </c>
      <c r="F25" s="40"/>
      <c r="G25" s="40"/>
      <c r="H25" s="40"/>
      <c r="I25" s="40"/>
      <c r="J25" s="40"/>
      <c r="K25" s="40"/>
      <c r="L25" s="40"/>
      <c r="M25" s="40"/>
      <c r="N25" s="40" t="s">
        <v>22</v>
      </c>
      <c r="O25" s="40" t="s">
        <v>22</v>
      </c>
      <c r="P25" s="40">
        <v>0</v>
      </c>
      <c r="Q25" s="40"/>
      <c r="R25" s="40"/>
      <c r="S25" s="40"/>
      <c r="T25" s="40"/>
      <c r="U25" s="40"/>
      <c r="V25" s="40"/>
      <c r="W25" s="40"/>
      <c r="X25" s="40"/>
      <c r="Y25" s="40" t="s">
        <v>22</v>
      </c>
      <c r="Z25" s="40" t="s">
        <v>22</v>
      </c>
      <c r="AA25" s="40" t="e">
        <v>#N/A</v>
      </c>
      <c r="AB25" s="40" t="s">
        <v>22</v>
      </c>
      <c r="AC25" s="40" t="s">
        <v>22</v>
      </c>
      <c r="AD25" s="40" t="s">
        <v>22</v>
      </c>
      <c r="AE25" s="40" t="s">
        <v>22</v>
      </c>
      <c r="AF25" s="40"/>
      <c r="AG25" s="40" t="s">
        <v>22</v>
      </c>
      <c r="AH25" s="40" t="s">
        <v>22</v>
      </c>
      <c r="AI25" s="40" t="s">
        <v>22</v>
      </c>
      <c r="AJ25" s="40" t="s">
        <v>22</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10055</v>
      </c>
      <c r="B26" s="7" t="s">
        <v>2008</v>
      </c>
      <c r="C26" s="35"/>
      <c r="D26" s="40"/>
      <c r="E26" s="40">
        <v>0</v>
      </c>
      <c r="F26" s="40"/>
      <c r="G26" s="40"/>
      <c r="H26" s="40"/>
      <c r="I26" s="40"/>
      <c r="J26" s="40"/>
      <c r="K26" s="40"/>
      <c r="L26" s="40"/>
      <c r="M26" s="40"/>
      <c r="N26" s="40" t="s">
        <v>22</v>
      </c>
      <c r="O26" s="40" t="s">
        <v>22</v>
      </c>
      <c r="P26" s="40">
        <v>0</v>
      </c>
      <c r="Q26" s="40"/>
      <c r="R26" s="40"/>
      <c r="S26" s="40"/>
      <c r="T26" s="40"/>
      <c r="U26" s="40"/>
      <c r="V26" s="40"/>
      <c r="W26" s="40"/>
      <c r="X26" s="40"/>
      <c r="Y26" s="40" t="s">
        <v>22</v>
      </c>
      <c r="Z26" s="40" t="s">
        <v>22</v>
      </c>
      <c r="AA26" s="40" t="e">
        <v>#N/A</v>
      </c>
      <c r="AB26" s="40" t="s">
        <v>22</v>
      </c>
      <c r="AC26" s="40" t="s">
        <v>25</v>
      </c>
      <c r="AD26" s="40" t="s">
        <v>22</v>
      </c>
      <c r="AE26" s="40" t="s">
        <v>21</v>
      </c>
      <c r="AF26" s="40"/>
      <c r="AG26" s="40" t="s">
        <v>22</v>
      </c>
      <c r="AH26" s="40" t="s">
        <v>22</v>
      </c>
      <c r="AI26" s="40" t="s">
        <v>22</v>
      </c>
      <c r="AJ26" s="40" t="s">
        <v>21</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10059</v>
      </c>
      <c r="B27" s="7" t="s">
        <v>2009</v>
      </c>
      <c r="C27" s="35"/>
      <c r="D27" s="40"/>
      <c r="E27" s="40">
        <v>0</v>
      </c>
      <c r="F27" s="40"/>
      <c r="G27" s="40"/>
      <c r="H27" s="40"/>
      <c r="I27" s="40"/>
      <c r="J27" s="40"/>
      <c r="K27" s="40"/>
      <c r="L27" s="40"/>
      <c r="M27" s="40"/>
      <c r="N27" s="40" t="s">
        <v>22</v>
      </c>
      <c r="O27" s="40" t="s">
        <v>22</v>
      </c>
      <c r="P27" s="40">
        <v>0</v>
      </c>
      <c r="Q27" s="40"/>
      <c r="R27" s="40"/>
      <c r="S27" s="40"/>
      <c r="T27" s="40"/>
      <c r="U27" s="40"/>
      <c r="V27" s="40"/>
      <c r="W27" s="40"/>
      <c r="X27" s="40"/>
      <c r="Y27" s="40" t="s">
        <v>22</v>
      </c>
      <c r="Z27" s="40" t="s">
        <v>22</v>
      </c>
      <c r="AA27" s="40" t="e">
        <v>#N/A</v>
      </c>
      <c r="AB27" s="118" t="s">
        <v>1999</v>
      </c>
      <c r="AC27" s="119"/>
      <c r="AD27" s="119"/>
      <c r="AE27" s="119"/>
      <c r="AF27" s="119"/>
      <c r="AG27" s="119"/>
      <c r="AH27" s="119"/>
      <c r="AI27" s="119"/>
      <c r="AJ27" s="120"/>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10063</v>
      </c>
      <c r="B28" s="7" t="s">
        <v>2010</v>
      </c>
      <c r="C28" s="35" t="s">
        <v>25</v>
      </c>
      <c r="D28" s="40" t="s">
        <v>22</v>
      </c>
      <c r="E28" s="40">
        <v>1</v>
      </c>
      <c r="F28" s="40"/>
      <c r="G28" s="40"/>
      <c r="H28" s="40"/>
      <c r="I28" s="40"/>
      <c r="J28" s="40"/>
      <c r="K28" s="40"/>
      <c r="L28" s="40"/>
      <c r="M28" s="40"/>
      <c r="N28" s="40" t="s">
        <v>26</v>
      </c>
      <c r="O28" s="40" t="s">
        <v>22</v>
      </c>
      <c r="P28" s="40">
        <v>1</v>
      </c>
      <c r="Q28" s="40"/>
      <c r="R28" s="40"/>
      <c r="S28" s="40"/>
      <c r="T28" s="40"/>
      <c r="U28" s="40"/>
      <c r="V28" s="40"/>
      <c r="W28" s="40"/>
      <c r="X28" s="40"/>
      <c r="Y28" s="40" t="s">
        <v>25</v>
      </c>
      <c r="Z28" s="40" t="s">
        <v>21</v>
      </c>
      <c r="AA28" s="40" t="s">
        <v>21</v>
      </c>
      <c r="AB28" s="40" t="s">
        <v>22</v>
      </c>
      <c r="AC28" s="40" t="s">
        <v>25</v>
      </c>
      <c r="AD28" s="40" t="s">
        <v>22</v>
      </c>
      <c r="AE28" s="40" t="s">
        <v>21</v>
      </c>
      <c r="AF28" s="40"/>
      <c r="AG28" s="40" t="s">
        <v>22</v>
      </c>
      <c r="AH28" s="40" t="s">
        <v>22</v>
      </c>
      <c r="AI28" s="40" t="s">
        <v>21</v>
      </c>
      <c r="AJ28" s="40" t="s">
        <v>21</v>
      </c>
      <c r="AK28" s="46" t="s">
        <v>25</v>
      </c>
      <c r="AL28" s="46" t="s">
        <v>21</v>
      </c>
      <c r="AM28" s="46"/>
      <c r="AN28" s="46" t="str">
        <f>IFERROR(VLOOKUP($B28,Sheet1!$A$5:$B$300,2,FALSE),"")</f>
        <v/>
      </c>
      <c r="AO28" s="46"/>
      <c r="AP28" s="5" t="str">
        <f>IFERROR(VLOOKUP($A28,集約用シート!$B$5:$U$300,15,FALSE),"")</f>
        <v/>
      </c>
      <c r="AQ28" s="8"/>
      <c r="AR28" s="46"/>
      <c r="AS28" s="5" t="str">
        <f>IFERROR(VLOOKUP($A28,集約用シート!$B$5:$U$300,19,FALSE),"")</f>
        <v/>
      </c>
      <c r="AT28" s="46"/>
      <c r="AU28" s="5" t="str">
        <f>IFERROR(VLOOKUP($A28,集約用シート!$B$5:$U$300,21,FALSE),"")</f>
        <v/>
      </c>
    </row>
    <row r="29" spans="1:47" ht="28.5" customHeight="1">
      <c r="A29" s="6">
        <v>10065</v>
      </c>
      <c r="B29" s="7" t="s">
        <v>2011</v>
      </c>
      <c r="C29" s="40" t="s">
        <v>25</v>
      </c>
      <c r="D29" s="40" t="s">
        <v>22</v>
      </c>
      <c r="E29" s="40">
        <v>1</v>
      </c>
      <c r="F29" s="40"/>
      <c r="G29" s="40" t="s">
        <v>25</v>
      </c>
      <c r="H29" s="40"/>
      <c r="I29" s="40"/>
      <c r="J29" s="40"/>
      <c r="K29" s="40"/>
      <c r="L29" s="40"/>
      <c r="M29" s="40"/>
      <c r="N29" s="40" t="s">
        <v>22</v>
      </c>
      <c r="O29" s="40" t="s">
        <v>22</v>
      </c>
      <c r="P29" s="40">
        <v>0</v>
      </c>
      <c r="Q29" s="40"/>
      <c r="R29" s="40"/>
      <c r="S29" s="40"/>
      <c r="T29" s="40"/>
      <c r="U29" s="40"/>
      <c r="V29" s="40"/>
      <c r="W29" s="40"/>
      <c r="X29" s="40"/>
      <c r="Y29" s="40" t="s">
        <v>22</v>
      </c>
      <c r="Z29" s="40" t="s">
        <v>22</v>
      </c>
      <c r="AA29" s="40" t="e">
        <v>#N/A</v>
      </c>
      <c r="AB29" s="40" t="s">
        <v>22</v>
      </c>
      <c r="AC29" s="40" t="s">
        <v>22</v>
      </c>
      <c r="AD29" s="40" t="s">
        <v>22</v>
      </c>
      <c r="AE29" s="40" t="s">
        <v>22</v>
      </c>
      <c r="AF29" s="40"/>
      <c r="AG29" s="40" t="s">
        <v>22</v>
      </c>
      <c r="AH29" s="40" t="s">
        <v>22</v>
      </c>
      <c r="AI29" s="40" t="s">
        <v>22</v>
      </c>
      <c r="AJ29" s="40" t="s">
        <v>22</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10066</v>
      </c>
      <c r="B30" s="7" t="s">
        <v>2012</v>
      </c>
      <c r="C30" s="35"/>
      <c r="D30" s="40"/>
      <c r="E30" s="40">
        <v>0</v>
      </c>
      <c r="F30" s="40"/>
      <c r="G30" s="40"/>
      <c r="H30" s="40"/>
      <c r="I30" s="40"/>
      <c r="J30" s="40"/>
      <c r="K30" s="40"/>
      <c r="L30" s="40"/>
      <c r="M30" s="40"/>
      <c r="N30" s="40" t="s">
        <v>22</v>
      </c>
      <c r="O30" s="40" t="s">
        <v>22</v>
      </c>
      <c r="P30" s="40">
        <v>0</v>
      </c>
      <c r="Q30" s="40"/>
      <c r="R30" s="40"/>
      <c r="S30" s="40"/>
      <c r="T30" s="40"/>
      <c r="U30" s="40"/>
      <c r="V30" s="40"/>
      <c r="W30" s="40"/>
      <c r="X30" s="40"/>
      <c r="Y30" s="40" t="s">
        <v>22</v>
      </c>
      <c r="Z30" s="40" t="s">
        <v>22</v>
      </c>
      <c r="AA30" s="40" t="e">
        <v>#N/A</v>
      </c>
      <c r="AB30" s="118" t="s">
        <v>1999</v>
      </c>
      <c r="AC30" s="119"/>
      <c r="AD30" s="119"/>
      <c r="AE30" s="119"/>
      <c r="AF30" s="119"/>
      <c r="AG30" s="119"/>
      <c r="AH30" s="119"/>
      <c r="AI30" s="119"/>
      <c r="AJ30" s="120"/>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10069</v>
      </c>
      <c r="B31" s="7" t="s">
        <v>2013</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10070</v>
      </c>
      <c r="B32" s="7" t="s">
        <v>2014</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10074</v>
      </c>
      <c r="B33" s="7" t="s">
        <v>2015</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10075</v>
      </c>
      <c r="B34" s="7" t="s">
        <v>2016</v>
      </c>
      <c r="C34" s="40"/>
      <c r="D34" s="40"/>
      <c r="E34" s="40">
        <v>0</v>
      </c>
      <c r="F34" s="40"/>
      <c r="G34" s="40"/>
      <c r="H34" s="40"/>
      <c r="I34" s="40"/>
      <c r="J34" s="40"/>
      <c r="K34" s="40"/>
      <c r="L34" s="40"/>
      <c r="M34" s="40"/>
      <c r="N34" s="40" t="s">
        <v>26</v>
      </c>
      <c r="O34" s="40" t="s">
        <v>22</v>
      </c>
      <c r="P34" s="40">
        <v>1</v>
      </c>
      <c r="Q34" s="40" t="s">
        <v>26</v>
      </c>
      <c r="R34" s="40"/>
      <c r="S34" s="40"/>
      <c r="T34" s="40"/>
      <c r="U34" s="40"/>
      <c r="V34" s="40"/>
      <c r="W34" s="40"/>
      <c r="X34" s="40"/>
      <c r="Y34" s="40" t="s">
        <v>21</v>
      </c>
      <c r="Z34" s="40" t="s">
        <v>21</v>
      </c>
      <c r="AA34" s="40" t="s">
        <v>21</v>
      </c>
      <c r="AB34" s="40" t="s">
        <v>25</v>
      </c>
      <c r="AC34" s="40" t="s">
        <v>25</v>
      </c>
      <c r="AD34" s="40" t="s">
        <v>25</v>
      </c>
      <c r="AE34" s="40" t="s">
        <v>21</v>
      </c>
      <c r="AF34" s="40"/>
      <c r="AG34" s="40" t="s">
        <v>25</v>
      </c>
      <c r="AH34" s="40"/>
      <c r="AI34" s="40" t="s">
        <v>21</v>
      </c>
      <c r="AJ34" s="40" t="s">
        <v>21</v>
      </c>
      <c r="AK34" s="46" t="s">
        <v>25</v>
      </c>
      <c r="AL34" s="46" t="s">
        <v>21</v>
      </c>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6">
        <v>10078</v>
      </c>
      <c r="B35" s="7" t="s">
        <v>2017</v>
      </c>
      <c r="C35" s="40"/>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10079</v>
      </c>
      <c r="B36" s="7" t="s">
        <v>2018</v>
      </c>
      <c r="C36" s="40"/>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10080</v>
      </c>
      <c r="B37" s="7" t="s">
        <v>2019</v>
      </c>
      <c r="C37" s="40"/>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10084</v>
      </c>
      <c r="B38" s="7" t="s">
        <v>2020</v>
      </c>
      <c r="C38" s="40"/>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10086</v>
      </c>
      <c r="B39" s="7" t="s">
        <v>2021</v>
      </c>
      <c r="C39" s="40"/>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10088</v>
      </c>
      <c r="B40" s="7" t="s">
        <v>2022</v>
      </c>
      <c r="C40" s="40"/>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10089</v>
      </c>
      <c r="B41" s="7" t="s">
        <v>2023</v>
      </c>
      <c r="C41" s="40"/>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10091</v>
      </c>
      <c r="B42" s="7" t="s">
        <v>2024</v>
      </c>
      <c r="C42" s="40"/>
      <c r="D42" s="40"/>
      <c r="E42" s="40">
        <v>0</v>
      </c>
      <c r="F42" s="40"/>
      <c r="G42" s="40"/>
      <c r="H42" s="40"/>
      <c r="I42" s="40"/>
      <c r="J42" s="40"/>
      <c r="K42" s="40"/>
      <c r="L42" s="40"/>
      <c r="M42" s="40"/>
      <c r="N42" s="40"/>
      <c r="O42" s="40"/>
      <c r="P42" s="40">
        <v>0</v>
      </c>
      <c r="Q42" s="40"/>
      <c r="R42" s="40"/>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10093</v>
      </c>
      <c r="B43" s="7" t="s">
        <v>2025</v>
      </c>
      <c r="C43" s="40"/>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10094</v>
      </c>
      <c r="B44" s="7" t="s">
        <v>2026</v>
      </c>
      <c r="C44" s="40"/>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0" t="s">
        <v>23</v>
      </c>
      <c r="AC44" s="40" t="s">
        <v>23</v>
      </c>
      <c r="AD44" s="40" t="s">
        <v>23</v>
      </c>
      <c r="AE44" s="40" t="s">
        <v>23</v>
      </c>
      <c r="AF44" s="40"/>
      <c r="AG44" s="40" t="s">
        <v>23</v>
      </c>
      <c r="AH44" s="40" t="s">
        <v>23</v>
      </c>
      <c r="AI44" s="40" t="s">
        <v>23</v>
      </c>
      <c r="AJ44" s="40"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10095</v>
      </c>
      <c r="B45" s="7" t="s">
        <v>2027</v>
      </c>
      <c r="C45" s="40"/>
      <c r="D45" s="40"/>
      <c r="E45" s="40">
        <v>0</v>
      </c>
      <c r="F45" s="40"/>
      <c r="G45" s="40"/>
      <c r="H45" s="40"/>
      <c r="I45" s="40"/>
      <c r="J45" s="40"/>
      <c r="K45" s="40"/>
      <c r="L45" s="40"/>
      <c r="M45" s="40"/>
      <c r="N45" s="40"/>
      <c r="O45" s="40"/>
      <c r="P45" s="40">
        <v>0</v>
      </c>
      <c r="Q45" s="40"/>
      <c r="R45" s="40"/>
      <c r="S45" s="40"/>
      <c r="T45" s="40"/>
      <c r="U45" s="40"/>
      <c r="V45" s="40"/>
      <c r="W45" s="40"/>
      <c r="X45" s="40"/>
      <c r="Y45" s="40" t="s">
        <v>23</v>
      </c>
      <c r="Z45" s="40" t="s">
        <v>23</v>
      </c>
      <c r="AA45" s="40" t="e">
        <v>#N/A</v>
      </c>
      <c r="AB45" s="40" t="s">
        <v>23</v>
      </c>
      <c r="AC45" s="40" t="s">
        <v>23</v>
      </c>
      <c r="AD45" s="40" t="s">
        <v>23</v>
      </c>
      <c r="AE45" s="40" t="s">
        <v>23</v>
      </c>
      <c r="AF45" s="40"/>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10097</v>
      </c>
      <c r="B46" s="7" t="s">
        <v>2028</v>
      </c>
      <c r="C46" s="40"/>
      <c r="D46" s="40"/>
      <c r="E46" s="40">
        <v>0</v>
      </c>
      <c r="F46" s="40"/>
      <c r="G46" s="40"/>
      <c r="H46" s="40"/>
      <c r="I46" s="40"/>
      <c r="J46" s="40"/>
      <c r="K46" s="40"/>
      <c r="L46" s="40"/>
      <c r="M46" s="40"/>
      <c r="N46" s="40"/>
      <c r="O46" s="40"/>
      <c r="P46" s="40">
        <v>0</v>
      </c>
      <c r="Q46" s="40"/>
      <c r="R46" s="40"/>
      <c r="S46" s="40"/>
      <c r="T46" s="40"/>
      <c r="U46" s="40"/>
      <c r="V46" s="40"/>
      <c r="W46" s="40"/>
      <c r="X46" s="40"/>
      <c r="Y46" s="40" t="s">
        <v>23</v>
      </c>
      <c r="Z46" s="40" t="s">
        <v>23</v>
      </c>
      <c r="AA46" s="40" t="e">
        <v>#N/A</v>
      </c>
      <c r="AB46" s="40" t="s">
        <v>23</v>
      </c>
      <c r="AC46" s="40" t="s">
        <v>23</v>
      </c>
      <c r="AD46" s="40" t="s">
        <v>23</v>
      </c>
      <c r="AE46" s="40" t="s">
        <v>23</v>
      </c>
      <c r="AF46" s="40"/>
      <c r="AG46" s="40" t="s">
        <v>23</v>
      </c>
      <c r="AH46" s="40" t="s">
        <v>23</v>
      </c>
      <c r="AI46" s="40" t="s">
        <v>23</v>
      </c>
      <c r="AJ46" s="40"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10098</v>
      </c>
      <c r="B47" s="7" t="s">
        <v>2029</v>
      </c>
      <c r="C47" s="40"/>
      <c r="D47" s="40"/>
      <c r="E47" s="40">
        <v>0</v>
      </c>
      <c r="F47" s="40"/>
      <c r="G47" s="40"/>
      <c r="H47" s="40"/>
      <c r="I47" s="40"/>
      <c r="J47" s="40"/>
      <c r="K47" s="40"/>
      <c r="L47" s="40"/>
      <c r="M47" s="40"/>
      <c r="N47" s="40"/>
      <c r="O47" s="40"/>
      <c r="P47" s="40">
        <v>0</v>
      </c>
      <c r="Q47" s="40"/>
      <c r="R47" s="40"/>
      <c r="S47" s="40"/>
      <c r="T47" s="40"/>
      <c r="U47" s="40"/>
      <c r="V47" s="40"/>
      <c r="W47" s="40"/>
      <c r="X47" s="40"/>
      <c r="Y47" s="40" t="s">
        <v>23</v>
      </c>
      <c r="Z47" s="40" t="s">
        <v>23</v>
      </c>
      <c r="AA47" s="40" t="e">
        <v>#N/A</v>
      </c>
      <c r="AB47" s="40" t="s">
        <v>23</v>
      </c>
      <c r="AC47" s="40" t="s">
        <v>23</v>
      </c>
      <c r="AD47" s="40" t="s">
        <v>23</v>
      </c>
      <c r="AE47" s="40" t="s">
        <v>23</v>
      </c>
      <c r="AF47" s="40"/>
      <c r="AG47" s="40" t="s">
        <v>23</v>
      </c>
      <c r="AH47" s="40" t="s">
        <v>23</v>
      </c>
      <c r="AI47" s="40" t="s">
        <v>23</v>
      </c>
      <c r="AJ47" s="40"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10101</v>
      </c>
      <c r="B48" s="7" t="s">
        <v>2030</v>
      </c>
      <c r="C48" s="40"/>
      <c r="D48" s="40"/>
      <c r="E48" s="40">
        <v>0</v>
      </c>
      <c r="F48" s="40"/>
      <c r="G48" s="40"/>
      <c r="H48" s="40"/>
      <c r="I48" s="40"/>
      <c r="J48" s="40"/>
      <c r="K48" s="40"/>
      <c r="L48" s="40"/>
      <c r="M48" s="40"/>
      <c r="N48" s="40"/>
      <c r="O48" s="40"/>
      <c r="P48" s="40">
        <v>0</v>
      </c>
      <c r="Q48" s="40"/>
      <c r="R48" s="40"/>
      <c r="S48" s="40"/>
      <c r="T48" s="40"/>
      <c r="U48" s="40"/>
      <c r="V48" s="40"/>
      <c r="W48" s="40"/>
      <c r="X48" s="40"/>
      <c r="Y48" s="40" t="s">
        <v>23</v>
      </c>
      <c r="Z48" s="40" t="s">
        <v>23</v>
      </c>
      <c r="AA48" s="40" t="e">
        <v>#N/A</v>
      </c>
      <c r="AB48" s="40" t="s">
        <v>23</v>
      </c>
      <c r="AC48" s="40" t="s">
        <v>23</v>
      </c>
      <c r="AD48" s="40" t="s">
        <v>23</v>
      </c>
      <c r="AE48" s="40" t="s">
        <v>23</v>
      </c>
      <c r="AF48" s="40"/>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10102</v>
      </c>
      <c r="B49" s="7" t="s">
        <v>2031</v>
      </c>
      <c r="C49" s="40"/>
      <c r="D49" s="40"/>
      <c r="E49" s="40">
        <v>0</v>
      </c>
      <c r="F49" s="40"/>
      <c r="G49" s="40"/>
      <c r="H49" s="40"/>
      <c r="I49" s="40"/>
      <c r="J49" s="40"/>
      <c r="K49" s="40"/>
      <c r="L49" s="40"/>
      <c r="M49" s="40"/>
      <c r="N49" s="40"/>
      <c r="O49" s="40"/>
      <c r="P49" s="40">
        <v>0</v>
      </c>
      <c r="Q49" s="40"/>
      <c r="R49" s="40"/>
      <c r="S49" s="40"/>
      <c r="T49" s="40"/>
      <c r="U49" s="40"/>
      <c r="V49" s="40"/>
      <c r="W49" s="40"/>
      <c r="X49" s="40"/>
      <c r="Y49" s="40" t="s">
        <v>23</v>
      </c>
      <c r="Z49" s="40" t="s">
        <v>23</v>
      </c>
      <c r="AA49" s="40" t="e">
        <v>#N/A</v>
      </c>
      <c r="AB49" s="40" t="s">
        <v>23</v>
      </c>
      <c r="AC49" s="40" t="s">
        <v>23</v>
      </c>
      <c r="AD49" s="40" t="s">
        <v>23</v>
      </c>
      <c r="AE49" s="40" t="s">
        <v>23</v>
      </c>
      <c r="AF49" s="40"/>
      <c r="AG49" s="40" t="s">
        <v>23</v>
      </c>
      <c r="AH49" s="40" t="s">
        <v>23</v>
      </c>
      <c r="AI49" s="40" t="s">
        <v>23</v>
      </c>
      <c r="AJ49" s="40"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10104</v>
      </c>
      <c r="B50" s="7" t="s">
        <v>2032</v>
      </c>
      <c r="C50" s="40"/>
      <c r="D50" s="40"/>
      <c r="E50" s="40">
        <v>0</v>
      </c>
      <c r="F50" s="40"/>
      <c r="G50" s="40"/>
      <c r="H50" s="40"/>
      <c r="I50" s="40"/>
      <c r="J50" s="40"/>
      <c r="K50" s="40"/>
      <c r="L50" s="40"/>
      <c r="M50" s="40"/>
      <c r="N50" s="40"/>
      <c r="O50" s="40"/>
      <c r="P50" s="40">
        <v>0</v>
      </c>
      <c r="Q50" s="40"/>
      <c r="R50" s="40"/>
      <c r="S50" s="40"/>
      <c r="T50" s="40"/>
      <c r="U50" s="40"/>
      <c r="V50" s="40"/>
      <c r="W50" s="40"/>
      <c r="X50" s="40"/>
      <c r="Y50" s="40" t="s">
        <v>23</v>
      </c>
      <c r="Z50" s="40" t="s">
        <v>23</v>
      </c>
      <c r="AA50" s="40" t="e">
        <v>#N/A</v>
      </c>
      <c r="AB50" s="40" t="s">
        <v>23</v>
      </c>
      <c r="AC50" s="40" t="s">
        <v>23</v>
      </c>
      <c r="AD50" s="40" t="s">
        <v>23</v>
      </c>
      <c r="AE50" s="40" t="s">
        <v>23</v>
      </c>
      <c r="AF50" s="40"/>
      <c r="AG50" s="40" t="s">
        <v>23</v>
      </c>
      <c r="AH50" s="40" t="s">
        <v>23</v>
      </c>
      <c r="AI50" s="40" t="s">
        <v>23</v>
      </c>
      <c r="AJ50" s="40"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10105</v>
      </c>
      <c r="B51" s="7" t="s">
        <v>2033</v>
      </c>
      <c r="C51" s="40"/>
      <c r="D51" s="40"/>
      <c r="E51" s="40">
        <v>0</v>
      </c>
      <c r="F51" s="40"/>
      <c r="G51" s="40"/>
      <c r="H51" s="40"/>
      <c r="I51" s="40"/>
      <c r="J51" s="40"/>
      <c r="K51" s="40"/>
      <c r="L51" s="40"/>
      <c r="M51" s="40"/>
      <c r="N51" s="40"/>
      <c r="O51" s="40"/>
      <c r="P51" s="40">
        <v>0</v>
      </c>
      <c r="Q51" s="40"/>
      <c r="R51" s="40"/>
      <c r="S51" s="40"/>
      <c r="T51" s="40"/>
      <c r="U51" s="40"/>
      <c r="V51" s="40"/>
      <c r="W51" s="40"/>
      <c r="X51" s="40"/>
      <c r="Y51" s="40" t="s">
        <v>23</v>
      </c>
      <c r="Z51" s="40" t="s">
        <v>23</v>
      </c>
      <c r="AA51" s="40" t="e">
        <v>#N/A</v>
      </c>
      <c r="AB51" s="40" t="s">
        <v>23</v>
      </c>
      <c r="AC51" s="40" t="s">
        <v>23</v>
      </c>
      <c r="AD51" s="40" t="s">
        <v>23</v>
      </c>
      <c r="AE51" s="40" t="s">
        <v>23</v>
      </c>
      <c r="AF51" s="40"/>
      <c r="AG51" s="40" t="s">
        <v>23</v>
      </c>
      <c r="AH51" s="40" t="s">
        <v>23</v>
      </c>
      <c r="AI51" s="40" t="s">
        <v>23</v>
      </c>
      <c r="AJ51" s="40"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10">
        <v>10106</v>
      </c>
      <c r="B52" s="11" t="s">
        <v>2034</v>
      </c>
      <c r="C52" s="40"/>
      <c r="D52" s="40"/>
      <c r="E52" s="40">
        <v>0</v>
      </c>
      <c r="F52" s="40"/>
      <c r="G52" s="40"/>
      <c r="H52" s="40"/>
      <c r="I52" s="40"/>
      <c r="J52" s="40"/>
      <c r="K52" s="40"/>
      <c r="L52" s="40"/>
      <c r="M52" s="40"/>
      <c r="N52" s="40"/>
      <c r="O52" s="40"/>
      <c r="P52" s="40">
        <v>0</v>
      </c>
      <c r="Q52" s="40"/>
      <c r="R52" s="40"/>
      <c r="S52" s="40"/>
      <c r="T52" s="40"/>
      <c r="U52" s="40"/>
      <c r="V52" s="40"/>
      <c r="W52" s="40"/>
      <c r="X52" s="40"/>
      <c r="Y52" s="40" t="s">
        <v>23</v>
      </c>
      <c r="Z52" s="40" t="s">
        <v>23</v>
      </c>
      <c r="AA52" s="40" t="e">
        <v>#N/A</v>
      </c>
      <c r="AB52" s="40" t="s">
        <v>23</v>
      </c>
      <c r="AC52" s="40" t="s">
        <v>23</v>
      </c>
      <c r="AD52" s="40" t="s">
        <v>23</v>
      </c>
      <c r="AE52" s="40" t="s">
        <v>23</v>
      </c>
      <c r="AF52" s="40"/>
      <c r="AG52" s="40" t="s">
        <v>23</v>
      </c>
      <c r="AH52" s="40" t="s">
        <v>23</v>
      </c>
      <c r="AI52" s="40" t="s">
        <v>23</v>
      </c>
      <c r="AJ52" s="40"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10">
        <v>10107</v>
      </c>
      <c r="B53" s="11" t="s">
        <v>2035</v>
      </c>
      <c r="C53" s="40"/>
      <c r="D53" s="40"/>
      <c r="E53" s="40">
        <v>0</v>
      </c>
      <c r="F53" s="40"/>
      <c r="G53" s="40"/>
      <c r="H53" s="40"/>
      <c r="I53" s="40"/>
      <c r="J53" s="40"/>
      <c r="K53" s="40"/>
      <c r="L53" s="40"/>
      <c r="M53" s="40"/>
      <c r="N53" s="40"/>
      <c r="O53" s="40"/>
      <c r="P53" s="40">
        <v>0</v>
      </c>
      <c r="Q53" s="40"/>
      <c r="R53" s="40"/>
      <c r="S53" s="40"/>
      <c r="T53" s="40"/>
      <c r="U53" s="40"/>
      <c r="V53" s="40"/>
      <c r="W53" s="40"/>
      <c r="X53" s="40"/>
      <c r="Y53" s="40" t="s">
        <v>23</v>
      </c>
      <c r="Z53" s="40" t="s">
        <v>23</v>
      </c>
      <c r="AA53" s="40" t="e">
        <v>#N/A</v>
      </c>
      <c r="AB53" s="40" t="s">
        <v>23</v>
      </c>
      <c r="AC53" s="40" t="s">
        <v>23</v>
      </c>
      <c r="AD53" s="40" t="s">
        <v>23</v>
      </c>
      <c r="AE53" s="40" t="s">
        <v>23</v>
      </c>
      <c r="AF53" s="40"/>
      <c r="AG53" s="40" t="s">
        <v>23</v>
      </c>
      <c r="AH53" s="40" t="s">
        <v>23</v>
      </c>
      <c r="AI53" s="40" t="s">
        <v>23</v>
      </c>
      <c r="AJ53" s="40"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c r="B54" s="7"/>
      <c r="C54" s="40"/>
      <c r="D54" s="40"/>
      <c r="E54" s="40">
        <v>0</v>
      </c>
      <c r="F54" s="40"/>
      <c r="G54" s="40"/>
      <c r="H54" s="40"/>
      <c r="I54" s="40"/>
      <c r="J54" s="40"/>
      <c r="K54" s="40"/>
      <c r="L54" s="40"/>
      <c r="M54" s="40"/>
      <c r="N54" s="40"/>
      <c r="O54" s="40"/>
      <c r="P54" s="40">
        <v>0</v>
      </c>
      <c r="Q54" s="40"/>
      <c r="R54" s="40"/>
      <c r="S54" s="40"/>
      <c r="T54" s="40"/>
      <c r="U54" s="40"/>
      <c r="V54" s="40"/>
      <c r="W54" s="40"/>
      <c r="X54" s="40"/>
      <c r="Y54" s="40" t="s">
        <v>23</v>
      </c>
      <c r="Z54" s="40" t="s">
        <v>23</v>
      </c>
      <c r="AA54" s="40" t="e">
        <v>#N/A</v>
      </c>
      <c r="AB54" s="40" t="s">
        <v>23</v>
      </c>
      <c r="AC54" s="40" t="s">
        <v>23</v>
      </c>
      <c r="AD54" s="40" t="s">
        <v>23</v>
      </c>
      <c r="AE54" s="40" t="s">
        <v>23</v>
      </c>
      <c r="AF54" s="40"/>
      <c r="AG54" s="40" t="s">
        <v>23</v>
      </c>
      <c r="AH54" s="40" t="s">
        <v>23</v>
      </c>
      <c r="AI54" s="40" t="s">
        <v>23</v>
      </c>
      <c r="AJ54" s="40"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6"/>
      <c r="B55" s="7"/>
      <c r="C55" s="40"/>
      <c r="D55" s="40"/>
      <c r="E55" s="40">
        <v>0</v>
      </c>
      <c r="F55" s="40"/>
      <c r="G55" s="40"/>
      <c r="H55" s="40"/>
      <c r="I55" s="40"/>
      <c r="J55" s="40"/>
      <c r="K55" s="40"/>
      <c r="L55" s="40"/>
      <c r="M55" s="40"/>
      <c r="N55" s="40"/>
      <c r="O55" s="40"/>
      <c r="P55" s="40">
        <v>0</v>
      </c>
      <c r="Q55" s="40"/>
      <c r="R55" s="40"/>
      <c r="S55" s="40"/>
      <c r="T55" s="40"/>
      <c r="U55" s="40"/>
      <c r="V55" s="40"/>
      <c r="W55" s="40"/>
      <c r="X55" s="40"/>
      <c r="Y55" s="40" t="s">
        <v>23</v>
      </c>
      <c r="Z55" s="40" t="s">
        <v>23</v>
      </c>
      <c r="AA55" s="40" t="e">
        <v>#N/A</v>
      </c>
      <c r="AB55" s="40" t="s">
        <v>23</v>
      </c>
      <c r="AC55" s="40" t="s">
        <v>23</v>
      </c>
      <c r="AD55" s="40" t="s">
        <v>23</v>
      </c>
      <c r="AE55" s="40" t="s">
        <v>23</v>
      </c>
      <c r="AF55" s="40"/>
      <c r="AG55" s="40" t="s">
        <v>23</v>
      </c>
      <c r="AH55" s="40" t="s">
        <v>23</v>
      </c>
      <c r="AI55" s="40" t="s">
        <v>23</v>
      </c>
      <c r="AJ55" s="40"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6"/>
      <c r="B56" s="7"/>
      <c r="C56" s="40"/>
      <c r="D56" s="40"/>
      <c r="E56" s="40">
        <v>0</v>
      </c>
      <c r="F56" s="40"/>
      <c r="G56" s="40"/>
      <c r="H56" s="40"/>
      <c r="I56" s="40"/>
      <c r="J56" s="40"/>
      <c r="K56" s="40"/>
      <c r="L56" s="40"/>
      <c r="M56" s="40"/>
      <c r="N56" s="40"/>
      <c r="O56" s="40"/>
      <c r="P56" s="40">
        <v>0</v>
      </c>
      <c r="Q56" s="40"/>
      <c r="R56" s="40"/>
      <c r="S56" s="40"/>
      <c r="T56" s="40"/>
      <c r="U56" s="40"/>
      <c r="V56" s="40"/>
      <c r="W56" s="40"/>
      <c r="X56" s="40"/>
      <c r="Y56" s="40" t="s">
        <v>23</v>
      </c>
      <c r="Z56" s="40" t="s">
        <v>23</v>
      </c>
      <c r="AA56" s="40" t="e">
        <v>#N/A</v>
      </c>
      <c r="AB56" s="40" t="s">
        <v>23</v>
      </c>
      <c r="AC56" s="40" t="s">
        <v>23</v>
      </c>
      <c r="AD56" s="40" t="s">
        <v>23</v>
      </c>
      <c r="AE56" s="40" t="s">
        <v>23</v>
      </c>
      <c r="AF56" s="40"/>
      <c r="AG56" s="40" t="s">
        <v>23</v>
      </c>
      <c r="AH56" s="40" t="s">
        <v>23</v>
      </c>
      <c r="AI56" s="40" t="s">
        <v>23</v>
      </c>
      <c r="AJ56" s="40"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91" t="s">
        <v>242</v>
      </c>
      <c r="B57" s="93"/>
      <c r="C57" s="91">
        <v>16</v>
      </c>
      <c r="D57" s="93">
        <v>0</v>
      </c>
      <c r="N57" s="91">
        <v>14</v>
      </c>
      <c r="O57" s="93">
        <v>0</v>
      </c>
      <c r="Y57" s="91">
        <v>0</v>
      </c>
      <c r="Z57" s="93">
        <v>0</v>
      </c>
      <c r="AB57" s="121" t="s">
        <v>335</v>
      </c>
      <c r="AC57" s="121"/>
      <c r="AD57" s="121"/>
      <c r="AE57" s="121"/>
      <c r="AF57" s="121"/>
      <c r="AG57" s="121"/>
      <c r="AH57" s="121"/>
      <c r="AI57" s="121"/>
      <c r="AJ57" s="122"/>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sheetData>
  <mergeCells count="40">
    <mergeCell ref="AB30:AJ30"/>
    <mergeCell ref="A57:B57"/>
    <mergeCell ref="C57:D57"/>
    <mergeCell ref="N57:O57"/>
    <mergeCell ref="Y57:Z57"/>
    <mergeCell ref="AB57:AJ57"/>
    <mergeCell ref="AB27:AJ27"/>
    <mergeCell ref="AM2:AN2"/>
    <mergeCell ref="AO2:AP2"/>
    <mergeCell ref="AQ2:AQ3"/>
    <mergeCell ref="AR2:AS2"/>
    <mergeCell ref="AB5:AJ5"/>
    <mergeCell ref="AB10:AJ10"/>
    <mergeCell ref="AB17:AJ17"/>
    <mergeCell ref="AB22:AJ22"/>
    <mergeCell ref="AB23:AJ23"/>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T2:AU2"/>
    <mergeCell ref="AI2:AJ2"/>
    <mergeCell ref="AK2:A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U58"/>
  <sheetViews>
    <sheetView view="pageBreakPreview" topLeftCell="X1" zoomScale="71" zoomScaleNormal="100" zoomScaleSheetLayoutView="8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47" width="9" style="2"/>
    <col min="48"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24</v>
      </c>
      <c r="D4" s="40">
        <v>12</v>
      </c>
      <c r="E4" s="40"/>
      <c r="F4" s="40">
        <v>0</v>
      </c>
      <c r="G4" s="40">
        <v>24</v>
      </c>
      <c r="H4" s="40">
        <v>0</v>
      </c>
      <c r="I4" s="40">
        <v>21</v>
      </c>
      <c r="J4" s="40">
        <v>0</v>
      </c>
      <c r="K4" s="40">
        <v>9</v>
      </c>
      <c r="L4" s="40">
        <v>0</v>
      </c>
      <c r="M4" s="40">
        <v>0</v>
      </c>
      <c r="N4" s="40">
        <v>24</v>
      </c>
      <c r="O4" s="40">
        <v>12</v>
      </c>
      <c r="P4" s="40"/>
      <c r="Q4" s="40">
        <v>0</v>
      </c>
      <c r="R4" s="40">
        <v>24</v>
      </c>
      <c r="S4" s="40">
        <v>0</v>
      </c>
      <c r="T4" s="40">
        <v>23</v>
      </c>
      <c r="U4" s="40">
        <v>0</v>
      </c>
      <c r="V4" s="40">
        <v>9</v>
      </c>
      <c r="W4" s="40">
        <v>0</v>
      </c>
      <c r="X4" s="40">
        <v>1</v>
      </c>
      <c r="Y4" s="41">
        <v>12</v>
      </c>
      <c r="Z4" s="41">
        <v>7</v>
      </c>
      <c r="AA4" s="41"/>
      <c r="AB4" s="41">
        <v>3</v>
      </c>
      <c r="AC4" s="41">
        <v>24</v>
      </c>
      <c r="AD4" s="41">
        <v>4</v>
      </c>
      <c r="AE4" s="41">
        <v>18</v>
      </c>
      <c r="AF4" s="41">
        <v>0</v>
      </c>
      <c r="AG4" s="41">
        <v>1</v>
      </c>
      <c r="AH4" s="41">
        <v>8</v>
      </c>
      <c r="AI4" s="41"/>
      <c r="AJ4" s="41">
        <v>5</v>
      </c>
      <c r="AK4" s="46">
        <v>12</v>
      </c>
      <c r="AL4" s="46">
        <v>7</v>
      </c>
      <c r="AM4" s="46">
        <v>9</v>
      </c>
      <c r="AN4" s="46"/>
      <c r="AO4" s="46">
        <v>3</v>
      </c>
      <c r="AP4" s="46"/>
      <c r="AQ4" s="8"/>
      <c r="AR4" s="46"/>
      <c r="AS4" s="46"/>
      <c r="AT4" s="46"/>
      <c r="AU4" s="46"/>
    </row>
    <row r="5" spans="1:47" ht="28.5" customHeight="1">
      <c r="A5" s="6">
        <v>9001</v>
      </c>
      <c r="B5" s="7" t="s">
        <v>500</v>
      </c>
      <c r="C5" s="35" t="s">
        <v>25</v>
      </c>
      <c r="D5" s="40" t="s">
        <v>25</v>
      </c>
      <c r="E5" s="40">
        <v>2</v>
      </c>
      <c r="F5" s="40"/>
      <c r="G5" s="40" t="s">
        <v>25</v>
      </c>
      <c r="H5" s="40"/>
      <c r="I5" s="40" t="s">
        <v>25</v>
      </c>
      <c r="J5" s="40"/>
      <c r="K5" s="40" t="s">
        <v>25</v>
      </c>
      <c r="L5" s="40"/>
      <c r="M5" s="40"/>
      <c r="N5" s="40" t="s">
        <v>26</v>
      </c>
      <c r="O5" s="40" t="s">
        <v>26</v>
      </c>
      <c r="P5" s="40">
        <v>2</v>
      </c>
      <c r="Q5" s="40"/>
      <c r="R5" s="40" t="s">
        <v>26</v>
      </c>
      <c r="S5" s="40"/>
      <c r="T5" s="40" t="s">
        <v>26</v>
      </c>
      <c r="U5" s="40"/>
      <c r="V5" s="40" t="s">
        <v>26</v>
      </c>
      <c r="W5" s="40"/>
      <c r="X5" s="40"/>
      <c r="Y5" s="41" t="s">
        <v>25</v>
      </c>
      <c r="Z5" s="41" t="s">
        <v>25</v>
      </c>
      <c r="AA5" s="41" t="s">
        <v>25</v>
      </c>
      <c r="AB5" s="41" t="s">
        <v>25</v>
      </c>
      <c r="AC5" s="41" t="s">
        <v>25</v>
      </c>
      <c r="AD5" s="41" t="s">
        <v>25</v>
      </c>
      <c r="AE5" s="41" t="s">
        <v>25</v>
      </c>
      <c r="AF5" s="41"/>
      <c r="AG5" s="41" t="s">
        <v>21</v>
      </c>
      <c r="AH5" s="41" t="s">
        <v>25</v>
      </c>
      <c r="AI5" s="41" t="s">
        <v>21</v>
      </c>
      <c r="AJ5" s="41" t="s">
        <v>21</v>
      </c>
      <c r="AK5" s="46" t="s">
        <v>25</v>
      </c>
      <c r="AL5" s="46" t="s">
        <v>25</v>
      </c>
      <c r="AM5" s="46" t="s">
        <v>25</v>
      </c>
      <c r="AN5" s="46" t="str">
        <f>IFERROR(VLOOKUP($B5,Sheet1!$A$5:$B$300,2,FALSE),"")</f>
        <v/>
      </c>
      <c r="AO5" s="46" t="s">
        <v>25</v>
      </c>
      <c r="AP5" s="5" t="str">
        <f>IFERROR(VLOOKUP($A5,集約用シート!$B$5:$U$300,15,FALSE),"")</f>
        <v/>
      </c>
      <c r="AQ5" s="8" t="s">
        <v>21</v>
      </c>
      <c r="AR5" s="46"/>
      <c r="AS5" s="5" t="str">
        <f>IFERROR(VLOOKUP($A5,集約用シート!$B$5:$U$300,19,FALSE),"")</f>
        <v/>
      </c>
      <c r="AT5" s="46"/>
      <c r="AU5" s="5" t="str">
        <f>IFERROR(VLOOKUP($A5,集約用シート!$B$5:$U$300,21,FALSE),"")</f>
        <v/>
      </c>
    </row>
    <row r="6" spans="1:47" ht="28.5" customHeight="1">
      <c r="A6" s="6">
        <v>9002</v>
      </c>
      <c r="B6" s="7" t="s">
        <v>501</v>
      </c>
      <c r="C6" s="35" t="s">
        <v>25</v>
      </c>
      <c r="D6" s="40" t="s">
        <v>25</v>
      </c>
      <c r="E6" s="40">
        <v>2</v>
      </c>
      <c r="F6" s="40"/>
      <c r="G6" s="40" t="s">
        <v>25</v>
      </c>
      <c r="H6" s="40"/>
      <c r="I6" s="40" t="s">
        <v>25</v>
      </c>
      <c r="J6" s="40"/>
      <c r="K6" s="40" t="s">
        <v>25</v>
      </c>
      <c r="L6" s="40"/>
      <c r="M6" s="40"/>
      <c r="N6" s="40" t="s">
        <v>26</v>
      </c>
      <c r="O6" s="40" t="s">
        <v>26</v>
      </c>
      <c r="P6" s="40">
        <v>2</v>
      </c>
      <c r="Q6" s="40"/>
      <c r="R6" s="40" t="s">
        <v>26</v>
      </c>
      <c r="S6" s="40"/>
      <c r="T6" s="40" t="s">
        <v>26</v>
      </c>
      <c r="U6" s="40"/>
      <c r="V6" s="40" t="s">
        <v>26</v>
      </c>
      <c r="W6" s="40"/>
      <c r="X6" s="40"/>
      <c r="Y6" s="41" t="s">
        <v>25</v>
      </c>
      <c r="Z6" s="41" t="s">
        <v>25</v>
      </c>
      <c r="AA6" s="41" t="s">
        <v>25</v>
      </c>
      <c r="AB6" s="41" t="s">
        <v>25</v>
      </c>
      <c r="AC6" s="41" t="s">
        <v>25</v>
      </c>
      <c r="AD6" s="41" t="s">
        <v>25</v>
      </c>
      <c r="AE6" s="41" t="s">
        <v>25</v>
      </c>
      <c r="AF6" s="41"/>
      <c r="AG6" s="41" t="s">
        <v>25</v>
      </c>
      <c r="AH6" s="41" t="s">
        <v>25</v>
      </c>
      <c r="AI6" s="41" t="s">
        <v>21</v>
      </c>
      <c r="AJ6" s="41" t="s">
        <v>21</v>
      </c>
      <c r="AK6" s="46" t="s">
        <v>25</v>
      </c>
      <c r="AL6" s="46" t="s">
        <v>25</v>
      </c>
      <c r="AM6" s="46" t="s">
        <v>25</v>
      </c>
      <c r="AN6" s="46" t="str">
        <f>IFERROR(VLOOKUP($B6,Sheet1!$A$5:$B$300,2,FALSE),"")</f>
        <v/>
      </c>
      <c r="AO6" s="46" t="s">
        <v>25</v>
      </c>
      <c r="AP6" s="5" t="str">
        <f>IFERROR(VLOOKUP($A6,集約用シート!$B$5:$U$300,15,FALSE),"")</f>
        <v/>
      </c>
      <c r="AQ6" s="8" t="s">
        <v>21</v>
      </c>
      <c r="AR6" s="46"/>
      <c r="AS6" s="5" t="str">
        <f>IFERROR(VLOOKUP($A6,集約用シート!$B$5:$U$300,19,FALSE),"")</f>
        <v/>
      </c>
      <c r="AT6" s="46"/>
      <c r="AU6" s="5" t="str">
        <f>IFERROR(VLOOKUP($A6,集約用シート!$B$5:$U$300,21,FALSE),"")</f>
        <v/>
      </c>
    </row>
    <row r="7" spans="1:47" ht="28.5" customHeight="1">
      <c r="A7" s="6">
        <v>9003</v>
      </c>
      <c r="B7" s="7" t="s">
        <v>502</v>
      </c>
      <c r="C7" s="35" t="s">
        <v>25</v>
      </c>
      <c r="D7" s="40" t="s">
        <v>21</v>
      </c>
      <c r="E7" s="40">
        <v>1</v>
      </c>
      <c r="F7" s="40"/>
      <c r="G7" s="40" t="s">
        <v>25</v>
      </c>
      <c r="H7" s="40"/>
      <c r="I7" s="40" t="s">
        <v>25</v>
      </c>
      <c r="J7" s="40"/>
      <c r="K7" s="40" t="s">
        <v>25</v>
      </c>
      <c r="L7" s="40"/>
      <c r="M7" s="40"/>
      <c r="N7" s="40" t="s">
        <v>26</v>
      </c>
      <c r="O7" s="40" t="s">
        <v>22</v>
      </c>
      <c r="P7" s="40">
        <v>1</v>
      </c>
      <c r="Q7" s="40"/>
      <c r="R7" s="40" t="s">
        <v>26</v>
      </c>
      <c r="S7" s="40"/>
      <c r="T7" s="40" t="s">
        <v>26</v>
      </c>
      <c r="U7" s="40"/>
      <c r="V7" s="40" t="s">
        <v>26</v>
      </c>
      <c r="W7" s="40"/>
      <c r="X7" s="40"/>
      <c r="Y7" s="41" t="s">
        <v>23</v>
      </c>
      <c r="Z7" s="41" t="s">
        <v>23</v>
      </c>
      <c r="AA7" s="41" t="e">
        <v>#N/A</v>
      </c>
      <c r="AB7" s="41" t="s">
        <v>23</v>
      </c>
      <c r="AC7" s="41" t="s">
        <v>25</v>
      </c>
      <c r="AD7" s="41" t="s">
        <v>23</v>
      </c>
      <c r="AE7" s="41" t="s">
        <v>25</v>
      </c>
      <c r="AF7" s="41"/>
      <c r="AG7" s="41" t="s">
        <v>23</v>
      </c>
      <c r="AH7" s="41" t="s">
        <v>21</v>
      </c>
      <c r="AI7" s="41" t="s">
        <v>23</v>
      </c>
      <c r="AJ7" s="41" t="s">
        <v>21</v>
      </c>
      <c r="AK7" s="46" t="s">
        <v>23</v>
      </c>
      <c r="AL7" s="46" t="s">
        <v>23</v>
      </c>
      <c r="AM7" s="46" t="s">
        <v>23</v>
      </c>
      <c r="AN7" s="46" t="str">
        <f>IFERROR(VLOOKUP($B7,Sheet1!$A$5:$B$300,2,FALSE),"")</f>
        <v/>
      </c>
      <c r="AO7" s="46"/>
      <c r="AP7" s="5" t="str">
        <f>IFERROR(VLOOKUP($A7,集約用シート!$B$5:$U$300,15,FALSE),"")</f>
        <v/>
      </c>
      <c r="AQ7" s="8"/>
      <c r="AR7" s="46"/>
      <c r="AS7" s="5" t="str">
        <f>IFERROR(VLOOKUP($A7,集約用シート!$B$5:$U$300,19,FALSE),"")</f>
        <v/>
      </c>
      <c r="AT7" s="46"/>
      <c r="AU7" s="5" t="str">
        <f>IFERROR(VLOOKUP($A7,集約用シート!$B$5:$U$300,21,FALSE),"")</f>
        <v/>
      </c>
    </row>
    <row r="8" spans="1:47" ht="28.5" customHeight="1">
      <c r="A8" s="6">
        <v>9004</v>
      </c>
      <c r="B8" s="7" t="s">
        <v>503</v>
      </c>
      <c r="C8" s="35" t="s">
        <v>25</v>
      </c>
      <c r="D8" s="40" t="s">
        <v>21</v>
      </c>
      <c r="E8" s="40">
        <v>1</v>
      </c>
      <c r="F8" s="40"/>
      <c r="G8" s="40" t="s">
        <v>25</v>
      </c>
      <c r="H8" s="40"/>
      <c r="I8" s="40" t="s">
        <v>25</v>
      </c>
      <c r="J8" s="40"/>
      <c r="K8" s="40"/>
      <c r="L8" s="40"/>
      <c r="M8" s="40"/>
      <c r="N8" s="40" t="s">
        <v>26</v>
      </c>
      <c r="O8" s="40" t="s">
        <v>22</v>
      </c>
      <c r="P8" s="40">
        <v>1</v>
      </c>
      <c r="Q8" s="40"/>
      <c r="R8" s="40" t="s">
        <v>26</v>
      </c>
      <c r="S8" s="40"/>
      <c r="T8" s="40" t="s">
        <v>26</v>
      </c>
      <c r="U8" s="40"/>
      <c r="V8" s="40"/>
      <c r="W8" s="40"/>
      <c r="X8" s="40"/>
      <c r="Y8" s="41" t="s">
        <v>23</v>
      </c>
      <c r="Z8" s="41" t="s">
        <v>23</v>
      </c>
      <c r="AA8" s="41" t="e">
        <v>#N/A</v>
      </c>
      <c r="AB8" s="41" t="s">
        <v>23</v>
      </c>
      <c r="AC8" s="41" t="s">
        <v>25</v>
      </c>
      <c r="AD8" s="41" t="s">
        <v>23</v>
      </c>
      <c r="AE8" s="41" t="s">
        <v>25</v>
      </c>
      <c r="AF8" s="41"/>
      <c r="AG8" s="41" t="s">
        <v>23</v>
      </c>
      <c r="AH8" s="41" t="s">
        <v>21</v>
      </c>
      <c r="AI8" s="41" t="s">
        <v>23</v>
      </c>
      <c r="AJ8" s="41" t="s">
        <v>21</v>
      </c>
      <c r="AK8" s="46" t="s">
        <v>23</v>
      </c>
      <c r="AL8" s="46" t="s">
        <v>23</v>
      </c>
      <c r="AM8" s="46" t="s">
        <v>23</v>
      </c>
      <c r="AN8" s="46" t="str">
        <f>IFERROR(VLOOKUP($B8,Sheet1!$A$5:$B$300,2,FALSE),"")</f>
        <v/>
      </c>
      <c r="AO8" s="46"/>
      <c r="AP8" s="5" t="str">
        <f>IFERROR(VLOOKUP($A8,集約用シート!$B$5:$U$300,15,FALSE),"")</f>
        <v/>
      </c>
      <c r="AQ8" s="8"/>
      <c r="AR8" s="46"/>
      <c r="AS8" s="5" t="str">
        <f>IFERROR(VLOOKUP($A8,集約用シート!$B$5:$U$300,19,FALSE),"")</f>
        <v/>
      </c>
      <c r="AT8" s="46"/>
      <c r="AU8" s="5" t="str">
        <f>IFERROR(VLOOKUP($A8,集約用シート!$B$5:$U$300,21,FALSE),"")</f>
        <v/>
      </c>
    </row>
    <row r="9" spans="1:47" ht="28.5" customHeight="1">
      <c r="A9" s="6">
        <v>9005</v>
      </c>
      <c r="B9" s="7" t="s">
        <v>504</v>
      </c>
      <c r="C9" s="35" t="s">
        <v>25</v>
      </c>
      <c r="D9" s="40" t="s">
        <v>21</v>
      </c>
      <c r="E9" s="40">
        <v>1</v>
      </c>
      <c r="F9" s="40"/>
      <c r="G9" s="40" t="s">
        <v>25</v>
      </c>
      <c r="H9" s="40"/>
      <c r="I9" s="40" t="s">
        <v>25</v>
      </c>
      <c r="J9" s="40"/>
      <c r="K9" s="40"/>
      <c r="L9" s="40"/>
      <c r="M9" s="40"/>
      <c r="N9" s="40" t="s">
        <v>26</v>
      </c>
      <c r="O9" s="40" t="s">
        <v>22</v>
      </c>
      <c r="P9" s="40">
        <v>1</v>
      </c>
      <c r="Q9" s="40"/>
      <c r="R9" s="40" t="s">
        <v>26</v>
      </c>
      <c r="S9" s="40"/>
      <c r="T9" s="40" t="s">
        <v>26</v>
      </c>
      <c r="U9" s="40"/>
      <c r="V9" s="40"/>
      <c r="W9" s="40"/>
      <c r="X9" s="40"/>
      <c r="Y9" s="41" t="s">
        <v>23</v>
      </c>
      <c r="Z9" s="41" t="s">
        <v>23</v>
      </c>
      <c r="AA9" s="41" t="e">
        <v>#N/A</v>
      </c>
      <c r="AB9" s="41" t="s">
        <v>23</v>
      </c>
      <c r="AC9" s="41" t="s">
        <v>25</v>
      </c>
      <c r="AD9" s="41" t="s">
        <v>23</v>
      </c>
      <c r="AE9" s="41" t="s">
        <v>25</v>
      </c>
      <c r="AF9" s="41"/>
      <c r="AG9" s="41" t="s">
        <v>23</v>
      </c>
      <c r="AH9" s="41" t="s">
        <v>25</v>
      </c>
      <c r="AI9" s="41" t="s">
        <v>23</v>
      </c>
      <c r="AJ9" s="41" t="s">
        <v>25</v>
      </c>
      <c r="AK9" s="46" t="s">
        <v>23</v>
      </c>
      <c r="AL9" s="46" t="s">
        <v>23</v>
      </c>
      <c r="AM9" s="46" t="s">
        <v>25</v>
      </c>
      <c r="AN9" s="46" t="str">
        <f>IFERROR(VLOOKUP($B9,Sheet1!$A$5:$B$300,2,FALSE),"")</f>
        <v/>
      </c>
      <c r="AO9" s="46"/>
      <c r="AP9" s="5" t="str">
        <f>IFERROR(VLOOKUP($A9,集約用シート!$B$5:$U$300,15,FALSE),"")</f>
        <v/>
      </c>
      <c r="AQ9" s="8"/>
      <c r="AR9" s="46"/>
      <c r="AS9" s="5" t="str">
        <f>IFERROR(VLOOKUP($A9,集約用シート!$B$5:$U$300,19,FALSE),"")</f>
        <v/>
      </c>
      <c r="AT9" s="46"/>
      <c r="AU9" s="5" t="str">
        <f>IFERROR(VLOOKUP($A9,集約用シート!$B$5:$U$300,21,FALSE),"")</f>
        <v/>
      </c>
    </row>
    <row r="10" spans="1:47" ht="28.5" customHeight="1">
      <c r="A10" s="6">
        <v>9006</v>
      </c>
      <c r="B10" s="7" t="s">
        <v>505</v>
      </c>
      <c r="C10" s="35" t="s">
        <v>25</v>
      </c>
      <c r="D10" s="35" t="s">
        <v>25</v>
      </c>
      <c r="E10" s="40">
        <v>2</v>
      </c>
      <c r="F10" s="40"/>
      <c r="G10" s="40" t="s">
        <v>25</v>
      </c>
      <c r="H10" s="40"/>
      <c r="I10" s="40" t="s">
        <v>25</v>
      </c>
      <c r="J10" s="40"/>
      <c r="K10" s="40" t="s">
        <v>25</v>
      </c>
      <c r="L10" s="40"/>
      <c r="M10" s="40"/>
      <c r="N10" s="40" t="s">
        <v>26</v>
      </c>
      <c r="O10" s="40" t="s">
        <v>26</v>
      </c>
      <c r="P10" s="40">
        <v>2</v>
      </c>
      <c r="Q10" s="40"/>
      <c r="R10" s="40" t="s">
        <v>26</v>
      </c>
      <c r="S10" s="40"/>
      <c r="T10" s="40" t="s">
        <v>26</v>
      </c>
      <c r="U10" s="40"/>
      <c r="V10" s="40"/>
      <c r="W10" s="40"/>
      <c r="X10" s="40"/>
      <c r="Y10" s="41" t="s">
        <v>25</v>
      </c>
      <c r="Z10" s="41" t="s">
        <v>25</v>
      </c>
      <c r="AA10" s="41" t="s">
        <v>25</v>
      </c>
      <c r="AB10" s="41" t="s">
        <v>25</v>
      </c>
      <c r="AC10" s="41" t="s">
        <v>25</v>
      </c>
      <c r="AD10" s="41" t="s">
        <v>25</v>
      </c>
      <c r="AE10" s="41" t="s">
        <v>25</v>
      </c>
      <c r="AF10" s="41"/>
      <c r="AG10" s="41" t="s">
        <v>21</v>
      </c>
      <c r="AH10" s="41" t="s">
        <v>21</v>
      </c>
      <c r="AI10" s="41" t="s">
        <v>21</v>
      </c>
      <c r="AJ10" s="41" t="s">
        <v>25</v>
      </c>
      <c r="AK10" s="46" t="s">
        <v>25</v>
      </c>
      <c r="AL10" s="46" t="s">
        <v>25</v>
      </c>
      <c r="AM10" s="46" t="s">
        <v>25</v>
      </c>
      <c r="AN10" s="46" t="str">
        <f>IFERROR(VLOOKUP($B10,Sheet1!$A$5:$B$300,2,FALSE),"")</f>
        <v/>
      </c>
      <c r="AO10" s="46" t="s">
        <v>25</v>
      </c>
      <c r="AP10" s="5" t="str">
        <f>IFERROR(VLOOKUP($A10,集約用シート!$B$5:$U$300,15,FALSE),"")</f>
        <v/>
      </c>
      <c r="AQ10" s="8" t="s">
        <v>21</v>
      </c>
      <c r="AR10" s="46"/>
      <c r="AS10" s="5" t="str">
        <f>IFERROR(VLOOKUP($A10,集約用シート!$B$5:$U$300,19,FALSE),"")</f>
        <v/>
      </c>
      <c r="AT10" s="46"/>
      <c r="AU10" s="5" t="str">
        <f>IFERROR(VLOOKUP($A10,集約用シート!$B$5:$U$300,21,FALSE),"")</f>
        <v/>
      </c>
    </row>
    <row r="11" spans="1:47" ht="28.5" customHeight="1">
      <c r="A11" s="6">
        <v>9008</v>
      </c>
      <c r="B11" s="7" t="s">
        <v>506</v>
      </c>
      <c r="C11" s="35" t="s">
        <v>25</v>
      </c>
      <c r="D11" s="35" t="s">
        <v>25</v>
      </c>
      <c r="E11" s="40">
        <v>2</v>
      </c>
      <c r="F11" s="40"/>
      <c r="G11" s="40" t="s">
        <v>25</v>
      </c>
      <c r="H11" s="40"/>
      <c r="I11" s="40" t="s">
        <v>25</v>
      </c>
      <c r="J11" s="40"/>
      <c r="K11" s="40"/>
      <c r="L11" s="40"/>
      <c r="M11" s="40"/>
      <c r="N11" s="40" t="s">
        <v>26</v>
      </c>
      <c r="O11" s="40" t="s">
        <v>26</v>
      </c>
      <c r="P11" s="40">
        <v>2</v>
      </c>
      <c r="Q11" s="40"/>
      <c r="R11" s="40" t="s">
        <v>26</v>
      </c>
      <c r="S11" s="40"/>
      <c r="T11" s="40" t="s">
        <v>26</v>
      </c>
      <c r="U11" s="40"/>
      <c r="V11" s="40"/>
      <c r="W11" s="40"/>
      <c r="X11" s="40"/>
      <c r="Y11" s="41" t="s">
        <v>25</v>
      </c>
      <c r="Z11" s="41" t="s">
        <v>25</v>
      </c>
      <c r="AA11" s="41" t="s">
        <v>25</v>
      </c>
      <c r="AB11" s="41" t="s">
        <v>23</v>
      </c>
      <c r="AC11" s="41" t="s">
        <v>25</v>
      </c>
      <c r="AD11" s="41" t="s">
        <v>23</v>
      </c>
      <c r="AE11" s="41" t="s">
        <v>25</v>
      </c>
      <c r="AF11" s="41"/>
      <c r="AG11" s="41" t="s">
        <v>23</v>
      </c>
      <c r="AH11" s="41" t="s">
        <v>21</v>
      </c>
      <c r="AI11" s="41" t="s">
        <v>21</v>
      </c>
      <c r="AJ11" s="41" t="s">
        <v>21</v>
      </c>
      <c r="AK11" s="46" t="s">
        <v>25</v>
      </c>
      <c r="AL11" s="46" t="s">
        <v>25</v>
      </c>
      <c r="AM11" s="46" t="s">
        <v>25</v>
      </c>
      <c r="AN11" s="46" t="str">
        <f>IFERROR(VLOOKUP($B11,Sheet1!$A$5:$B$300,2,FALSE),"")</f>
        <v/>
      </c>
      <c r="AO11" s="46"/>
      <c r="AP11" s="5" t="str">
        <f>IFERROR(VLOOKUP($A11,集約用シート!$B$5:$U$300,15,FALSE),"")</f>
        <v/>
      </c>
      <c r="AQ11" s="8"/>
      <c r="AR11" s="46"/>
      <c r="AS11" s="5" t="str">
        <f>IFERROR(VLOOKUP($A11,集約用シート!$B$5:$U$300,19,FALSE),"")</f>
        <v/>
      </c>
      <c r="AT11" s="46"/>
      <c r="AU11" s="5" t="str">
        <f>IFERROR(VLOOKUP($A11,集約用シート!$B$5:$U$300,21,FALSE),"")</f>
        <v/>
      </c>
    </row>
    <row r="12" spans="1:47" ht="28.5" customHeight="1">
      <c r="A12" s="6">
        <v>9009</v>
      </c>
      <c r="B12" s="7" t="s">
        <v>507</v>
      </c>
      <c r="C12" s="35" t="s">
        <v>25</v>
      </c>
      <c r="D12" s="40" t="s">
        <v>25</v>
      </c>
      <c r="E12" s="40">
        <v>2</v>
      </c>
      <c r="F12" s="40"/>
      <c r="G12" s="40" t="s">
        <v>25</v>
      </c>
      <c r="H12" s="40"/>
      <c r="I12" s="40" t="s">
        <v>25</v>
      </c>
      <c r="J12" s="40"/>
      <c r="K12" s="40"/>
      <c r="L12" s="40"/>
      <c r="M12" s="40"/>
      <c r="N12" s="40" t="s">
        <v>26</v>
      </c>
      <c r="O12" s="40" t="s">
        <v>26</v>
      </c>
      <c r="P12" s="40">
        <v>2</v>
      </c>
      <c r="Q12" s="40"/>
      <c r="R12" s="40" t="s">
        <v>26</v>
      </c>
      <c r="S12" s="40"/>
      <c r="T12" s="40" t="s">
        <v>26</v>
      </c>
      <c r="U12" s="40"/>
      <c r="V12" s="40"/>
      <c r="W12" s="40"/>
      <c r="X12" s="40"/>
      <c r="Y12" s="41" t="s">
        <v>23</v>
      </c>
      <c r="Z12" s="41" t="s">
        <v>23</v>
      </c>
      <c r="AA12" s="41" t="e">
        <v>#N/A</v>
      </c>
      <c r="AB12" s="41" t="s">
        <v>23</v>
      </c>
      <c r="AC12" s="41" t="s">
        <v>25</v>
      </c>
      <c r="AD12" s="41" t="s">
        <v>23</v>
      </c>
      <c r="AE12" s="41" t="s">
        <v>21</v>
      </c>
      <c r="AF12" s="41"/>
      <c r="AG12" s="41" t="s">
        <v>23</v>
      </c>
      <c r="AH12" s="41">
        <v>0</v>
      </c>
      <c r="AI12" s="41" t="s">
        <v>23</v>
      </c>
      <c r="AJ12" s="41" t="s">
        <v>21</v>
      </c>
      <c r="AK12" s="46" t="s">
        <v>23</v>
      </c>
      <c r="AL12" s="46" t="s">
        <v>23</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6">
        <v>9010</v>
      </c>
      <c r="B13" s="7" t="s">
        <v>508</v>
      </c>
      <c r="C13" s="35" t="s">
        <v>25</v>
      </c>
      <c r="D13" s="40" t="s">
        <v>25</v>
      </c>
      <c r="E13" s="40">
        <v>2</v>
      </c>
      <c r="F13" s="40"/>
      <c r="G13" s="40" t="s">
        <v>25</v>
      </c>
      <c r="H13" s="40"/>
      <c r="I13" s="40" t="s">
        <v>25</v>
      </c>
      <c r="J13" s="40"/>
      <c r="K13" s="40"/>
      <c r="L13" s="40"/>
      <c r="M13" s="40"/>
      <c r="N13" s="40" t="s">
        <v>26</v>
      </c>
      <c r="O13" s="40" t="s">
        <v>26</v>
      </c>
      <c r="P13" s="40">
        <v>2</v>
      </c>
      <c r="Q13" s="40"/>
      <c r="R13" s="40" t="s">
        <v>26</v>
      </c>
      <c r="S13" s="40"/>
      <c r="T13" s="40" t="s">
        <v>26</v>
      </c>
      <c r="U13" s="40"/>
      <c r="V13" s="40"/>
      <c r="W13" s="40"/>
      <c r="X13" s="40"/>
      <c r="Y13" s="41" t="s">
        <v>25</v>
      </c>
      <c r="Z13" s="41" t="s">
        <v>25</v>
      </c>
      <c r="AA13" s="41" t="s">
        <v>25</v>
      </c>
      <c r="AB13" s="41" t="s">
        <v>23</v>
      </c>
      <c r="AC13" s="41" t="s">
        <v>25</v>
      </c>
      <c r="AD13" s="41" t="s">
        <v>23</v>
      </c>
      <c r="AE13" s="41" t="s">
        <v>25</v>
      </c>
      <c r="AF13" s="41"/>
      <c r="AG13" s="41" t="s">
        <v>23</v>
      </c>
      <c r="AH13" s="41" t="s">
        <v>21</v>
      </c>
      <c r="AI13" s="41" t="s">
        <v>21</v>
      </c>
      <c r="AJ13" s="41" t="s">
        <v>21</v>
      </c>
      <c r="AK13" s="46" t="s">
        <v>25</v>
      </c>
      <c r="AL13" s="46" t="s">
        <v>25</v>
      </c>
      <c r="AM13" s="46"/>
      <c r="AN13" s="46" t="str">
        <f>IFERROR(VLOOKUP($B13,Sheet1!$A$5:$B$300,2,FALSE),"")</f>
        <v/>
      </c>
      <c r="AO13" s="46"/>
      <c r="AP13" s="5" t="str">
        <f>IFERROR(VLOOKUP($A13,集約用シート!$B$5:$U$300,15,FALSE),"")</f>
        <v/>
      </c>
      <c r="AQ13" s="8"/>
      <c r="AR13" s="46"/>
      <c r="AS13" s="5" t="str">
        <f>IFERROR(VLOOKUP($A13,集約用シート!$B$5:$U$300,19,FALSE),"")</f>
        <v/>
      </c>
      <c r="AT13" s="46"/>
      <c r="AU13" s="5" t="str">
        <f>IFERROR(VLOOKUP($A13,集約用シート!$B$5:$U$300,21,FALSE),"")</f>
        <v/>
      </c>
    </row>
    <row r="14" spans="1:47" ht="28.5" customHeight="1">
      <c r="A14" s="6">
        <v>9011</v>
      </c>
      <c r="B14" s="7" t="s">
        <v>509</v>
      </c>
      <c r="C14" s="35" t="s">
        <v>25</v>
      </c>
      <c r="D14" s="40" t="s">
        <v>25</v>
      </c>
      <c r="E14" s="40">
        <v>2</v>
      </c>
      <c r="F14" s="40"/>
      <c r="G14" s="40" t="s">
        <v>25</v>
      </c>
      <c r="H14" s="40"/>
      <c r="I14" s="40" t="s">
        <v>25</v>
      </c>
      <c r="J14" s="40"/>
      <c r="K14" s="40"/>
      <c r="L14" s="40"/>
      <c r="M14" s="40"/>
      <c r="N14" s="40" t="s">
        <v>26</v>
      </c>
      <c r="O14" s="40" t="s">
        <v>26</v>
      </c>
      <c r="P14" s="40">
        <v>2</v>
      </c>
      <c r="Q14" s="40"/>
      <c r="R14" s="40" t="s">
        <v>26</v>
      </c>
      <c r="S14" s="40"/>
      <c r="T14" s="40" t="s">
        <v>26</v>
      </c>
      <c r="U14" s="40"/>
      <c r="V14" s="40"/>
      <c r="W14" s="40"/>
      <c r="X14" s="40"/>
      <c r="Y14" s="41" t="s">
        <v>23</v>
      </c>
      <c r="Z14" s="41" t="s">
        <v>23</v>
      </c>
      <c r="AA14" s="41" t="e">
        <v>#N/A</v>
      </c>
      <c r="AB14" s="41" t="s">
        <v>23</v>
      </c>
      <c r="AC14" s="41" t="s">
        <v>25</v>
      </c>
      <c r="AD14" s="41" t="s">
        <v>23</v>
      </c>
      <c r="AE14" s="41" t="s">
        <v>25</v>
      </c>
      <c r="AF14" s="41"/>
      <c r="AG14" s="41" t="s">
        <v>23</v>
      </c>
      <c r="AH14" s="41" t="s">
        <v>25</v>
      </c>
      <c r="AI14" s="41" t="s">
        <v>23</v>
      </c>
      <c r="AJ14" s="41" t="s">
        <v>21</v>
      </c>
      <c r="AK14" s="46" t="s">
        <v>23</v>
      </c>
      <c r="AL14" s="46" t="s">
        <v>23</v>
      </c>
      <c r="AM14" s="46" t="s">
        <v>25</v>
      </c>
      <c r="AN14" s="46" t="str">
        <f>IFERROR(VLOOKUP($B14,Sheet1!$A$5:$B$300,2,FALSE),"")</f>
        <v/>
      </c>
      <c r="AO14" s="46"/>
      <c r="AP14" s="5" t="str">
        <f>IFERROR(VLOOKUP($A14,集約用シート!$B$5:$U$300,15,FALSE),"")</f>
        <v/>
      </c>
      <c r="AQ14" s="8"/>
      <c r="AR14" s="46"/>
      <c r="AS14" s="5" t="str">
        <f>IFERROR(VLOOKUP($A14,集約用シート!$B$5:$U$300,19,FALSE),"")</f>
        <v/>
      </c>
      <c r="AT14" s="46"/>
      <c r="AU14" s="5" t="str">
        <f>IFERROR(VLOOKUP($A14,集約用シート!$B$5:$U$300,21,FALSE),"")</f>
        <v/>
      </c>
    </row>
    <row r="15" spans="1:47" ht="28.5" customHeight="1">
      <c r="A15" s="6">
        <v>9012</v>
      </c>
      <c r="B15" s="7" t="s">
        <v>510</v>
      </c>
      <c r="C15" s="35" t="s">
        <v>25</v>
      </c>
      <c r="D15" s="40" t="s">
        <v>21</v>
      </c>
      <c r="E15" s="40">
        <v>1</v>
      </c>
      <c r="F15" s="40"/>
      <c r="G15" s="40" t="s">
        <v>25</v>
      </c>
      <c r="H15" s="40"/>
      <c r="I15" s="40" t="s">
        <v>25</v>
      </c>
      <c r="J15" s="40"/>
      <c r="K15" s="40"/>
      <c r="L15" s="40"/>
      <c r="M15" s="40"/>
      <c r="N15" s="40" t="s">
        <v>26</v>
      </c>
      <c r="O15" s="40" t="s">
        <v>22</v>
      </c>
      <c r="P15" s="40">
        <v>1</v>
      </c>
      <c r="Q15" s="40"/>
      <c r="R15" s="40" t="s">
        <v>26</v>
      </c>
      <c r="S15" s="40"/>
      <c r="T15" s="40" t="s">
        <v>26</v>
      </c>
      <c r="U15" s="40"/>
      <c r="V15" s="40"/>
      <c r="W15" s="40"/>
      <c r="X15" s="40"/>
      <c r="Y15" s="41" t="s">
        <v>25</v>
      </c>
      <c r="Z15" s="41" t="s">
        <v>21</v>
      </c>
      <c r="AA15" s="41" t="s">
        <v>21</v>
      </c>
      <c r="AB15" s="41" t="s">
        <v>23</v>
      </c>
      <c r="AC15" s="41" t="s">
        <v>25</v>
      </c>
      <c r="AD15" s="41" t="s">
        <v>23</v>
      </c>
      <c r="AE15" s="41" t="s">
        <v>25</v>
      </c>
      <c r="AF15" s="41"/>
      <c r="AG15" s="41" t="s">
        <v>23</v>
      </c>
      <c r="AH15" s="41" t="s">
        <v>25</v>
      </c>
      <c r="AI15" s="41" t="s">
        <v>21</v>
      </c>
      <c r="AJ15" s="41" t="s">
        <v>21</v>
      </c>
      <c r="AK15" s="46" t="s">
        <v>25</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6">
        <v>9014</v>
      </c>
      <c r="B16" s="7" t="s">
        <v>511</v>
      </c>
      <c r="C16" s="35" t="s">
        <v>25</v>
      </c>
      <c r="D16" s="40" t="s">
        <v>21</v>
      </c>
      <c r="E16" s="40">
        <v>1</v>
      </c>
      <c r="F16" s="40"/>
      <c r="G16" s="40" t="s">
        <v>25</v>
      </c>
      <c r="H16" s="40"/>
      <c r="I16" s="40" t="s">
        <v>25</v>
      </c>
      <c r="J16" s="40"/>
      <c r="K16" s="40" t="s">
        <v>25</v>
      </c>
      <c r="L16" s="40"/>
      <c r="M16" s="40"/>
      <c r="N16" s="40" t="s">
        <v>26</v>
      </c>
      <c r="O16" s="40" t="s">
        <v>22</v>
      </c>
      <c r="P16" s="40">
        <v>1</v>
      </c>
      <c r="Q16" s="40"/>
      <c r="R16" s="40" t="s">
        <v>26</v>
      </c>
      <c r="S16" s="40"/>
      <c r="T16" s="40" t="s">
        <v>26</v>
      </c>
      <c r="U16" s="40"/>
      <c r="V16" s="40" t="s">
        <v>26</v>
      </c>
      <c r="W16" s="40"/>
      <c r="X16" s="40"/>
      <c r="Y16" s="41" t="s">
        <v>25</v>
      </c>
      <c r="Z16" s="41" t="s">
        <v>21</v>
      </c>
      <c r="AA16" s="41" t="s">
        <v>21</v>
      </c>
      <c r="AB16" s="41" t="s">
        <v>21</v>
      </c>
      <c r="AC16" s="41" t="s">
        <v>25</v>
      </c>
      <c r="AD16" s="41" t="s">
        <v>21</v>
      </c>
      <c r="AE16" s="41" t="s">
        <v>25</v>
      </c>
      <c r="AF16" s="41"/>
      <c r="AG16" s="41" t="s">
        <v>23</v>
      </c>
      <c r="AH16" s="41" t="s">
        <v>25</v>
      </c>
      <c r="AI16" s="41" t="s">
        <v>21</v>
      </c>
      <c r="AJ16" s="41" t="s">
        <v>21</v>
      </c>
      <c r="AK16" s="46" t="s">
        <v>25</v>
      </c>
      <c r="AL16" s="46" t="s">
        <v>21</v>
      </c>
      <c r="AM16" s="46"/>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6">
        <v>9015</v>
      </c>
      <c r="B17" s="7" t="s">
        <v>512</v>
      </c>
      <c r="C17" s="35" t="s">
        <v>25</v>
      </c>
      <c r="D17" s="40" t="s">
        <v>21</v>
      </c>
      <c r="E17" s="40">
        <v>1</v>
      </c>
      <c r="F17" s="40"/>
      <c r="G17" s="40" t="s">
        <v>25</v>
      </c>
      <c r="H17" s="40"/>
      <c r="I17" s="40" t="s">
        <v>25</v>
      </c>
      <c r="J17" s="40"/>
      <c r="K17" s="40" t="s">
        <v>25</v>
      </c>
      <c r="L17" s="40"/>
      <c r="M17" s="40"/>
      <c r="N17" s="40" t="s">
        <v>26</v>
      </c>
      <c r="O17" s="40" t="s">
        <v>22</v>
      </c>
      <c r="P17" s="40">
        <v>1</v>
      </c>
      <c r="Q17" s="40"/>
      <c r="R17" s="40" t="s">
        <v>26</v>
      </c>
      <c r="S17" s="40"/>
      <c r="T17" s="40" t="s">
        <v>26</v>
      </c>
      <c r="U17" s="40"/>
      <c r="V17" s="40" t="s">
        <v>26</v>
      </c>
      <c r="W17" s="40"/>
      <c r="X17" s="40"/>
      <c r="Y17" s="41" t="s">
        <v>23</v>
      </c>
      <c r="Z17" s="41" t="s">
        <v>23</v>
      </c>
      <c r="AA17" s="41" t="e">
        <v>#N/A</v>
      </c>
      <c r="AB17" s="41" t="s">
        <v>23</v>
      </c>
      <c r="AC17" s="41" t="s">
        <v>25</v>
      </c>
      <c r="AD17" s="41" t="s">
        <v>23</v>
      </c>
      <c r="AE17" s="41" t="s">
        <v>25</v>
      </c>
      <c r="AF17" s="41"/>
      <c r="AG17" s="41" t="s">
        <v>23</v>
      </c>
      <c r="AH17" s="41" t="s">
        <v>25</v>
      </c>
      <c r="AI17" s="41" t="s">
        <v>23</v>
      </c>
      <c r="AJ17" s="41" t="s">
        <v>21</v>
      </c>
      <c r="AK17" s="46" t="s">
        <v>23</v>
      </c>
      <c r="AL17" s="46" t="s">
        <v>23</v>
      </c>
      <c r="AM17" s="46"/>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9016</v>
      </c>
      <c r="B18" s="7" t="s">
        <v>513</v>
      </c>
      <c r="C18" s="35" t="s">
        <v>25</v>
      </c>
      <c r="D18" s="40" t="s">
        <v>21</v>
      </c>
      <c r="E18" s="40">
        <v>1</v>
      </c>
      <c r="F18" s="40"/>
      <c r="G18" s="40" t="s">
        <v>25</v>
      </c>
      <c r="H18" s="40"/>
      <c r="I18" s="40" t="s">
        <v>25</v>
      </c>
      <c r="J18" s="40"/>
      <c r="K18" s="40"/>
      <c r="L18" s="40"/>
      <c r="M18" s="40"/>
      <c r="N18" s="40" t="s">
        <v>26</v>
      </c>
      <c r="O18" s="40" t="s">
        <v>22</v>
      </c>
      <c r="P18" s="40">
        <v>1</v>
      </c>
      <c r="Q18" s="40"/>
      <c r="R18" s="40" t="s">
        <v>26</v>
      </c>
      <c r="S18" s="40"/>
      <c r="T18" s="40" t="s">
        <v>26</v>
      </c>
      <c r="U18" s="40"/>
      <c r="V18" s="40"/>
      <c r="W18" s="40"/>
      <c r="X18" s="40"/>
      <c r="Y18" s="41" t="s">
        <v>25</v>
      </c>
      <c r="Z18" s="41" t="s">
        <v>21</v>
      </c>
      <c r="AA18" s="41" t="s">
        <v>21</v>
      </c>
      <c r="AB18" s="41" t="s">
        <v>21</v>
      </c>
      <c r="AC18" s="41" t="s">
        <v>25</v>
      </c>
      <c r="AD18" s="41" t="s">
        <v>25</v>
      </c>
      <c r="AE18" s="41" t="s">
        <v>25</v>
      </c>
      <c r="AF18" s="41"/>
      <c r="AG18" s="41" t="s">
        <v>21</v>
      </c>
      <c r="AH18" s="41" t="s">
        <v>25</v>
      </c>
      <c r="AI18" s="41" t="s">
        <v>21</v>
      </c>
      <c r="AJ18" s="41" t="s">
        <v>21</v>
      </c>
      <c r="AK18" s="46" t="s">
        <v>25</v>
      </c>
      <c r="AL18" s="46" t="s">
        <v>21</v>
      </c>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9018</v>
      </c>
      <c r="B19" s="7" t="s">
        <v>514</v>
      </c>
      <c r="C19" s="35" t="s">
        <v>25</v>
      </c>
      <c r="D19" s="40" t="s">
        <v>21</v>
      </c>
      <c r="E19" s="40">
        <v>1</v>
      </c>
      <c r="F19" s="40"/>
      <c r="G19" s="40" t="s">
        <v>25</v>
      </c>
      <c r="H19" s="40"/>
      <c r="I19" s="40" t="s">
        <v>25</v>
      </c>
      <c r="J19" s="40"/>
      <c r="K19" s="40"/>
      <c r="L19" s="40"/>
      <c r="M19" s="40"/>
      <c r="N19" s="40" t="s">
        <v>26</v>
      </c>
      <c r="O19" s="40" t="s">
        <v>22</v>
      </c>
      <c r="P19" s="40">
        <v>1</v>
      </c>
      <c r="Q19" s="40"/>
      <c r="R19" s="40" t="s">
        <v>26</v>
      </c>
      <c r="S19" s="40"/>
      <c r="T19" s="40" t="s">
        <v>26</v>
      </c>
      <c r="U19" s="40"/>
      <c r="V19" s="40"/>
      <c r="W19" s="40"/>
      <c r="X19" s="40"/>
      <c r="Y19" s="41" t="s">
        <v>23</v>
      </c>
      <c r="Z19" s="41" t="s">
        <v>23</v>
      </c>
      <c r="AA19" s="41" t="e">
        <v>#N/A</v>
      </c>
      <c r="AB19" s="41" t="s">
        <v>23</v>
      </c>
      <c r="AC19" s="41" t="s">
        <v>25</v>
      </c>
      <c r="AD19" s="41" t="s">
        <v>23</v>
      </c>
      <c r="AE19" s="41" t="s">
        <v>25</v>
      </c>
      <c r="AF19" s="41"/>
      <c r="AG19" s="41" t="s">
        <v>23</v>
      </c>
      <c r="AH19" s="41" t="s">
        <v>21</v>
      </c>
      <c r="AI19" s="41" t="s">
        <v>23</v>
      </c>
      <c r="AJ19" s="41" t="s">
        <v>21</v>
      </c>
      <c r="AK19" s="46" t="s">
        <v>23</v>
      </c>
      <c r="AL19" s="46" t="s">
        <v>23</v>
      </c>
      <c r="AM19" s="46" t="s">
        <v>25</v>
      </c>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6">
        <v>9023</v>
      </c>
      <c r="B20" s="7" t="s">
        <v>515</v>
      </c>
      <c r="C20" s="35" t="s">
        <v>21</v>
      </c>
      <c r="D20" s="40" t="s">
        <v>21</v>
      </c>
      <c r="E20" s="40">
        <v>0</v>
      </c>
      <c r="F20" s="40"/>
      <c r="G20" s="40" t="s">
        <v>25</v>
      </c>
      <c r="H20" s="40"/>
      <c r="I20" s="40" t="s">
        <v>25</v>
      </c>
      <c r="J20" s="40"/>
      <c r="K20" s="40"/>
      <c r="L20" s="40"/>
      <c r="M20" s="40"/>
      <c r="N20" s="40" t="s">
        <v>22</v>
      </c>
      <c r="O20" s="40" t="s">
        <v>22</v>
      </c>
      <c r="P20" s="40">
        <v>0</v>
      </c>
      <c r="Q20" s="40"/>
      <c r="R20" s="40" t="s">
        <v>26</v>
      </c>
      <c r="S20" s="40"/>
      <c r="T20" s="40" t="s">
        <v>26</v>
      </c>
      <c r="U20" s="40"/>
      <c r="V20" s="40"/>
      <c r="W20" s="40"/>
      <c r="X20" s="40" t="s">
        <v>26</v>
      </c>
      <c r="Y20" s="41" t="s">
        <v>23</v>
      </c>
      <c r="Z20" s="41" t="s">
        <v>23</v>
      </c>
      <c r="AA20" s="41" t="e">
        <v>#N/A</v>
      </c>
      <c r="AB20" s="41" t="s">
        <v>23</v>
      </c>
      <c r="AC20" s="41" t="s">
        <v>25</v>
      </c>
      <c r="AD20" s="41" t="s">
        <v>23</v>
      </c>
      <c r="AE20" s="41" t="s">
        <v>21</v>
      </c>
      <c r="AF20" s="41"/>
      <c r="AG20" s="41" t="s">
        <v>23</v>
      </c>
      <c r="AH20" s="41">
        <v>0</v>
      </c>
      <c r="AI20" s="41" t="s">
        <v>23</v>
      </c>
      <c r="AJ20" s="41" t="s">
        <v>25</v>
      </c>
      <c r="AK20" s="46" t="s">
        <v>23</v>
      </c>
      <c r="AL20" s="46" t="s">
        <v>23</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9025</v>
      </c>
      <c r="B21" s="7" t="s">
        <v>516</v>
      </c>
      <c r="C21" s="35" t="s">
        <v>25</v>
      </c>
      <c r="D21" s="40" t="s">
        <v>25</v>
      </c>
      <c r="E21" s="40">
        <v>2</v>
      </c>
      <c r="F21" s="40"/>
      <c r="G21" s="40" t="s">
        <v>25</v>
      </c>
      <c r="H21" s="40"/>
      <c r="I21" s="40" t="s">
        <v>25</v>
      </c>
      <c r="J21" s="40"/>
      <c r="K21" s="40" t="s">
        <v>25</v>
      </c>
      <c r="L21" s="40"/>
      <c r="M21" s="40"/>
      <c r="N21" s="40" t="s">
        <v>26</v>
      </c>
      <c r="O21" s="40" t="s">
        <v>26</v>
      </c>
      <c r="P21" s="40">
        <v>2</v>
      </c>
      <c r="Q21" s="40"/>
      <c r="R21" s="40" t="s">
        <v>26</v>
      </c>
      <c r="S21" s="40"/>
      <c r="T21" s="40" t="s">
        <v>26</v>
      </c>
      <c r="U21" s="40"/>
      <c r="V21" s="40" t="s">
        <v>26</v>
      </c>
      <c r="W21" s="40"/>
      <c r="X21" s="40"/>
      <c r="Y21" s="41" t="s">
        <v>25</v>
      </c>
      <c r="Z21" s="41" t="s">
        <v>25</v>
      </c>
      <c r="AA21" s="41" t="s">
        <v>25</v>
      </c>
      <c r="AB21" s="41" t="s">
        <v>23</v>
      </c>
      <c r="AC21" s="41" t="s">
        <v>25</v>
      </c>
      <c r="AD21" s="41" t="s">
        <v>23</v>
      </c>
      <c r="AE21" s="41" t="s">
        <v>25</v>
      </c>
      <c r="AF21" s="41"/>
      <c r="AG21" s="41" t="s">
        <v>23</v>
      </c>
      <c r="AH21" s="41" t="s">
        <v>21</v>
      </c>
      <c r="AI21" s="41" t="s">
        <v>21</v>
      </c>
      <c r="AJ21" s="41" t="s">
        <v>21</v>
      </c>
      <c r="AK21" s="46" t="s">
        <v>25</v>
      </c>
      <c r="AL21" s="46" t="s">
        <v>25</v>
      </c>
      <c r="AM21" s="46"/>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9032</v>
      </c>
      <c r="B22" s="7" t="s">
        <v>517</v>
      </c>
      <c r="C22" s="35" t="s">
        <v>25</v>
      </c>
      <c r="D22" s="40" t="s">
        <v>25</v>
      </c>
      <c r="E22" s="40">
        <v>2</v>
      </c>
      <c r="F22" s="40"/>
      <c r="G22" s="40" t="s">
        <v>25</v>
      </c>
      <c r="H22" s="40"/>
      <c r="I22" s="40" t="s">
        <v>25</v>
      </c>
      <c r="J22" s="40"/>
      <c r="K22" s="40" t="s">
        <v>25</v>
      </c>
      <c r="L22" s="40"/>
      <c r="M22" s="40"/>
      <c r="N22" s="40" t="s">
        <v>26</v>
      </c>
      <c r="O22" s="40" t="s">
        <v>26</v>
      </c>
      <c r="P22" s="40">
        <v>2</v>
      </c>
      <c r="Q22" s="40"/>
      <c r="R22" s="40" t="s">
        <v>26</v>
      </c>
      <c r="S22" s="40"/>
      <c r="T22" s="40" t="s">
        <v>26</v>
      </c>
      <c r="U22" s="40"/>
      <c r="V22" s="40" t="s">
        <v>26</v>
      </c>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46" t="s">
        <v>23</v>
      </c>
      <c r="AL22" s="46" t="s">
        <v>23</v>
      </c>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6">
        <v>9041</v>
      </c>
      <c r="B23" s="7" t="s">
        <v>518</v>
      </c>
      <c r="C23" s="35" t="s">
        <v>21</v>
      </c>
      <c r="D23" s="40" t="s">
        <v>21</v>
      </c>
      <c r="E23" s="40">
        <v>0</v>
      </c>
      <c r="F23" s="40"/>
      <c r="G23" s="40"/>
      <c r="H23" s="40"/>
      <c r="I23" s="40"/>
      <c r="J23" s="40"/>
      <c r="K23" s="40"/>
      <c r="L23" s="40"/>
      <c r="M23" s="40"/>
      <c r="N23" s="40" t="s">
        <v>22</v>
      </c>
      <c r="O23" s="40" t="s">
        <v>22</v>
      </c>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c r="AN23" s="46" t="str">
        <f>IFERROR(VLOOKUP($B23,Sheet1!$A$5:$B$300,2,FALSE),"")</f>
        <v/>
      </c>
      <c r="AO23" s="46"/>
      <c r="AP23" s="5" t="str">
        <f>IFERROR(VLOOKUP($A23,集約用シート!$B$5:$U$300,15,FALSE),"")</f>
        <v/>
      </c>
      <c r="AQ23" s="8"/>
      <c r="AR23" s="46"/>
      <c r="AS23" s="5" t="str">
        <f>IFERROR(VLOOKUP($A23,集約用シート!$B$5:$U$300,19,FALSE),"")</f>
        <v/>
      </c>
      <c r="AT23" s="46"/>
      <c r="AU23" s="5" t="str">
        <f>IFERROR(VLOOKUP($A23,集約用シート!$B$5:$U$300,21,FALSE),"")</f>
        <v/>
      </c>
    </row>
    <row r="24" spans="1:47" ht="28.5" customHeight="1">
      <c r="A24" s="6">
        <v>9058</v>
      </c>
      <c r="B24" s="7" t="s">
        <v>519</v>
      </c>
      <c r="C24" s="35" t="s">
        <v>25</v>
      </c>
      <c r="D24" s="40" t="s">
        <v>25</v>
      </c>
      <c r="E24" s="40">
        <v>2</v>
      </c>
      <c r="F24" s="40"/>
      <c r="G24" s="40" t="s">
        <v>25</v>
      </c>
      <c r="H24" s="40"/>
      <c r="I24" s="40"/>
      <c r="J24" s="40"/>
      <c r="K24" s="40"/>
      <c r="L24" s="40"/>
      <c r="M24" s="40"/>
      <c r="N24" s="40" t="s">
        <v>26</v>
      </c>
      <c r="O24" s="40" t="s">
        <v>26</v>
      </c>
      <c r="P24" s="40">
        <v>2</v>
      </c>
      <c r="Q24" s="40"/>
      <c r="R24" s="40" t="s">
        <v>26</v>
      </c>
      <c r="S24" s="40"/>
      <c r="T24" s="40" t="s">
        <v>26</v>
      </c>
      <c r="U24" s="40"/>
      <c r="V24" s="40"/>
      <c r="W24" s="40"/>
      <c r="X24" s="40"/>
      <c r="Y24" s="41" t="s">
        <v>21</v>
      </c>
      <c r="Z24" s="41" t="s">
        <v>21</v>
      </c>
      <c r="AA24" s="41" t="s">
        <v>21</v>
      </c>
      <c r="AB24" s="41" t="s">
        <v>23</v>
      </c>
      <c r="AC24" s="41" t="s">
        <v>25</v>
      </c>
      <c r="AD24" s="41" t="s">
        <v>23</v>
      </c>
      <c r="AE24" s="41" t="s">
        <v>21</v>
      </c>
      <c r="AF24" s="41"/>
      <c r="AG24" s="41" t="s">
        <v>23</v>
      </c>
      <c r="AH24" s="41">
        <v>0</v>
      </c>
      <c r="AI24" s="41" t="s">
        <v>21</v>
      </c>
      <c r="AJ24" s="41" t="s">
        <v>21</v>
      </c>
      <c r="AK24" s="46" t="s">
        <v>21</v>
      </c>
      <c r="AL24" s="46" t="s">
        <v>21</v>
      </c>
      <c r="AM24" s="46"/>
      <c r="AN24" s="46" t="str">
        <f>IFERROR(VLOOKUP($B24,Sheet1!$A$5:$B$300,2,FALSE),"")</f>
        <v/>
      </c>
      <c r="AO24" s="46"/>
      <c r="AP24" s="5" t="str">
        <f>IFERROR(VLOOKUP($A24,集約用シート!$B$5:$U$300,15,FALSE),"")</f>
        <v/>
      </c>
      <c r="AQ24" s="8"/>
      <c r="AR24" s="46"/>
      <c r="AS24" s="5" t="str">
        <f>IFERROR(VLOOKUP($A24,集約用シート!$B$5:$U$300,19,FALSE),"")</f>
        <v/>
      </c>
      <c r="AT24" s="46"/>
      <c r="AU24" s="5" t="str">
        <f>IFERROR(VLOOKUP($A24,集約用シート!$B$5:$U$300,21,FALSE),"")</f>
        <v/>
      </c>
    </row>
    <row r="25" spans="1:47" ht="28.5" customHeight="1">
      <c r="A25" s="6">
        <v>9059</v>
      </c>
      <c r="B25" s="7" t="s">
        <v>520</v>
      </c>
      <c r="C25" s="35" t="s">
        <v>25</v>
      </c>
      <c r="D25" s="40" t="s">
        <v>21</v>
      </c>
      <c r="E25" s="40">
        <v>1</v>
      </c>
      <c r="F25" s="40"/>
      <c r="G25" s="40" t="s">
        <v>25</v>
      </c>
      <c r="H25" s="40"/>
      <c r="I25" s="40" t="s">
        <v>25</v>
      </c>
      <c r="J25" s="40"/>
      <c r="K25" s="40"/>
      <c r="L25" s="40"/>
      <c r="M25" s="40"/>
      <c r="N25" s="40" t="s">
        <v>26</v>
      </c>
      <c r="O25" s="40" t="s">
        <v>22</v>
      </c>
      <c r="P25" s="40">
        <v>1</v>
      </c>
      <c r="Q25" s="40"/>
      <c r="R25" s="40" t="s">
        <v>26</v>
      </c>
      <c r="S25" s="40"/>
      <c r="T25" s="40" t="s">
        <v>26</v>
      </c>
      <c r="U25" s="40"/>
      <c r="V25" s="40"/>
      <c r="W25" s="40"/>
      <c r="X25" s="40"/>
      <c r="Y25" s="41" t="s">
        <v>25</v>
      </c>
      <c r="Z25" s="41" t="s">
        <v>21</v>
      </c>
      <c r="AA25" s="41" t="s">
        <v>21</v>
      </c>
      <c r="AB25" s="41" t="s">
        <v>23</v>
      </c>
      <c r="AC25" s="41" t="s">
        <v>25</v>
      </c>
      <c r="AD25" s="41" t="s">
        <v>23</v>
      </c>
      <c r="AE25" s="41" t="s">
        <v>25</v>
      </c>
      <c r="AF25" s="41"/>
      <c r="AG25" s="41" t="s">
        <v>23</v>
      </c>
      <c r="AH25" s="41" t="s">
        <v>21</v>
      </c>
      <c r="AI25" s="41" t="s">
        <v>21</v>
      </c>
      <c r="AJ25" s="41" t="s">
        <v>21</v>
      </c>
      <c r="AK25" s="46" t="s">
        <v>25</v>
      </c>
      <c r="AL25" s="46" t="s">
        <v>21</v>
      </c>
      <c r="AM25" s="46" t="s">
        <v>25</v>
      </c>
      <c r="AN25" s="46" t="str">
        <f>IFERROR(VLOOKUP($B25,Sheet1!$A$5:$B$300,2,FALSE),"")</f>
        <v/>
      </c>
      <c r="AO25" s="46"/>
      <c r="AP25" s="5" t="str">
        <f>IFERROR(VLOOKUP($A25,集約用シート!$B$5:$U$300,15,FALSE),"")</f>
        <v/>
      </c>
      <c r="AQ25" s="8"/>
      <c r="AR25" s="46"/>
      <c r="AS25" s="5" t="str">
        <f>IFERROR(VLOOKUP($A25,集約用シート!$B$5:$U$300,19,FALSE),"")</f>
        <v/>
      </c>
      <c r="AT25" s="46"/>
      <c r="AU25" s="5" t="str">
        <f>IFERROR(VLOOKUP($A25,集約用シート!$B$5:$U$300,21,FALSE),"")</f>
        <v/>
      </c>
    </row>
    <row r="26" spans="1:47" ht="28.5" customHeight="1">
      <c r="A26" s="6">
        <v>9061</v>
      </c>
      <c r="B26" s="7" t="s">
        <v>521</v>
      </c>
      <c r="C26" s="35" t="s">
        <v>25</v>
      </c>
      <c r="D26" s="40" t="s">
        <v>25</v>
      </c>
      <c r="E26" s="40">
        <v>2</v>
      </c>
      <c r="F26" s="40"/>
      <c r="G26" s="40" t="s">
        <v>25</v>
      </c>
      <c r="H26" s="40"/>
      <c r="I26" s="40" t="s">
        <v>25</v>
      </c>
      <c r="J26" s="40"/>
      <c r="K26" s="40" t="s">
        <v>25</v>
      </c>
      <c r="L26" s="40"/>
      <c r="M26" s="40"/>
      <c r="N26" s="40" t="s">
        <v>26</v>
      </c>
      <c r="O26" s="40" t="s">
        <v>26</v>
      </c>
      <c r="P26" s="40">
        <v>2</v>
      </c>
      <c r="Q26" s="40"/>
      <c r="R26" s="40" t="s">
        <v>26</v>
      </c>
      <c r="S26" s="40"/>
      <c r="T26" s="40" t="s">
        <v>26</v>
      </c>
      <c r="U26" s="40"/>
      <c r="V26" s="40" t="s">
        <v>26</v>
      </c>
      <c r="W26" s="40"/>
      <c r="X26" s="40"/>
      <c r="Y26" s="41" t="s">
        <v>25</v>
      </c>
      <c r="Z26" s="41" t="s">
        <v>25</v>
      </c>
      <c r="AA26" s="41" t="s">
        <v>25</v>
      </c>
      <c r="AB26" s="41" t="s">
        <v>23</v>
      </c>
      <c r="AC26" s="41" t="s">
        <v>25</v>
      </c>
      <c r="AD26" s="41" t="s">
        <v>23</v>
      </c>
      <c r="AE26" s="41" t="s">
        <v>21</v>
      </c>
      <c r="AF26" s="41"/>
      <c r="AG26" s="41" t="s">
        <v>23</v>
      </c>
      <c r="AH26" s="41">
        <v>0</v>
      </c>
      <c r="AI26" s="41" t="s">
        <v>23</v>
      </c>
      <c r="AJ26" s="41" t="s">
        <v>25</v>
      </c>
      <c r="AK26" s="46" t="s">
        <v>25</v>
      </c>
      <c r="AL26" s="46" t="s">
        <v>25</v>
      </c>
      <c r="AM26" s="46"/>
      <c r="AN26" s="46" t="str">
        <f>IFERROR(VLOOKUP($B26,Sheet1!$A$5:$B$300,2,FALSE),"")</f>
        <v/>
      </c>
      <c r="AO26" s="46"/>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6">
        <v>9075</v>
      </c>
      <c r="B27" s="7" t="s">
        <v>522</v>
      </c>
      <c r="C27" s="35" t="s">
        <v>25</v>
      </c>
      <c r="D27" s="40" t="s">
        <v>21</v>
      </c>
      <c r="E27" s="40">
        <v>1</v>
      </c>
      <c r="F27" s="40"/>
      <c r="G27" s="40" t="s">
        <v>25</v>
      </c>
      <c r="H27" s="40"/>
      <c r="I27" s="40"/>
      <c r="J27" s="40"/>
      <c r="K27" s="40"/>
      <c r="L27" s="40"/>
      <c r="M27" s="40"/>
      <c r="N27" s="40" t="s">
        <v>26</v>
      </c>
      <c r="O27" s="40" t="s">
        <v>22</v>
      </c>
      <c r="P27" s="40">
        <v>1</v>
      </c>
      <c r="Q27" s="40"/>
      <c r="R27" s="40" t="s">
        <v>26</v>
      </c>
      <c r="S27" s="40"/>
      <c r="T27" s="40"/>
      <c r="U27" s="40"/>
      <c r="V27" s="40"/>
      <c r="W27" s="40"/>
      <c r="X27" s="40"/>
      <c r="Y27" s="41" t="s">
        <v>21</v>
      </c>
      <c r="Z27" s="41" t="s">
        <v>21</v>
      </c>
      <c r="AA27" s="41" t="s">
        <v>21</v>
      </c>
      <c r="AB27" s="41" t="s">
        <v>23</v>
      </c>
      <c r="AC27" s="41" t="s">
        <v>25</v>
      </c>
      <c r="AD27" s="41" t="s">
        <v>23</v>
      </c>
      <c r="AE27" s="41" t="s">
        <v>21</v>
      </c>
      <c r="AF27" s="41"/>
      <c r="AG27" s="41" t="s">
        <v>23</v>
      </c>
      <c r="AH27" s="41">
        <v>0</v>
      </c>
      <c r="AI27" s="41" t="s">
        <v>21</v>
      </c>
      <c r="AJ27" s="41" t="s">
        <v>21</v>
      </c>
      <c r="AK27" s="46" t="s">
        <v>21</v>
      </c>
      <c r="AL27" s="46" t="s">
        <v>21</v>
      </c>
      <c r="AM27" s="46"/>
      <c r="AN27" s="46" t="str">
        <f>IFERROR(VLOOKUP($B27,Sheet1!$A$5:$B$300,2,FALSE),"")</f>
        <v/>
      </c>
      <c r="AO27" s="46"/>
      <c r="AP27" s="5" t="str">
        <f>IFERROR(VLOOKUP($A27,集約用シート!$B$5:$U$300,15,FALSE),"")</f>
        <v/>
      </c>
      <c r="AQ27" s="8"/>
      <c r="AR27" s="46"/>
      <c r="AS27" s="5" t="str">
        <f>IFERROR(VLOOKUP($A27,集約用シート!$B$5:$U$300,19,FALSE),"")</f>
        <v/>
      </c>
      <c r="AT27" s="46"/>
      <c r="AU27" s="5" t="str">
        <f>IFERROR(VLOOKUP($A27,集約用シート!$B$5:$U$300,21,FALSE),"")</f>
        <v/>
      </c>
    </row>
    <row r="28" spans="1:47" ht="28.5" customHeight="1">
      <c r="A28" s="6">
        <v>9082</v>
      </c>
      <c r="B28" s="7" t="s">
        <v>523</v>
      </c>
      <c r="C28" s="35"/>
      <c r="D28" s="40"/>
      <c r="E28" s="40">
        <v>0</v>
      </c>
      <c r="F28" s="40"/>
      <c r="G28" s="40"/>
      <c r="H28" s="40"/>
      <c r="I28" s="40"/>
      <c r="J28" s="40"/>
      <c r="K28" s="40"/>
      <c r="L28" s="40"/>
      <c r="M28" s="40"/>
      <c r="N28" s="40" t="s">
        <v>22</v>
      </c>
      <c r="O28" s="40" t="s">
        <v>22</v>
      </c>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c r="AN28" s="46" t="str">
        <f>IFERROR(VLOOKUP($B28,Sheet1!$A$5:$B$300,2,FALSE),"")</f>
        <v/>
      </c>
      <c r="AO28" s="46"/>
      <c r="AP28" s="5" t="str">
        <f>IFERROR(VLOOKUP($A28,集約用シート!$B$5:$U$300,15,FALSE),"")</f>
        <v/>
      </c>
      <c r="AQ28" s="8"/>
      <c r="AR28" s="46"/>
      <c r="AS28" s="5" t="str">
        <f>IFERROR(VLOOKUP($A28,集約用シート!$B$5:$U$300,19,FALSE),"")</f>
        <v/>
      </c>
      <c r="AT28" s="46"/>
      <c r="AU28" s="5" t="str">
        <f>IFERROR(VLOOKUP($A28,集約用シート!$B$5:$U$300,21,FALSE),"")</f>
        <v/>
      </c>
    </row>
    <row r="29" spans="1:47" ht="28.5" customHeight="1">
      <c r="A29" s="6">
        <v>9083</v>
      </c>
      <c r="B29" s="7" t="s">
        <v>524</v>
      </c>
      <c r="C29" s="35" t="s">
        <v>25</v>
      </c>
      <c r="D29" s="40" t="s">
        <v>25</v>
      </c>
      <c r="E29" s="40">
        <v>2</v>
      </c>
      <c r="F29" s="40"/>
      <c r="G29" s="40" t="s">
        <v>25</v>
      </c>
      <c r="H29" s="40"/>
      <c r="I29" s="40" t="s">
        <v>25</v>
      </c>
      <c r="J29" s="40"/>
      <c r="K29" s="40"/>
      <c r="L29" s="40"/>
      <c r="M29" s="40"/>
      <c r="N29" s="40" t="s">
        <v>26</v>
      </c>
      <c r="O29" s="40" t="s">
        <v>26</v>
      </c>
      <c r="P29" s="40">
        <v>2</v>
      </c>
      <c r="Q29" s="40"/>
      <c r="R29" s="40" t="s">
        <v>26</v>
      </c>
      <c r="S29" s="40"/>
      <c r="T29" s="40" t="s">
        <v>26</v>
      </c>
      <c r="U29" s="40"/>
      <c r="V29" s="40" t="s">
        <v>26</v>
      </c>
      <c r="W29" s="40"/>
      <c r="X29" s="40"/>
      <c r="Y29" s="41" t="s">
        <v>21</v>
      </c>
      <c r="Z29" s="41" t="s">
        <v>21</v>
      </c>
      <c r="AA29" s="41" t="s">
        <v>21</v>
      </c>
      <c r="AB29" s="41" t="s">
        <v>21</v>
      </c>
      <c r="AC29" s="41" t="s">
        <v>25</v>
      </c>
      <c r="AD29" s="41" t="s">
        <v>21</v>
      </c>
      <c r="AE29" s="41" t="s">
        <v>25</v>
      </c>
      <c r="AF29" s="41"/>
      <c r="AG29" s="41" t="s">
        <v>23</v>
      </c>
      <c r="AH29" s="41">
        <v>0</v>
      </c>
      <c r="AI29" s="41" t="s">
        <v>21</v>
      </c>
      <c r="AJ29" s="41" t="s">
        <v>25</v>
      </c>
      <c r="AK29" s="46" t="s">
        <v>21</v>
      </c>
      <c r="AL29" s="46" t="s">
        <v>21</v>
      </c>
      <c r="AM29" s="46"/>
      <c r="AN29" s="46" t="str">
        <f>IFERROR(VLOOKUP($B29,Sheet1!$A$5:$B$300,2,FALSE),"")</f>
        <v/>
      </c>
      <c r="AO29" s="46"/>
      <c r="AP29" s="5" t="str">
        <f>IFERROR(VLOOKUP($A29,集約用シート!$B$5:$U$300,15,FALSE),"")</f>
        <v/>
      </c>
      <c r="AQ29" s="8"/>
      <c r="AR29" s="46"/>
      <c r="AS29" s="5" t="str">
        <f>IFERROR(VLOOKUP($A29,集約用シート!$B$5:$U$300,19,FALSE),"")</f>
        <v/>
      </c>
      <c r="AT29" s="46"/>
      <c r="AU29" s="5" t="str">
        <f>IFERROR(VLOOKUP($A29,集約用シート!$B$5:$U$300,21,FALSE),"")</f>
        <v/>
      </c>
    </row>
    <row r="30" spans="1:47" ht="28.5" customHeight="1">
      <c r="A30" s="6">
        <v>9093</v>
      </c>
      <c r="B30" s="7" t="s">
        <v>525</v>
      </c>
      <c r="C30" s="35" t="s">
        <v>25</v>
      </c>
      <c r="D30" s="40" t="s">
        <v>21</v>
      </c>
      <c r="E30" s="40">
        <v>1</v>
      </c>
      <c r="F30" s="40"/>
      <c r="G30" s="40"/>
      <c r="H30" s="40"/>
      <c r="I30" s="40"/>
      <c r="J30" s="40"/>
      <c r="K30" s="40"/>
      <c r="L30" s="40"/>
      <c r="M30" s="40"/>
      <c r="N30" s="40" t="s">
        <v>26</v>
      </c>
      <c r="O30" s="40" t="s">
        <v>22</v>
      </c>
      <c r="P30" s="40">
        <v>1</v>
      </c>
      <c r="Q30" s="40"/>
      <c r="R30" s="40"/>
      <c r="S30" s="40"/>
      <c r="T30" s="40"/>
      <c r="U30" s="40"/>
      <c r="V30" s="40"/>
      <c r="W30" s="40"/>
      <c r="X30" s="40"/>
      <c r="Y30" s="41" t="s">
        <v>21</v>
      </c>
      <c r="Z30" s="41" t="s">
        <v>21</v>
      </c>
      <c r="AA30" s="41" t="s">
        <v>21</v>
      </c>
      <c r="AB30" s="41" t="s">
        <v>23</v>
      </c>
      <c r="AC30" s="41" t="s">
        <v>21</v>
      </c>
      <c r="AD30" s="41" t="s">
        <v>23</v>
      </c>
      <c r="AE30" s="41" t="s">
        <v>25</v>
      </c>
      <c r="AF30" s="41"/>
      <c r="AG30" s="41" t="s">
        <v>23</v>
      </c>
      <c r="AH30" s="41">
        <v>0</v>
      </c>
      <c r="AI30" s="41" t="s">
        <v>23</v>
      </c>
      <c r="AJ30" s="41" t="s">
        <v>21</v>
      </c>
      <c r="AK30" s="46" t="s">
        <v>21</v>
      </c>
      <c r="AL30" s="46" t="s">
        <v>21</v>
      </c>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6">
        <v>9097</v>
      </c>
      <c r="B31" s="7" t="s">
        <v>526</v>
      </c>
      <c r="C31" s="35" t="s">
        <v>21</v>
      </c>
      <c r="D31" s="40" t="s">
        <v>21</v>
      </c>
      <c r="E31" s="40">
        <v>0</v>
      </c>
      <c r="F31" s="40"/>
      <c r="G31" s="40"/>
      <c r="H31" s="40"/>
      <c r="I31" s="40"/>
      <c r="J31" s="40"/>
      <c r="K31" s="40"/>
      <c r="L31" s="40"/>
      <c r="M31" s="40"/>
      <c r="N31" s="40" t="s">
        <v>22</v>
      </c>
      <c r="O31" s="40" t="s">
        <v>22</v>
      </c>
      <c r="P31" s="40">
        <v>0</v>
      </c>
      <c r="Q31" s="40"/>
      <c r="R31" s="40"/>
      <c r="S31" s="40"/>
      <c r="T31" s="40"/>
      <c r="U31" s="40"/>
      <c r="V31" s="40"/>
      <c r="W31" s="40"/>
      <c r="X31" s="40"/>
      <c r="Y31" s="41" t="s">
        <v>23</v>
      </c>
      <c r="Z31" s="41" t="s">
        <v>23</v>
      </c>
      <c r="AA31" s="41" t="e">
        <v>#N/A</v>
      </c>
      <c r="AB31" s="41" t="s">
        <v>23</v>
      </c>
      <c r="AC31" s="41" t="s">
        <v>25</v>
      </c>
      <c r="AD31" s="41" t="s">
        <v>23</v>
      </c>
      <c r="AE31" s="41" t="s">
        <v>21</v>
      </c>
      <c r="AF31" s="41"/>
      <c r="AG31" s="41" t="s">
        <v>23</v>
      </c>
      <c r="AH31" s="41">
        <v>0</v>
      </c>
      <c r="AI31" s="41" t="s">
        <v>23</v>
      </c>
      <c r="AJ31" s="41" t="s">
        <v>21</v>
      </c>
      <c r="AK31" s="46" t="s">
        <v>23</v>
      </c>
      <c r="AL31" s="46" t="s">
        <v>23</v>
      </c>
      <c r="AM31" s="46"/>
      <c r="AN31" s="46" t="str">
        <f>IFERROR(VLOOKUP($B31,Sheet1!$A$5:$B$300,2,FALSE),"")</f>
        <v/>
      </c>
      <c r="AO31" s="46"/>
      <c r="AP31" s="5" t="str">
        <f>IFERROR(VLOOKUP($A31,集約用シート!$B$5:$U$300,15,FALSE),"")</f>
        <v/>
      </c>
      <c r="AQ31" s="8"/>
      <c r="AR31" s="46"/>
      <c r="AS31" s="5" t="str">
        <f>IFERROR(VLOOKUP($A31,集約用シート!$B$5:$U$300,19,FALSE),"")</f>
        <v/>
      </c>
      <c r="AT31" s="46"/>
      <c r="AU31" s="5" t="str">
        <f>IFERROR(VLOOKUP($A31,集約用シート!$B$5:$U$300,21,FALSE),"")</f>
        <v/>
      </c>
    </row>
    <row r="32" spans="1:47" ht="28.5" customHeight="1">
      <c r="A32" s="6">
        <v>9103</v>
      </c>
      <c r="B32" s="7" t="s">
        <v>527</v>
      </c>
      <c r="C32" s="35"/>
      <c r="D32" s="40"/>
      <c r="E32" s="40">
        <v>0</v>
      </c>
      <c r="F32" s="40"/>
      <c r="G32" s="40"/>
      <c r="H32" s="40"/>
      <c r="I32" s="40"/>
      <c r="J32" s="40"/>
      <c r="K32" s="40"/>
      <c r="L32" s="40"/>
      <c r="M32" s="40"/>
      <c r="N32" s="40" t="s">
        <v>22</v>
      </c>
      <c r="O32" s="40" t="s">
        <v>22</v>
      </c>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c r="AN32" s="46" t="str">
        <f>IFERROR(VLOOKUP($B32,Sheet1!$A$5:$B$300,2,FALSE),"")</f>
        <v/>
      </c>
      <c r="AO32" s="46"/>
      <c r="AP32" s="5" t="str">
        <f>IFERROR(VLOOKUP($A32,集約用シート!$B$5:$U$300,15,FALSE),"")</f>
        <v/>
      </c>
      <c r="AQ32" s="8"/>
      <c r="AR32" s="46"/>
      <c r="AS32" s="5" t="str">
        <f>IFERROR(VLOOKUP($A32,集約用シート!$B$5:$U$300,19,FALSE),"")</f>
        <v/>
      </c>
      <c r="AT32" s="46"/>
      <c r="AU32" s="5" t="str">
        <f>IFERROR(VLOOKUP($A32,集約用シート!$B$5:$U$300,21,FALSE),"")</f>
        <v/>
      </c>
    </row>
    <row r="33" spans="1:47" ht="28.5" customHeight="1">
      <c r="A33" s="6">
        <v>9105</v>
      </c>
      <c r="B33" s="7" t="s">
        <v>528</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9106</v>
      </c>
      <c r="B34" s="7" t="s">
        <v>529</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6">
        <v>9107</v>
      </c>
      <c r="B35" s="7" t="s">
        <v>530</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c r="AN35" s="46" t="str">
        <f>IFERROR(VLOOKUP($B35,Sheet1!$A$5:$B$300,2,FALSE),"")</f>
        <v/>
      </c>
      <c r="AO35" s="46"/>
      <c r="AP35" s="5" t="str">
        <f>IFERROR(VLOOKUP($A35,集約用シート!$B$5:$U$300,15,FALSE),"")</f>
        <v/>
      </c>
      <c r="AQ35" s="8"/>
      <c r="AR35" s="46"/>
      <c r="AS35" s="5" t="str">
        <f>IFERROR(VLOOKUP($A35,集約用シート!$B$5:$U$300,19,FALSE),"")</f>
        <v/>
      </c>
      <c r="AT35" s="46"/>
      <c r="AU35" s="5" t="str">
        <f>IFERROR(VLOOKUP($A35,集約用シート!$B$5:$U$300,21,FALSE),"")</f>
        <v/>
      </c>
    </row>
    <row r="36" spans="1:47" ht="28.5" customHeight="1">
      <c r="A36" s="6">
        <v>9108</v>
      </c>
      <c r="B36" s="7" t="s">
        <v>531</v>
      </c>
      <c r="C36" s="40" t="s">
        <v>25</v>
      </c>
      <c r="D36" s="40" t="s">
        <v>21</v>
      </c>
      <c r="E36" s="40">
        <v>1</v>
      </c>
      <c r="F36" s="40"/>
      <c r="G36" s="40" t="s">
        <v>25</v>
      </c>
      <c r="H36" s="40"/>
      <c r="I36" s="40"/>
      <c r="J36" s="40"/>
      <c r="K36" s="40"/>
      <c r="L36" s="40"/>
      <c r="M36" s="40"/>
      <c r="N36" s="40" t="s">
        <v>26</v>
      </c>
      <c r="O36" s="40" t="s">
        <v>22</v>
      </c>
      <c r="P36" s="40">
        <v>1</v>
      </c>
      <c r="Q36" s="40"/>
      <c r="R36" s="40" t="s">
        <v>26</v>
      </c>
      <c r="S36" s="40"/>
      <c r="T36" s="40" t="s">
        <v>26</v>
      </c>
      <c r="U36" s="40"/>
      <c r="V36" s="40"/>
      <c r="W36" s="40"/>
      <c r="X36" s="40"/>
      <c r="Y36" s="41" t="s">
        <v>25</v>
      </c>
      <c r="Z36" s="41" t="s">
        <v>21</v>
      </c>
      <c r="AA36" s="41" t="s">
        <v>21</v>
      </c>
      <c r="AB36" s="41" t="s">
        <v>23</v>
      </c>
      <c r="AC36" s="41" t="s">
        <v>25</v>
      </c>
      <c r="AD36" s="41" t="s">
        <v>23</v>
      </c>
      <c r="AE36" s="41" t="s">
        <v>21</v>
      </c>
      <c r="AF36" s="41"/>
      <c r="AG36" s="41" t="s">
        <v>23</v>
      </c>
      <c r="AH36" s="41">
        <v>0</v>
      </c>
      <c r="AI36" s="41" t="s">
        <v>21</v>
      </c>
      <c r="AJ36" s="41" t="s">
        <v>21</v>
      </c>
      <c r="AK36" s="46" t="s">
        <v>25</v>
      </c>
      <c r="AL36" s="46" t="s">
        <v>21</v>
      </c>
      <c r="AM36" s="46" t="s">
        <v>25</v>
      </c>
      <c r="AN36" s="46" t="str">
        <f>IFERROR(VLOOKUP($B36,Sheet1!$A$5:$B$300,2,FALSE),"")</f>
        <v/>
      </c>
      <c r="AO36" s="46"/>
      <c r="AP36" s="5" t="str">
        <f>IFERROR(VLOOKUP($A36,集約用シート!$B$5:$U$300,15,FALSE),"")</f>
        <v/>
      </c>
      <c r="AQ36" s="8"/>
      <c r="AR36" s="46"/>
      <c r="AS36" s="5" t="str">
        <f>IFERROR(VLOOKUP($A36,集約用シート!$B$5:$U$300,19,FALSE),"")</f>
        <v/>
      </c>
      <c r="AT36" s="46"/>
      <c r="AU36" s="5" t="str">
        <f>IFERROR(VLOOKUP($A36,集約用シート!$B$5:$U$300,21,FALSE),"")</f>
        <v/>
      </c>
    </row>
    <row r="37" spans="1:47" ht="28.5" customHeight="1">
      <c r="A37" s="6">
        <v>9109</v>
      </c>
      <c r="B37" s="7" t="s">
        <v>532</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6">
        <v>9110</v>
      </c>
      <c r="B38" s="7" t="s">
        <v>533</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c r="AN38" s="46" t="str">
        <f>IFERROR(VLOOKUP($B38,Sheet1!$A$5:$B$300,2,FALSE),"")</f>
        <v/>
      </c>
      <c r="AO38" s="46"/>
      <c r="AP38" s="5" t="str">
        <f>IFERROR(VLOOKUP($A38,集約用シート!$B$5:$U$300,15,FALSE),"")</f>
        <v/>
      </c>
      <c r="AQ38" s="8"/>
      <c r="AR38" s="46"/>
      <c r="AS38" s="5" t="str">
        <f>IFERROR(VLOOKUP($A38,集約用シート!$B$5:$U$300,19,FALSE),"")</f>
        <v/>
      </c>
      <c r="AT38" s="46"/>
      <c r="AU38" s="5" t="str">
        <f>IFERROR(VLOOKUP($A38,集約用シート!$B$5:$U$300,21,FALSE),"")</f>
        <v/>
      </c>
    </row>
    <row r="39" spans="1:47" ht="28.5" customHeight="1">
      <c r="A39" s="6">
        <v>9116</v>
      </c>
      <c r="B39" s="7" t="s">
        <v>534</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c r="AN39" s="46" t="str">
        <f>IFERROR(VLOOKUP($B39,Sheet1!$A$5:$B$300,2,FALSE),"")</f>
        <v/>
      </c>
      <c r="AO39" s="46"/>
      <c r="AP39" s="5" t="str">
        <f>IFERROR(VLOOKUP($A39,集約用シート!$B$5:$U$300,15,FALSE),"")</f>
        <v/>
      </c>
      <c r="AQ39" s="8"/>
      <c r="AR39" s="46"/>
      <c r="AS39" s="5" t="str">
        <f>IFERROR(VLOOKUP($A39,集約用シート!$B$5:$U$300,19,FALSE),"")</f>
        <v/>
      </c>
      <c r="AT39" s="46"/>
      <c r="AU39" s="5" t="str">
        <f>IFERROR(VLOOKUP($A39,集約用シート!$B$5:$U$300,21,FALSE),"")</f>
        <v/>
      </c>
    </row>
    <row r="40" spans="1:47" ht="28.5" customHeight="1">
      <c r="A40" s="6">
        <v>9121</v>
      </c>
      <c r="B40" s="7" t="s">
        <v>535</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c r="AN40" s="46" t="str">
        <f>IFERROR(VLOOKUP($B40,Sheet1!$A$5:$B$300,2,FALSE),"")</f>
        <v/>
      </c>
      <c r="AO40" s="46"/>
      <c r="AP40" s="5" t="str">
        <f>IFERROR(VLOOKUP($A40,集約用シート!$B$5:$U$300,15,FALSE),"")</f>
        <v/>
      </c>
      <c r="AQ40" s="8"/>
      <c r="AR40" s="46"/>
      <c r="AS40" s="5" t="str">
        <f>IFERROR(VLOOKUP($A40,集約用シート!$B$5:$U$300,19,FALSE),"")</f>
        <v/>
      </c>
      <c r="AT40" s="46"/>
      <c r="AU40" s="5" t="str">
        <f>IFERROR(VLOOKUP($A40,集約用シート!$B$5:$U$300,21,FALSE),"")</f>
        <v/>
      </c>
    </row>
    <row r="41" spans="1:47" ht="28.5" customHeight="1">
      <c r="A41" s="6">
        <v>9127</v>
      </c>
      <c r="B41" s="7" t="s">
        <v>536</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c r="AN41" s="46" t="str">
        <f>IFERROR(VLOOKUP($B41,Sheet1!$A$5:$B$300,2,FALSE),"")</f>
        <v/>
      </c>
      <c r="AO41" s="46"/>
      <c r="AP41" s="5" t="str">
        <f>IFERROR(VLOOKUP($A41,集約用シート!$B$5:$U$300,15,FALSE),"")</f>
        <v/>
      </c>
      <c r="AQ41" s="8"/>
      <c r="AR41" s="46"/>
      <c r="AS41" s="5" t="str">
        <f>IFERROR(VLOOKUP($A41,集約用シート!$B$5:$U$300,19,FALSE),"")</f>
        <v/>
      </c>
      <c r="AT41" s="46"/>
      <c r="AU41" s="5" t="str">
        <f>IFERROR(VLOOKUP($A41,集約用シート!$B$5:$U$300,21,FALSE),"")</f>
        <v/>
      </c>
    </row>
    <row r="42" spans="1:47" ht="28.5" customHeight="1">
      <c r="A42" s="6">
        <v>9128</v>
      </c>
      <c r="B42" s="7" t="s">
        <v>537</v>
      </c>
      <c r="C42" s="40" t="s">
        <v>21</v>
      </c>
      <c r="D42" s="40" t="s">
        <v>21</v>
      </c>
      <c r="E42" s="40">
        <v>0</v>
      </c>
      <c r="F42" s="40"/>
      <c r="G42" s="40"/>
      <c r="H42" s="40"/>
      <c r="I42" s="40"/>
      <c r="J42" s="40"/>
      <c r="K42" s="40"/>
      <c r="L42" s="40"/>
      <c r="M42" s="40"/>
      <c r="N42" s="40" t="s">
        <v>22</v>
      </c>
      <c r="O42" s="40" t="s">
        <v>22</v>
      </c>
      <c r="P42" s="40">
        <v>0</v>
      </c>
      <c r="Q42" s="40"/>
      <c r="R42" s="40"/>
      <c r="S42" s="40"/>
      <c r="T42" s="40"/>
      <c r="U42" s="40"/>
      <c r="V42" s="40"/>
      <c r="W42" s="40"/>
      <c r="X42" s="40"/>
      <c r="Y42" s="41" t="s">
        <v>23</v>
      </c>
      <c r="Z42" s="41" t="s">
        <v>23</v>
      </c>
      <c r="AA42" s="41" t="e">
        <v>#N/A</v>
      </c>
      <c r="AB42" s="41" t="s">
        <v>23</v>
      </c>
      <c r="AC42" s="41" t="s">
        <v>21</v>
      </c>
      <c r="AD42" s="41" t="s">
        <v>23</v>
      </c>
      <c r="AE42" s="41" t="s">
        <v>21</v>
      </c>
      <c r="AF42" s="41"/>
      <c r="AG42" s="41" t="s">
        <v>23</v>
      </c>
      <c r="AH42" s="41">
        <v>0</v>
      </c>
      <c r="AI42" s="41" t="s">
        <v>23</v>
      </c>
      <c r="AJ42" s="41" t="s">
        <v>21</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9132</v>
      </c>
      <c r="B43" s="7" t="s">
        <v>538</v>
      </c>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c r="AN43" s="46" t="str">
        <f>IFERROR(VLOOKUP($B43,Sheet1!$A$5:$B$300,2,FALSE),"")</f>
        <v/>
      </c>
      <c r="AO43" s="46"/>
      <c r="AP43" s="5" t="str">
        <f>IFERROR(VLOOKUP($A43,集約用シート!$B$5:$U$300,15,FALSE),"")</f>
        <v/>
      </c>
      <c r="AQ43" s="8"/>
      <c r="AR43" s="46"/>
      <c r="AS43" s="5" t="str">
        <f>IFERROR(VLOOKUP($A43,集約用シート!$B$5:$U$300,19,FALSE),"")</f>
        <v/>
      </c>
      <c r="AT43" s="46"/>
      <c r="AU43" s="5" t="str">
        <f>IFERROR(VLOOKUP($A43,集約用シート!$B$5:$U$300,21,FALSE),"")</f>
        <v/>
      </c>
    </row>
    <row r="44" spans="1:47" ht="28.5" customHeight="1">
      <c r="A44" s="6">
        <v>9133</v>
      </c>
      <c r="B44" s="7" t="s">
        <v>539</v>
      </c>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c r="AN44" s="46" t="str">
        <f>IFERROR(VLOOKUP($B44,Sheet1!$A$5:$B$300,2,FALSE),"")</f>
        <v/>
      </c>
      <c r="AO44" s="46"/>
      <c r="AP44" s="5" t="str">
        <f>IFERROR(VLOOKUP($A44,集約用シート!$B$5:$U$300,15,FALSE),"")</f>
        <v/>
      </c>
      <c r="AQ44" s="8"/>
      <c r="AR44" s="46"/>
      <c r="AS44" s="5" t="str">
        <f>IFERROR(VLOOKUP($A44,集約用シート!$B$5:$U$300,19,FALSE),"")</f>
        <v/>
      </c>
      <c r="AT44" s="46"/>
      <c r="AU44" s="5" t="str">
        <f>IFERROR(VLOOKUP($A44,集約用シート!$B$5:$U$300,21,FALSE),"")</f>
        <v/>
      </c>
    </row>
    <row r="45" spans="1:47" ht="28.5" customHeight="1">
      <c r="A45" s="6">
        <v>9134</v>
      </c>
      <c r="B45" s="7" t="s">
        <v>540</v>
      </c>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c r="AN45" s="46" t="str">
        <f>IFERROR(VLOOKUP($B45,Sheet1!$A$5:$B$300,2,FALSE),"")</f>
        <v/>
      </c>
      <c r="AO45" s="46"/>
      <c r="AP45" s="5" t="str">
        <f>IFERROR(VLOOKUP($A45,集約用シート!$B$5:$U$300,15,FALSE),"")</f>
        <v/>
      </c>
      <c r="AQ45" s="8"/>
      <c r="AR45" s="46"/>
      <c r="AS45" s="5" t="str">
        <f>IFERROR(VLOOKUP($A45,集約用シート!$B$5:$U$300,19,FALSE),"")</f>
        <v/>
      </c>
      <c r="AT45" s="46"/>
      <c r="AU45" s="5" t="str">
        <f>IFERROR(VLOOKUP($A45,集約用シート!$B$5:$U$300,21,FALSE),"")</f>
        <v/>
      </c>
    </row>
    <row r="46" spans="1:47" ht="28.5" customHeight="1">
      <c r="A46" s="6">
        <v>9135</v>
      </c>
      <c r="B46" s="7" t="s">
        <v>541</v>
      </c>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c r="AN46" s="46" t="str">
        <f>IFERROR(VLOOKUP($B46,Sheet1!$A$5:$B$300,2,FALSE),"")</f>
        <v/>
      </c>
      <c r="AO46" s="46"/>
      <c r="AP46" s="5" t="str">
        <f>IFERROR(VLOOKUP($A46,集約用シート!$B$5:$U$300,15,FALSE),"")</f>
        <v/>
      </c>
      <c r="AQ46" s="8"/>
      <c r="AR46" s="46"/>
      <c r="AS46" s="5" t="str">
        <f>IFERROR(VLOOKUP($A46,集約用シート!$B$5:$U$300,19,FALSE),"")</f>
        <v/>
      </c>
      <c r="AT46" s="46"/>
      <c r="AU46" s="5" t="str">
        <f>IFERROR(VLOOKUP($A46,集約用シート!$B$5:$U$300,21,FALSE),"")</f>
        <v/>
      </c>
    </row>
    <row r="47" spans="1:47" ht="28.5" customHeight="1">
      <c r="A47" s="6">
        <v>9136</v>
      </c>
      <c r="B47" s="7" t="s">
        <v>542</v>
      </c>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9139</v>
      </c>
      <c r="B48" s="7" t="s">
        <v>543</v>
      </c>
      <c r="C48" s="40" t="s">
        <v>21</v>
      </c>
      <c r="D48" s="40" t="s">
        <v>21</v>
      </c>
      <c r="E48" s="40">
        <v>0</v>
      </c>
      <c r="F48" s="40"/>
      <c r="G48" s="40"/>
      <c r="H48" s="40"/>
      <c r="I48" s="40"/>
      <c r="J48" s="40"/>
      <c r="K48" s="40"/>
      <c r="L48" s="40"/>
      <c r="M48" s="40"/>
      <c r="N48" s="40" t="s">
        <v>22</v>
      </c>
      <c r="O48" s="40" t="s">
        <v>22</v>
      </c>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c r="AN48" s="46" t="str">
        <f>IFERROR(VLOOKUP($B48,Sheet1!$A$5:$B$300,2,FALSE),"")</f>
        <v/>
      </c>
      <c r="AO48" s="46"/>
      <c r="AP48" s="5" t="str">
        <f>IFERROR(VLOOKUP($A48,集約用シート!$B$5:$U$300,15,FALSE),"")</f>
        <v/>
      </c>
      <c r="AQ48" s="8"/>
      <c r="AR48" s="46"/>
      <c r="AS48" s="5" t="str">
        <f>IFERROR(VLOOKUP($A48,集約用シート!$B$5:$U$300,19,FALSE),"")</f>
        <v/>
      </c>
      <c r="AT48" s="46"/>
      <c r="AU48" s="5" t="str">
        <f>IFERROR(VLOOKUP($A48,集約用シート!$B$5:$U$300,21,FALSE),"")</f>
        <v/>
      </c>
    </row>
    <row r="49" spans="1:47" ht="28.5" customHeight="1">
      <c r="A49" s="6">
        <v>9140</v>
      </c>
      <c r="B49" s="7" t="s">
        <v>544</v>
      </c>
      <c r="C49" s="40"/>
      <c r="D49" s="40"/>
      <c r="E49" s="40">
        <v>0</v>
      </c>
      <c r="F49" s="40"/>
      <c r="G49" s="40"/>
      <c r="H49" s="40"/>
      <c r="I49" s="40"/>
      <c r="J49" s="40"/>
      <c r="K49" s="40"/>
      <c r="L49" s="40"/>
      <c r="M49" s="40"/>
      <c r="N49" s="40"/>
      <c r="O49" s="40"/>
      <c r="P49" s="40">
        <v>0</v>
      </c>
      <c r="Q49" s="40"/>
      <c r="R49" s="40"/>
      <c r="S49" s="40"/>
      <c r="T49" s="40"/>
      <c r="U49" s="40"/>
      <c r="V49" s="40"/>
      <c r="W49" s="40"/>
      <c r="X49" s="40"/>
      <c r="Y49" s="41" t="s">
        <v>23</v>
      </c>
      <c r="Z49" s="41" t="s">
        <v>23</v>
      </c>
      <c r="AA49" s="41" t="e">
        <v>#N/A</v>
      </c>
      <c r="AB49" s="41" t="s">
        <v>23</v>
      </c>
      <c r="AC49" s="41" t="s">
        <v>23</v>
      </c>
      <c r="AD49" s="41" t="s">
        <v>23</v>
      </c>
      <c r="AE49" s="41" t="s">
        <v>23</v>
      </c>
      <c r="AF49" s="41"/>
      <c r="AG49" s="41" t="s">
        <v>23</v>
      </c>
      <c r="AH49" s="41" t="s">
        <v>23</v>
      </c>
      <c r="AI49" s="41" t="s">
        <v>23</v>
      </c>
      <c r="AJ49" s="41" t="s">
        <v>23</v>
      </c>
      <c r="AK49" s="46" t="s">
        <v>23</v>
      </c>
      <c r="AL49" s="46" t="s">
        <v>23</v>
      </c>
      <c r="AM49" s="46"/>
      <c r="AN49" s="46" t="str">
        <f>IFERROR(VLOOKUP($B49,Sheet1!$A$5:$B$300,2,FALSE),"")</f>
        <v/>
      </c>
      <c r="AO49" s="46"/>
      <c r="AP49" s="5" t="str">
        <f>IFERROR(VLOOKUP($A49,集約用シート!$B$5:$U$300,15,FALSE),"")</f>
        <v/>
      </c>
      <c r="AQ49" s="8"/>
      <c r="AR49" s="46"/>
      <c r="AS49" s="5" t="str">
        <f>IFERROR(VLOOKUP($A49,集約用シート!$B$5:$U$300,19,FALSE),"")</f>
        <v/>
      </c>
      <c r="AT49" s="46"/>
      <c r="AU49" s="5" t="str">
        <f>IFERROR(VLOOKUP($A49,集約用シート!$B$5:$U$300,21,FALSE),"")</f>
        <v/>
      </c>
    </row>
    <row r="50" spans="1:47" ht="28.5" customHeight="1">
      <c r="A50" s="6">
        <v>9142</v>
      </c>
      <c r="B50" s="7" t="s">
        <v>545</v>
      </c>
      <c r="C50" s="40"/>
      <c r="D50" s="40"/>
      <c r="E50" s="40">
        <v>0</v>
      </c>
      <c r="F50" s="40"/>
      <c r="G50" s="40"/>
      <c r="H50" s="40"/>
      <c r="I50" s="40"/>
      <c r="J50" s="40"/>
      <c r="K50" s="40"/>
      <c r="L50" s="40"/>
      <c r="M50" s="40"/>
      <c r="N50" s="40"/>
      <c r="O50" s="40"/>
      <c r="P50" s="40">
        <v>0</v>
      </c>
      <c r="Q50" s="40"/>
      <c r="R50" s="40"/>
      <c r="S50" s="40"/>
      <c r="T50" s="40"/>
      <c r="U50" s="40"/>
      <c r="V50" s="40"/>
      <c r="W50" s="40"/>
      <c r="X50" s="40"/>
      <c r="Y50" s="41" t="s">
        <v>23</v>
      </c>
      <c r="Z50" s="41" t="s">
        <v>23</v>
      </c>
      <c r="AA50" s="41" t="e">
        <v>#N/A</v>
      </c>
      <c r="AB50" s="41" t="s">
        <v>23</v>
      </c>
      <c r="AC50" s="41" t="s">
        <v>23</v>
      </c>
      <c r="AD50" s="41" t="s">
        <v>23</v>
      </c>
      <c r="AE50" s="41" t="s">
        <v>23</v>
      </c>
      <c r="AF50" s="41"/>
      <c r="AG50" s="41" t="s">
        <v>23</v>
      </c>
      <c r="AH50" s="41" t="s">
        <v>23</v>
      </c>
      <c r="AI50" s="41" t="s">
        <v>23</v>
      </c>
      <c r="AJ50" s="41" t="s">
        <v>23</v>
      </c>
      <c r="AK50" s="46" t="s">
        <v>23</v>
      </c>
      <c r="AL50" s="46" t="s">
        <v>23</v>
      </c>
      <c r="AM50" s="46"/>
      <c r="AN50" s="46" t="str">
        <f>IFERROR(VLOOKUP($B50,Sheet1!$A$5:$B$300,2,FALSE),"")</f>
        <v/>
      </c>
      <c r="AO50" s="46"/>
      <c r="AP50" s="5" t="str">
        <f>IFERROR(VLOOKUP($A50,集約用シート!$B$5:$U$300,15,FALSE),"")</f>
        <v/>
      </c>
      <c r="AQ50" s="8"/>
      <c r="AR50" s="46"/>
      <c r="AS50" s="5" t="str">
        <f>IFERROR(VLOOKUP($A50,集約用シート!$B$5:$U$300,19,FALSE),"")</f>
        <v/>
      </c>
      <c r="AT50" s="46"/>
      <c r="AU50" s="5" t="str">
        <f>IFERROR(VLOOKUP($A50,集約用シート!$B$5:$U$300,21,FALSE),"")</f>
        <v/>
      </c>
    </row>
    <row r="51" spans="1:47" ht="28.5" customHeight="1">
      <c r="A51" s="6">
        <v>9144</v>
      </c>
      <c r="B51" s="7" t="s">
        <v>546</v>
      </c>
      <c r="C51" s="40"/>
      <c r="D51" s="40"/>
      <c r="E51" s="40">
        <v>0</v>
      </c>
      <c r="F51" s="40"/>
      <c r="G51" s="40"/>
      <c r="H51" s="40"/>
      <c r="I51" s="40"/>
      <c r="J51" s="40"/>
      <c r="K51" s="40"/>
      <c r="L51" s="40"/>
      <c r="M51" s="40"/>
      <c r="N51" s="40"/>
      <c r="O51" s="40"/>
      <c r="P51" s="40">
        <v>0</v>
      </c>
      <c r="Q51" s="40"/>
      <c r="R51" s="40"/>
      <c r="S51" s="40"/>
      <c r="T51" s="40"/>
      <c r="U51" s="40"/>
      <c r="V51" s="40"/>
      <c r="W51" s="40"/>
      <c r="X51" s="40"/>
      <c r="Y51" s="41" t="s">
        <v>23</v>
      </c>
      <c r="Z51" s="41" t="s">
        <v>23</v>
      </c>
      <c r="AA51" s="41" t="e">
        <v>#N/A</v>
      </c>
      <c r="AB51" s="41" t="s">
        <v>23</v>
      </c>
      <c r="AC51" s="41" t="s">
        <v>23</v>
      </c>
      <c r="AD51" s="41" t="s">
        <v>23</v>
      </c>
      <c r="AE51" s="41" t="s">
        <v>23</v>
      </c>
      <c r="AF51" s="41"/>
      <c r="AG51" s="41" t="s">
        <v>23</v>
      </c>
      <c r="AH51" s="41" t="s">
        <v>23</v>
      </c>
      <c r="AI51" s="41" t="s">
        <v>23</v>
      </c>
      <c r="AJ51" s="41" t="s">
        <v>23</v>
      </c>
      <c r="AK51" s="46" t="s">
        <v>23</v>
      </c>
      <c r="AL51" s="46" t="s">
        <v>23</v>
      </c>
      <c r="AM51" s="46"/>
      <c r="AN51" s="46" t="str">
        <f>IFERROR(VLOOKUP($B51,Sheet1!$A$5:$B$300,2,FALSE),"")</f>
        <v/>
      </c>
      <c r="AO51" s="46"/>
      <c r="AP51" s="5" t="str">
        <f>IFERROR(VLOOKUP($A51,集約用シート!$B$5:$U$300,15,FALSE),"")</f>
        <v/>
      </c>
      <c r="AQ51" s="8"/>
      <c r="AR51" s="46"/>
      <c r="AS51" s="5" t="str">
        <f>IFERROR(VLOOKUP($A51,集約用シート!$B$5:$U$300,19,FALSE),"")</f>
        <v/>
      </c>
      <c r="AT51" s="46"/>
      <c r="AU51" s="5" t="str">
        <f>IFERROR(VLOOKUP($A51,集約用シート!$B$5:$U$300,21,FALSE),"")</f>
        <v/>
      </c>
    </row>
    <row r="52" spans="1:47" ht="28.5" customHeight="1">
      <c r="A52" s="6">
        <v>9145</v>
      </c>
      <c r="B52" s="7" t="s">
        <v>547</v>
      </c>
      <c r="C52" s="40"/>
      <c r="D52" s="40"/>
      <c r="E52" s="40">
        <v>0</v>
      </c>
      <c r="F52" s="40"/>
      <c r="G52" s="40"/>
      <c r="H52" s="40"/>
      <c r="I52" s="40"/>
      <c r="J52" s="40"/>
      <c r="K52" s="40"/>
      <c r="L52" s="40"/>
      <c r="M52" s="40"/>
      <c r="N52" s="40"/>
      <c r="O52" s="40"/>
      <c r="P52" s="40">
        <v>0</v>
      </c>
      <c r="Q52" s="40"/>
      <c r="R52" s="40"/>
      <c r="S52" s="40"/>
      <c r="T52" s="40"/>
      <c r="U52" s="40"/>
      <c r="V52" s="40"/>
      <c r="W52" s="40"/>
      <c r="X52" s="40"/>
      <c r="Y52" s="41" t="s">
        <v>23</v>
      </c>
      <c r="Z52" s="41" t="s">
        <v>23</v>
      </c>
      <c r="AA52" s="41" t="e">
        <v>#N/A</v>
      </c>
      <c r="AB52" s="41" t="s">
        <v>23</v>
      </c>
      <c r="AC52" s="41" t="s">
        <v>23</v>
      </c>
      <c r="AD52" s="41" t="s">
        <v>23</v>
      </c>
      <c r="AE52" s="41" t="s">
        <v>23</v>
      </c>
      <c r="AF52" s="41"/>
      <c r="AG52" s="41" t="s">
        <v>23</v>
      </c>
      <c r="AH52" s="41" t="s">
        <v>23</v>
      </c>
      <c r="AI52" s="41" t="s">
        <v>23</v>
      </c>
      <c r="AJ52" s="41" t="s">
        <v>23</v>
      </c>
      <c r="AK52" s="46" t="s">
        <v>23</v>
      </c>
      <c r="AL52" s="46" t="s">
        <v>23</v>
      </c>
      <c r="AM52" s="46"/>
      <c r="AN52" s="46" t="str">
        <f>IFERROR(VLOOKUP($B52,Sheet1!$A$5:$B$300,2,FALSE),"")</f>
        <v/>
      </c>
      <c r="AO52" s="46"/>
      <c r="AP52" s="5" t="str">
        <f>IFERROR(VLOOKUP($A52,集約用シート!$B$5:$U$300,15,FALSE),"")</f>
        <v/>
      </c>
      <c r="AQ52" s="8"/>
      <c r="AR52" s="46"/>
      <c r="AS52" s="5" t="str">
        <f>IFERROR(VLOOKUP($A52,集約用シート!$B$5:$U$300,19,FALSE),"")</f>
        <v/>
      </c>
      <c r="AT52" s="46"/>
      <c r="AU52" s="5" t="str">
        <f>IFERROR(VLOOKUP($A52,集約用シート!$B$5:$U$300,21,FALSE),"")</f>
        <v/>
      </c>
    </row>
    <row r="53" spans="1:47" ht="28.5" customHeight="1">
      <c r="A53" s="10">
        <v>9146</v>
      </c>
      <c r="B53" s="11" t="s">
        <v>548</v>
      </c>
      <c r="C53" s="40"/>
      <c r="D53" s="40"/>
      <c r="E53" s="40">
        <v>0</v>
      </c>
      <c r="F53" s="40"/>
      <c r="G53" s="40"/>
      <c r="H53" s="40"/>
      <c r="I53" s="40"/>
      <c r="J53" s="40"/>
      <c r="K53" s="40"/>
      <c r="L53" s="40"/>
      <c r="M53" s="40"/>
      <c r="N53" s="40"/>
      <c r="O53" s="40"/>
      <c r="P53" s="40">
        <v>0</v>
      </c>
      <c r="Q53" s="40"/>
      <c r="R53" s="40"/>
      <c r="S53" s="40"/>
      <c r="T53" s="40"/>
      <c r="U53" s="40"/>
      <c r="V53" s="40"/>
      <c r="W53" s="40"/>
      <c r="X53" s="40"/>
      <c r="Y53" s="41" t="s">
        <v>23</v>
      </c>
      <c r="Z53" s="41" t="s">
        <v>23</v>
      </c>
      <c r="AA53" s="41" t="e">
        <v>#N/A</v>
      </c>
      <c r="AB53" s="41" t="s">
        <v>23</v>
      </c>
      <c r="AC53" s="41" t="s">
        <v>23</v>
      </c>
      <c r="AD53" s="41" t="s">
        <v>23</v>
      </c>
      <c r="AE53" s="41" t="s">
        <v>23</v>
      </c>
      <c r="AF53" s="41"/>
      <c r="AG53" s="41" t="s">
        <v>23</v>
      </c>
      <c r="AH53" s="41" t="s">
        <v>23</v>
      </c>
      <c r="AI53" s="41" t="s">
        <v>23</v>
      </c>
      <c r="AJ53" s="41" t="s">
        <v>23</v>
      </c>
      <c r="AK53" s="46" t="s">
        <v>23</v>
      </c>
      <c r="AL53" s="46" t="s">
        <v>23</v>
      </c>
      <c r="AM53" s="46"/>
      <c r="AN53" s="46" t="str">
        <f>IFERROR(VLOOKUP($B53,Sheet1!$A$5:$B$300,2,FALSE),"")</f>
        <v/>
      </c>
      <c r="AO53" s="46"/>
      <c r="AP53" s="5" t="str">
        <f>IFERROR(VLOOKUP($A53,集約用シート!$B$5:$U$300,15,FALSE),"")</f>
        <v/>
      </c>
      <c r="AQ53" s="8"/>
      <c r="AR53" s="46"/>
      <c r="AS53" s="5" t="str">
        <f>IFERROR(VLOOKUP($A53,集約用シート!$B$5:$U$300,19,FALSE),"")</f>
        <v/>
      </c>
      <c r="AT53" s="46"/>
      <c r="AU53" s="5" t="str">
        <f>IFERROR(VLOOKUP($A53,集約用シート!$B$5:$U$300,21,FALSE),"")</f>
        <v/>
      </c>
    </row>
    <row r="54" spans="1:47" ht="28.5" customHeight="1">
      <c r="A54" s="10">
        <v>9148</v>
      </c>
      <c r="B54" s="11" t="s">
        <v>549</v>
      </c>
      <c r="C54" s="40"/>
      <c r="D54" s="40"/>
      <c r="E54" s="40">
        <v>0</v>
      </c>
      <c r="F54" s="40"/>
      <c r="G54" s="40"/>
      <c r="H54" s="40"/>
      <c r="I54" s="40"/>
      <c r="J54" s="40"/>
      <c r="K54" s="40"/>
      <c r="L54" s="40"/>
      <c r="M54" s="40"/>
      <c r="N54" s="40"/>
      <c r="O54" s="40"/>
      <c r="P54" s="40">
        <v>0</v>
      </c>
      <c r="Q54" s="40"/>
      <c r="R54" s="40"/>
      <c r="S54" s="40"/>
      <c r="T54" s="40"/>
      <c r="U54" s="40"/>
      <c r="V54" s="40"/>
      <c r="W54" s="40"/>
      <c r="X54" s="40"/>
      <c r="Y54" s="41" t="s">
        <v>23</v>
      </c>
      <c r="Z54" s="41" t="s">
        <v>23</v>
      </c>
      <c r="AA54" s="41" t="e">
        <v>#N/A</v>
      </c>
      <c r="AB54" s="41" t="s">
        <v>23</v>
      </c>
      <c r="AC54" s="41" t="s">
        <v>23</v>
      </c>
      <c r="AD54" s="41" t="s">
        <v>23</v>
      </c>
      <c r="AE54" s="41" t="s">
        <v>23</v>
      </c>
      <c r="AF54" s="41"/>
      <c r="AG54" s="41" t="s">
        <v>23</v>
      </c>
      <c r="AH54" s="41" t="s">
        <v>23</v>
      </c>
      <c r="AI54" s="41" t="s">
        <v>23</v>
      </c>
      <c r="AJ54" s="41" t="s">
        <v>23</v>
      </c>
      <c r="AK54" s="46" t="s">
        <v>23</v>
      </c>
      <c r="AL54" s="46" t="s">
        <v>23</v>
      </c>
      <c r="AM54" s="46"/>
      <c r="AN54" s="46" t="str">
        <f>IFERROR(VLOOKUP($B54,Sheet1!$A$5:$B$300,2,FALSE),"")</f>
        <v/>
      </c>
      <c r="AO54" s="46"/>
      <c r="AP54" s="5" t="str">
        <f>IFERROR(VLOOKUP($A54,集約用シート!$B$5:$U$300,15,FALSE),"")</f>
        <v/>
      </c>
      <c r="AQ54" s="8"/>
      <c r="AR54" s="46"/>
      <c r="AS54" s="5" t="str">
        <f>IFERROR(VLOOKUP($A54,集約用シート!$B$5:$U$300,19,FALSE),"")</f>
        <v/>
      </c>
      <c r="AT54" s="46"/>
      <c r="AU54" s="5" t="str">
        <f>IFERROR(VLOOKUP($A54,集約用シート!$B$5:$U$300,21,FALSE),"")</f>
        <v/>
      </c>
    </row>
    <row r="55" spans="1:47" ht="28.5" customHeight="1">
      <c r="A55" s="10">
        <v>9149</v>
      </c>
      <c r="B55" s="11" t="s">
        <v>550</v>
      </c>
      <c r="C55" s="40"/>
      <c r="D55" s="40"/>
      <c r="E55" s="40">
        <v>0</v>
      </c>
      <c r="F55" s="40"/>
      <c r="G55" s="40"/>
      <c r="H55" s="40"/>
      <c r="I55" s="40"/>
      <c r="J55" s="40"/>
      <c r="K55" s="40"/>
      <c r="L55" s="40"/>
      <c r="M55" s="40"/>
      <c r="N55" s="40"/>
      <c r="O55" s="40"/>
      <c r="P55" s="40">
        <v>0</v>
      </c>
      <c r="Q55" s="40"/>
      <c r="R55" s="40"/>
      <c r="S55" s="40"/>
      <c r="T55" s="40"/>
      <c r="U55" s="40"/>
      <c r="V55" s="40"/>
      <c r="W55" s="40"/>
      <c r="X55" s="40"/>
      <c r="Y55" s="41" t="s">
        <v>23</v>
      </c>
      <c r="Z55" s="41" t="s">
        <v>23</v>
      </c>
      <c r="AA55" s="41" t="e">
        <v>#N/A</v>
      </c>
      <c r="AB55" s="41" t="s">
        <v>23</v>
      </c>
      <c r="AC55" s="41" t="s">
        <v>23</v>
      </c>
      <c r="AD55" s="41" t="s">
        <v>23</v>
      </c>
      <c r="AE55" s="41" t="s">
        <v>23</v>
      </c>
      <c r="AF55" s="41"/>
      <c r="AG55" s="41" t="s">
        <v>23</v>
      </c>
      <c r="AH55" s="41" t="s">
        <v>23</v>
      </c>
      <c r="AI55" s="41" t="s">
        <v>23</v>
      </c>
      <c r="AJ55" s="41" t="s">
        <v>23</v>
      </c>
      <c r="AK55" s="46" t="s">
        <v>23</v>
      </c>
      <c r="AL55" s="46" t="s">
        <v>23</v>
      </c>
      <c r="AM55" s="46"/>
      <c r="AN55" s="46" t="str">
        <f>IFERROR(VLOOKUP($B55,Sheet1!$A$5:$B$300,2,FALSE),"")</f>
        <v/>
      </c>
      <c r="AO55" s="46"/>
      <c r="AP55" s="5" t="str">
        <f>IFERROR(VLOOKUP($A55,集約用シート!$B$5:$U$300,15,FALSE),"")</f>
        <v/>
      </c>
      <c r="AQ55" s="8"/>
      <c r="AR55" s="46"/>
      <c r="AS55" s="5" t="str">
        <f>IFERROR(VLOOKUP($A55,集約用シート!$B$5:$U$300,19,FALSE),"")</f>
        <v/>
      </c>
      <c r="AT55" s="46"/>
      <c r="AU55" s="5" t="str">
        <f>IFERROR(VLOOKUP($A55,集約用シート!$B$5:$U$300,21,FALSE),"")</f>
        <v/>
      </c>
    </row>
    <row r="56" spans="1:47" ht="28.5" customHeight="1">
      <c r="A56" s="10">
        <v>9151</v>
      </c>
      <c r="B56" s="11" t="s">
        <v>551</v>
      </c>
      <c r="C56" s="40"/>
      <c r="D56" s="40"/>
      <c r="E56" s="40">
        <v>0</v>
      </c>
      <c r="F56" s="40"/>
      <c r="G56" s="40"/>
      <c r="H56" s="40"/>
      <c r="I56" s="40"/>
      <c r="J56" s="40"/>
      <c r="K56" s="40"/>
      <c r="L56" s="40"/>
      <c r="M56" s="40"/>
      <c r="N56" s="40"/>
      <c r="O56" s="40"/>
      <c r="P56" s="40">
        <v>0</v>
      </c>
      <c r="Q56" s="40"/>
      <c r="R56" s="40"/>
      <c r="S56" s="40"/>
      <c r="T56" s="40"/>
      <c r="U56" s="40"/>
      <c r="V56" s="40"/>
      <c r="W56" s="40"/>
      <c r="X56" s="40"/>
      <c r="Y56" s="41" t="s">
        <v>23</v>
      </c>
      <c r="Z56" s="41" t="s">
        <v>23</v>
      </c>
      <c r="AA56" s="41" t="e">
        <v>#N/A</v>
      </c>
      <c r="AB56" s="41" t="s">
        <v>23</v>
      </c>
      <c r="AC56" s="41" t="s">
        <v>23</v>
      </c>
      <c r="AD56" s="41" t="s">
        <v>23</v>
      </c>
      <c r="AE56" s="41" t="s">
        <v>23</v>
      </c>
      <c r="AF56" s="41"/>
      <c r="AG56" s="41" t="s">
        <v>23</v>
      </c>
      <c r="AH56" s="41" t="s">
        <v>23</v>
      </c>
      <c r="AI56" s="41" t="s">
        <v>23</v>
      </c>
      <c r="AJ56" s="41" t="s">
        <v>23</v>
      </c>
      <c r="AK56" s="46" t="s">
        <v>23</v>
      </c>
      <c r="AL56" s="46" t="s">
        <v>23</v>
      </c>
      <c r="AM56" s="46"/>
      <c r="AN56" s="46" t="str">
        <f>IFERROR(VLOOKUP($B56,Sheet1!$A$5:$B$300,2,FALSE),"")</f>
        <v/>
      </c>
      <c r="AO56" s="46"/>
      <c r="AP56" s="5" t="str">
        <f>IFERROR(VLOOKUP($A56,集約用シート!$B$5:$U$300,15,FALSE),"")</f>
        <v/>
      </c>
      <c r="AQ56" s="8"/>
      <c r="AR56" s="46"/>
      <c r="AS56" s="5" t="str">
        <f>IFERROR(VLOOKUP($A56,集約用シート!$B$5:$U$300,19,FALSE),"")</f>
        <v/>
      </c>
      <c r="AT56" s="46"/>
      <c r="AU56" s="5" t="str">
        <f>IFERROR(VLOOKUP($A56,集約用シート!$B$5:$U$300,21,FALSE),"")</f>
        <v/>
      </c>
    </row>
    <row r="57" spans="1:47" ht="28.5" customHeight="1">
      <c r="A57" s="10">
        <v>9152</v>
      </c>
      <c r="B57" s="11" t="s">
        <v>552</v>
      </c>
      <c r="C57" s="40"/>
      <c r="D57" s="40"/>
      <c r="E57" s="40">
        <v>0</v>
      </c>
      <c r="F57" s="40"/>
      <c r="G57" s="40"/>
      <c r="H57" s="40"/>
      <c r="I57" s="40"/>
      <c r="J57" s="40"/>
      <c r="K57" s="40"/>
      <c r="L57" s="40"/>
      <c r="M57" s="40"/>
      <c r="N57" s="40"/>
      <c r="O57" s="40"/>
      <c r="P57" s="40">
        <v>0</v>
      </c>
      <c r="Q57" s="40"/>
      <c r="R57" s="40"/>
      <c r="S57" s="40"/>
      <c r="T57" s="40"/>
      <c r="U57" s="40"/>
      <c r="V57" s="40"/>
      <c r="W57" s="40"/>
      <c r="X57" s="40"/>
      <c r="Y57" s="41" t="s">
        <v>23</v>
      </c>
      <c r="Z57" s="41" t="s">
        <v>23</v>
      </c>
      <c r="AA57" s="41" t="e">
        <v>#N/A</v>
      </c>
      <c r="AB57" s="41" t="s">
        <v>23</v>
      </c>
      <c r="AC57" s="41" t="s">
        <v>23</v>
      </c>
      <c r="AD57" s="41" t="s">
        <v>23</v>
      </c>
      <c r="AE57" s="41" t="s">
        <v>23</v>
      </c>
      <c r="AF57" s="41"/>
      <c r="AG57" s="41" t="s">
        <v>23</v>
      </c>
      <c r="AH57" s="41" t="s">
        <v>23</v>
      </c>
      <c r="AI57" s="41" t="s">
        <v>23</v>
      </c>
      <c r="AJ57" s="41"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91" t="s">
        <v>242</v>
      </c>
      <c r="B58" s="93"/>
      <c r="C58" s="91">
        <v>24</v>
      </c>
      <c r="D58" s="93">
        <v>0</v>
      </c>
      <c r="N58" s="91">
        <v>24</v>
      </c>
      <c r="O58" s="93">
        <v>0</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sheetData>
  <mergeCells count="31">
    <mergeCell ref="A58:B58"/>
    <mergeCell ref="C58:D58"/>
    <mergeCell ref="N58:O58"/>
    <mergeCell ref="AM2:AN2"/>
    <mergeCell ref="AO2:AP2"/>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rowBreaks count="2" manualBreakCount="2">
    <brk id="30" max="46" man="1"/>
    <brk id="58"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dimension ref="A1:AY52"/>
  <sheetViews>
    <sheetView view="pageBreakPreview" topLeftCell="O1" zoomScale="60" zoomScaleNormal="96"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51" width="9" style="2"/>
    <col min="52"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15</v>
      </c>
      <c r="D4" s="40">
        <v>3</v>
      </c>
      <c r="E4" s="40"/>
      <c r="F4" s="40">
        <v>19</v>
      </c>
      <c r="G4" s="40">
        <v>8</v>
      </c>
      <c r="H4" s="40">
        <v>13</v>
      </c>
      <c r="I4" s="40">
        <v>7</v>
      </c>
      <c r="J4" s="40">
        <v>0</v>
      </c>
      <c r="K4" s="40">
        <v>0</v>
      </c>
      <c r="L4" s="40">
        <v>0</v>
      </c>
      <c r="M4" s="40">
        <v>0</v>
      </c>
      <c r="N4" s="40">
        <v>15</v>
      </c>
      <c r="O4" s="40">
        <v>3</v>
      </c>
      <c r="P4" s="40"/>
      <c r="Q4" s="40">
        <v>3</v>
      </c>
      <c r="R4" s="40">
        <v>5</v>
      </c>
      <c r="S4" s="40">
        <v>3</v>
      </c>
      <c r="T4" s="40">
        <v>0</v>
      </c>
      <c r="U4" s="40">
        <v>0</v>
      </c>
      <c r="V4" s="40">
        <v>0</v>
      </c>
      <c r="W4" s="40">
        <v>23</v>
      </c>
      <c r="X4" s="40">
        <v>0</v>
      </c>
      <c r="Y4" s="41">
        <v>12</v>
      </c>
      <c r="Z4" s="41">
        <v>2</v>
      </c>
      <c r="AA4" s="41"/>
      <c r="AB4" s="41">
        <v>14</v>
      </c>
      <c r="AC4" s="41">
        <v>6</v>
      </c>
      <c r="AD4" s="41">
        <v>13</v>
      </c>
      <c r="AE4" s="41">
        <v>3</v>
      </c>
      <c r="AF4" s="41">
        <v>0</v>
      </c>
      <c r="AG4" s="41">
        <v>0</v>
      </c>
      <c r="AH4" s="41">
        <v>1</v>
      </c>
      <c r="AI4" s="41"/>
      <c r="AJ4" s="41"/>
      <c r="AK4" s="46">
        <v>16</v>
      </c>
      <c r="AL4" s="46">
        <v>2</v>
      </c>
      <c r="AM4" s="46">
        <v>19</v>
      </c>
      <c r="AN4" s="46"/>
      <c r="AO4" s="46">
        <v>19</v>
      </c>
      <c r="AP4" s="46"/>
      <c r="AQ4" s="8">
        <v>3</v>
      </c>
      <c r="AR4" s="46">
        <v>2</v>
      </c>
      <c r="AS4" s="46"/>
      <c r="AT4" s="46">
        <v>6</v>
      </c>
      <c r="AU4" s="46"/>
    </row>
    <row r="5" spans="1:47" ht="28.5" customHeight="1">
      <c r="A5" s="6">
        <v>11001</v>
      </c>
      <c r="B5" s="7" t="s">
        <v>1447</v>
      </c>
      <c r="C5" s="35" t="s">
        <v>25</v>
      </c>
      <c r="D5" s="40" t="s">
        <v>21</v>
      </c>
      <c r="E5" s="40">
        <v>1</v>
      </c>
      <c r="F5" s="35" t="s">
        <v>25</v>
      </c>
      <c r="G5" s="35" t="s">
        <v>25</v>
      </c>
      <c r="H5" s="35" t="s">
        <v>25</v>
      </c>
      <c r="I5" s="35" t="s">
        <v>25</v>
      </c>
      <c r="J5" s="40"/>
      <c r="K5" s="40"/>
      <c r="L5" s="40"/>
      <c r="M5" s="40"/>
      <c r="N5" s="40" t="s">
        <v>25</v>
      </c>
      <c r="O5" s="40" t="s">
        <v>22</v>
      </c>
      <c r="P5" s="40">
        <v>1</v>
      </c>
      <c r="Q5" s="40" t="s">
        <v>384</v>
      </c>
      <c r="R5" s="40" t="s">
        <v>26</v>
      </c>
      <c r="S5" s="40" t="s">
        <v>384</v>
      </c>
      <c r="T5" s="40"/>
      <c r="U5" s="40"/>
      <c r="V5" s="40"/>
      <c r="W5" s="40" t="s">
        <v>25</v>
      </c>
      <c r="X5" s="40"/>
      <c r="Y5" s="41" t="s">
        <v>23</v>
      </c>
      <c r="Z5" s="41" t="s">
        <v>23</v>
      </c>
      <c r="AA5" s="41" t="e">
        <v>#N/A</v>
      </c>
      <c r="AB5" s="41" t="s">
        <v>23</v>
      </c>
      <c r="AC5" s="41" t="s">
        <v>25</v>
      </c>
      <c r="AD5" s="41" t="s">
        <v>23</v>
      </c>
      <c r="AE5" s="41" t="s">
        <v>25</v>
      </c>
      <c r="AF5" s="41"/>
      <c r="AG5" s="41" t="s">
        <v>23</v>
      </c>
      <c r="AH5" s="41" t="s">
        <v>21</v>
      </c>
      <c r="AI5" s="41" t="s">
        <v>23</v>
      </c>
      <c r="AJ5" s="41" t="s">
        <v>21</v>
      </c>
      <c r="AK5" s="46" t="s">
        <v>25</v>
      </c>
      <c r="AL5" s="46" t="s">
        <v>21</v>
      </c>
      <c r="AM5" s="46" t="s">
        <v>25</v>
      </c>
      <c r="AN5" s="46" t="str">
        <f>IFERROR(VLOOKUP($B5,Sheet1!$A$5:$B$300,2,FALSE),"")</f>
        <v/>
      </c>
      <c r="AO5" s="46" t="s">
        <v>25</v>
      </c>
      <c r="AP5" s="5" t="str">
        <f>IFERROR(VLOOKUP($A5,集約用シート!$B$5:$U$300,15,FALSE),"")</f>
        <v/>
      </c>
      <c r="AQ5" s="8" t="s">
        <v>25</v>
      </c>
      <c r="AR5" s="46" t="s">
        <v>25</v>
      </c>
      <c r="AS5" s="5" t="str">
        <f>IFERROR(VLOOKUP($A5,集約用シート!$B$5:$U$300,19,FALSE),"")</f>
        <v/>
      </c>
      <c r="AT5" s="46"/>
      <c r="AU5" s="5" t="str">
        <f>IFERROR(VLOOKUP($A5,集約用シート!$B$5:$U$300,21,FALSE),"")</f>
        <v/>
      </c>
    </row>
    <row r="6" spans="1:47" ht="28.5" customHeight="1">
      <c r="A6" s="6">
        <v>11002</v>
      </c>
      <c r="B6" s="7" t="s">
        <v>1448</v>
      </c>
      <c r="C6" s="35" t="s">
        <v>25</v>
      </c>
      <c r="D6" s="40" t="s">
        <v>21</v>
      </c>
      <c r="E6" s="40">
        <v>1</v>
      </c>
      <c r="F6" s="35" t="s">
        <v>25</v>
      </c>
      <c r="G6" s="35" t="s">
        <v>25</v>
      </c>
      <c r="H6" s="40"/>
      <c r="I6" s="35" t="s">
        <v>25</v>
      </c>
      <c r="J6" s="40"/>
      <c r="K6" s="40"/>
      <c r="L6" s="40"/>
      <c r="M6" s="40"/>
      <c r="N6" s="40" t="s">
        <v>25</v>
      </c>
      <c r="O6" s="40" t="s">
        <v>22</v>
      </c>
      <c r="P6" s="40">
        <v>1</v>
      </c>
      <c r="Q6" s="40" t="s">
        <v>384</v>
      </c>
      <c r="R6" s="40"/>
      <c r="S6" s="40"/>
      <c r="T6" s="40"/>
      <c r="U6" s="40"/>
      <c r="V6" s="40"/>
      <c r="W6" s="40" t="s">
        <v>25</v>
      </c>
      <c r="X6" s="40"/>
      <c r="Y6" s="41" t="s">
        <v>25</v>
      </c>
      <c r="Z6" s="41" t="s">
        <v>21</v>
      </c>
      <c r="AA6" s="41" t="s">
        <v>21</v>
      </c>
      <c r="AB6" s="41" t="s">
        <v>25</v>
      </c>
      <c r="AC6" s="41" t="s">
        <v>23</v>
      </c>
      <c r="AD6" s="41" t="s">
        <v>25</v>
      </c>
      <c r="AE6" s="41" t="s">
        <v>23</v>
      </c>
      <c r="AF6" s="41"/>
      <c r="AG6" s="41" t="s">
        <v>21</v>
      </c>
      <c r="AH6" s="41" t="s">
        <v>23</v>
      </c>
      <c r="AI6" s="41" t="s">
        <v>21</v>
      </c>
      <c r="AJ6" s="41" t="s">
        <v>23</v>
      </c>
      <c r="AK6" s="46" t="s">
        <v>25</v>
      </c>
      <c r="AL6" s="46"/>
      <c r="AM6" s="46" t="s">
        <v>25</v>
      </c>
      <c r="AN6" s="46" t="str">
        <f>IFERROR(VLOOKUP($B6,Sheet1!$A$5:$B$300,2,FALSE),"")</f>
        <v/>
      </c>
      <c r="AO6" s="46" t="s">
        <v>25</v>
      </c>
      <c r="AP6" s="5" t="str">
        <f>IFERROR(VLOOKUP($A6,集約用シート!$B$5:$U$300,15,FALSE),"")</f>
        <v/>
      </c>
      <c r="AQ6" s="8" t="s">
        <v>21</v>
      </c>
      <c r="AR6" s="46" t="s">
        <v>21</v>
      </c>
      <c r="AS6" s="5" t="str">
        <f>IFERROR(VLOOKUP($A6,集約用シート!$B$5:$U$300,19,FALSE),"")</f>
        <v/>
      </c>
      <c r="AT6" s="46" t="s">
        <v>25</v>
      </c>
      <c r="AU6" s="5" t="str">
        <f>IFERROR(VLOOKUP($A6,集約用シート!$B$5:$U$300,21,FALSE),"")</f>
        <v/>
      </c>
    </row>
    <row r="7" spans="1:47" ht="28.5" customHeight="1">
      <c r="A7" s="6">
        <v>11004</v>
      </c>
      <c r="B7" s="7" t="s">
        <v>1449</v>
      </c>
      <c r="C7" s="35" t="s">
        <v>25</v>
      </c>
      <c r="D7" s="40" t="s">
        <v>21</v>
      </c>
      <c r="E7" s="40">
        <v>1</v>
      </c>
      <c r="F7" s="35" t="s">
        <v>25</v>
      </c>
      <c r="G7" s="40"/>
      <c r="H7" s="35" t="s">
        <v>25</v>
      </c>
      <c r="I7" s="40"/>
      <c r="J7" s="40"/>
      <c r="K7" s="40"/>
      <c r="L7" s="40"/>
      <c r="M7" s="40"/>
      <c r="N7" s="40" t="s">
        <v>25</v>
      </c>
      <c r="O7" s="40" t="s">
        <v>22</v>
      </c>
      <c r="P7" s="40">
        <v>1</v>
      </c>
      <c r="Q7" s="40" t="s">
        <v>384</v>
      </c>
      <c r="R7" s="40"/>
      <c r="S7" s="40"/>
      <c r="T7" s="40"/>
      <c r="U7" s="40"/>
      <c r="V7" s="40"/>
      <c r="W7" s="40" t="s">
        <v>25</v>
      </c>
      <c r="X7" s="40"/>
      <c r="Y7" s="41" t="s">
        <v>25</v>
      </c>
      <c r="Z7" s="41" t="s">
        <v>21</v>
      </c>
      <c r="AA7" s="41" t="s">
        <v>21</v>
      </c>
      <c r="AB7" s="41" t="s">
        <v>21</v>
      </c>
      <c r="AC7" s="41" t="s">
        <v>23</v>
      </c>
      <c r="AD7" s="41" t="s">
        <v>25</v>
      </c>
      <c r="AE7" s="41" t="s">
        <v>23</v>
      </c>
      <c r="AF7" s="41"/>
      <c r="AG7" s="41" t="s">
        <v>21</v>
      </c>
      <c r="AH7" s="41" t="s">
        <v>23</v>
      </c>
      <c r="AI7" s="41" t="s">
        <v>21</v>
      </c>
      <c r="AJ7" s="41" t="s">
        <v>23</v>
      </c>
      <c r="AK7" s="46" t="s">
        <v>25</v>
      </c>
      <c r="AL7" s="46"/>
      <c r="AM7" s="46" t="s">
        <v>25</v>
      </c>
      <c r="AN7" s="46" t="str">
        <f>IFERROR(VLOOKUP($B7,Sheet1!$A$5:$B$300,2,FALSE),"")</f>
        <v/>
      </c>
      <c r="AO7" s="46" t="s">
        <v>25</v>
      </c>
      <c r="AP7" s="5" t="str">
        <f>IFERROR(VLOOKUP($A7,集約用シート!$B$5:$U$300,15,FALSE),"")</f>
        <v/>
      </c>
      <c r="AQ7" s="8" t="s">
        <v>21</v>
      </c>
      <c r="AR7" s="46" t="s">
        <v>21</v>
      </c>
      <c r="AS7" s="5" t="str">
        <f>IFERROR(VLOOKUP($A7,集約用シート!$B$5:$U$300,19,FALSE),"")</f>
        <v/>
      </c>
      <c r="AT7" s="46" t="s">
        <v>25</v>
      </c>
      <c r="AU7" s="5" t="str">
        <f>IFERROR(VLOOKUP($A7,集約用シート!$B$5:$U$300,21,FALSE),"")</f>
        <v/>
      </c>
    </row>
    <row r="8" spans="1:47" ht="28.5" customHeight="1">
      <c r="A8" s="6">
        <v>11006</v>
      </c>
      <c r="B8" s="7" t="s">
        <v>1450</v>
      </c>
      <c r="C8" s="35" t="s">
        <v>25</v>
      </c>
      <c r="D8" s="35" t="s">
        <v>25</v>
      </c>
      <c r="E8" s="40">
        <v>2</v>
      </c>
      <c r="F8" s="35" t="s">
        <v>25</v>
      </c>
      <c r="G8" s="35" t="s">
        <v>25</v>
      </c>
      <c r="H8" s="40"/>
      <c r="I8" s="35" t="s">
        <v>25</v>
      </c>
      <c r="J8" s="40"/>
      <c r="K8" s="40"/>
      <c r="L8" s="40"/>
      <c r="M8" s="40"/>
      <c r="N8" s="40" t="s">
        <v>25</v>
      </c>
      <c r="O8" s="40" t="s">
        <v>26</v>
      </c>
      <c r="P8" s="40">
        <v>2</v>
      </c>
      <c r="Q8" s="40" t="s">
        <v>384</v>
      </c>
      <c r="R8" s="40"/>
      <c r="S8" s="40"/>
      <c r="T8" s="40"/>
      <c r="U8" s="40"/>
      <c r="V8" s="40"/>
      <c r="W8" s="40" t="s">
        <v>25</v>
      </c>
      <c r="X8" s="40"/>
      <c r="Y8" s="41" t="s">
        <v>23</v>
      </c>
      <c r="Z8" s="41" t="s">
        <v>23</v>
      </c>
      <c r="AA8" s="41" t="e">
        <v>#N/A</v>
      </c>
      <c r="AB8" s="41" t="s">
        <v>23</v>
      </c>
      <c r="AC8" s="41" t="s">
        <v>25</v>
      </c>
      <c r="AD8" s="41" t="s">
        <v>23</v>
      </c>
      <c r="AE8" s="41" t="s">
        <v>21</v>
      </c>
      <c r="AF8" s="41"/>
      <c r="AG8" s="41" t="s">
        <v>23</v>
      </c>
      <c r="AH8" s="41">
        <v>0</v>
      </c>
      <c r="AI8" s="41" t="s">
        <v>23</v>
      </c>
      <c r="AJ8" s="41" t="s">
        <v>21</v>
      </c>
      <c r="AK8" s="46" t="s">
        <v>25</v>
      </c>
      <c r="AL8" s="46"/>
      <c r="AM8" s="46" t="s">
        <v>25</v>
      </c>
      <c r="AN8" s="46" t="str">
        <f>IFERROR(VLOOKUP($B8,Sheet1!$A$5:$B$300,2,FALSE),"")</f>
        <v/>
      </c>
      <c r="AO8" s="46" t="s">
        <v>25</v>
      </c>
      <c r="AP8" s="5" t="str">
        <f>IFERROR(VLOOKUP($A8,集約用シート!$B$5:$U$300,15,FALSE),"")</f>
        <v/>
      </c>
      <c r="AQ8" s="8" t="s">
        <v>25</v>
      </c>
      <c r="AR8" s="46" t="s">
        <v>21</v>
      </c>
      <c r="AS8" s="5" t="str">
        <f>IFERROR(VLOOKUP($A8,集約用シート!$B$5:$U$300,19,FALSE),"")</f>
        <v/>
      </c>
      <c r="AT8" s="46" t="s">
        <v>25</v>
      </c>
      <c r="AU8" s="5" t="str">
        <f>IFERROR(VLOOKUP($A8,集約用シート!$B$5:$U$300,21,FALSE),"")</f>
        <v/>
      </c>
    </row>
    <row r="9" spans="1:47" ht="28.5" customHeight="1">
      <c r="A9" s="6">
        <v>11007</v>
      </c>
      <c r="B9" s="7" t="s">
        <v>1451</v>
      </c>
      <c r="C9" s="40" t="s">
        <v>21</v>
      </c>
      <c r="D9" s="40" t="s">
        <v>21</v>
      </c>
      <c r="E9" s="40">
        <v>0</v>
      </c>
      <c r="F9" s="40"/>
      <c r="G9" s="40"/>
      <c r="H9" s="40"/>
      <c r="I9" s="40"/>
      <c r="J9" s="40"/>
      <c r="K9" s="40"/>
      <c r="L9" s="40"/>
      <c r="M9" s="40"/>
      <c r="N9" s="40" t="s">
        <v>22</v>
      </c>
      <c r="O9" s="40" t="s">
        <v>22</v>
      </c>
      <c r="P9" s="40">
        <v>0</v>
      </c>
      <c r="Q9" s="40" t="s">
        <v>384</v>
      </c>
      <c r="R9" s="40"/>
      <c r="S9" s="40"/>
      <c r="T9" s="40"/>
      <c r="U9" s="40"/>
      <c r="V9" s="40"/>
      <c r="W9" s="40" t="s">
        <v>25</v>
      </c>
      <c r="X9" s="40"/>
      <c r="Y9" s="41" t="s">
        <v>21</v>
      </c>
      <c r="Z9" s="41" t="s">
        <v>21</v>
      </c>
      <c r="AA9" s="41" t="s">
        <v>21</v>
      </c>
      <c r="AB9" s="41" t="s">
        <v>25</v>
      </c>
      <c r="AC9" s="41" t="s">
        <v>23</v>
      </c>
      <c r="AD9" s="41" t="s">
        <v>25</v>
      </c>
      <c r="AE9" s="41" t="s">
        <v>23</v>
      </c>
      <c r="AF9" s="41"/>
      <c r="AG9" s="41" t="s">
        <v>21</v>
      </c>
      <c r="AH9" s="41" t="s">
        <v>23</v>
      </c>
      <c r="AI9" s="41" t="s">
        <v>21</v>
      </c>
      <c r="AJ9" s="41"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11008</v>
      </c>
      <c r="B10" s="7" t="s">
        <v>1452</v>
      </c>
      <c r="C10" s="35" t="s">
        <v>25</v>
      </c>
      <c r="D10" s="40" t="s">
        <v>21</v>
      </c>
      <c r="E10" s="40">
        <v>1</v>
      </c>
      <c r="F10" s="35" t="s">
        <v>25</v>
      </c>
      <c r="G10" s="40" t="s">
        <v>25</v>
      </c>
      <c r="H10" s="35" t="s">
        <v>25</v>
      </c>
      <c r="I10" s="35" t="s">
        <v>25</v>
      </c>
      <c r="J10" s="40"/>
      <c r="K10" s="40"/>
      <c r="L10" s="40"/>
      <c r="M10" s="40"/>
      <c r="N10" s="40" t="s">
        <v>25</v>
      </c>
      <c r="O10" s="40" t="s">
        <v>22</v>
      </c>
      <c r="P10" s="40">
        <v>1</v>
      </c>
      <c r="Q10" s="40" t="s">
        <v>384</v>
      </c>
      <c r="R10" s="40"/>
      <c r="S10" s="40"/>
      <c r="T10" s="40"/>
      <c r="U10" s="40"/>
      <c r="V10" s="40"/>
      <c r="W10" s="40" t="s">
        <v>25</v>
      </c>
      <c r="X10" s="40"/>
      <c r="Y10" s="41" t="s">
        <v>25</v>
      </c>
      <c r="Z10" s="41" t="s">
        <v>21</v>
      </c>
      <c r="AA10" s="41" t="s">
        <v>21</v>
      </c>
      <c r="AB10" s="41" t="s">
        <v>25</v>
      </c>
      <c r="AC10" s="41" t="s">
        <v>23</v>
      </c>
      <c r="AD10" s="41" t="s">
        <v>25</v>
      </c>
      <c r="AE10" s="41" t="s">
        <v>23</v>
      </c>
      <c r="AF10" s="41"/>
      <c r="AG10" s="41" t="s">
        <v>21</v>
      </c>
      <c r="AH10" s="41" t="s">
        <v>23</v>
      </c>
      <c r="AI10" s="41" t="s">
        <v>21</v>
      </c>
      <c r="AJ10" s="41" t="s">
        <v>23</v>
      </c>
      <c r="AK10" s="46" t="s">
        <v>25</v>
      </c>
      <c r="AL10" s="46" t="s">
        <v>21</v>
      </c>
      <c r="AM10" s="46" t="s">
        <v>25</v>
      </c>
      <c r="AN10" s="46" t="str">
        <f>IFERROR(VLOOKUP($B10,Sheet1!$A$5:$B$300,2,FALSE),"")</f>
        <v/>
      </c>
      <c r="AO10" s="46" t="s">
        <v>25</v>
      </c>
      <c r="AP10" s="5" t="str">
        <f>IFERROR(VLOOKUP($A10,集約用シート!$B$5:$U$300,15,FALSE),"")</f>
        <v/>
      </c>
      <c r="AQ10" s="8" t="s">
        <v>21</v>
      </c>
      <c r="AR10" s="46" t="s">
        <v>21</v>
      </c>
      <c r="AS10" s="5" t="str">
        <f>IFERROR(VLOOKUP($A10,集約用シート!$B$5:$U$300,19,FALSE),"")</f>
        <v/>
      </c>
      <c r="AT10" s="46" t="s">
        <v>21</v>
      </c>
      <c r="AU10" s="5" t="str">
        <f>IFERROR(VLOOKUP($A10,集約用シート!$B$5:$U$300,21,FALSE),"")</f>
        <v/>
      </c>
    </row>
    <row r="11" spans="1:47" ht="28.5" customHeight="1">
      <c r="A11" s="6">
        <v>11009</v>
      </c>
      <c r="B11" s="7" t="s">
        <v>1453</v>
      </c>
      <c r="C11" s="35" t="s">
        <v>25</v>
      </c>
      <c r="D11" s="40" t="s">
        <v>21</v>
      </c>
      <c r="E11" s="40">
        <v>1</v>
      </c>
      <c r="F11" s="35" t="s">
        <v>25</v>
      </c>
      <c r="G11" s="40"/>
      <c r="H11" s="35" t="s">
        <v>25</v>
      </c>
      <c r="I11" s="40"/>
      <c r="J11" s="40"/>
      <c r="K11" s="40"/>
      <c r="L11" s="40"/>
      <c r="M11" s="40"/>
      <c r="N11" s="40" t="s">
        <v>25</v>
      </c>
      <c r="O11" s="40" t="s">
        <v>22</v>
      </c>
      <c r="P11" s="40">
        <v>1</v>
      </c>
      <c r="Q11" s="40" t="s">
        <v>384</v>
      </c>
      <c r="R11" s="40"/>
      <c r="S11" s="40"/>
      <c r="T11" s="40"/>
      <c r="U11" s="40"/>
      <c r="V11" s="40"/>
      <c r="W11" s="40" t="s">
        <v>25</v>
      </c>
      <c r="X11" s="40"/>
      <c r="Y11" s="41" t="s">
        <v>25</v>
      </c>
      <c r="Z11" s="41" t="s">
        <v>21</v>
      </c>
      <c r="AA11" s="41" t="s">
        <v>21</v>
      </c>
      <c r="AB11" s="41" t="s">
        <v>25</v>
      </c>
      <c r="AC11" s="41" t="s">
        <v>23</v>
      </c>
      <c r="AD11" s="41" t="s">
        <v>25</v>
      </c>
      <c r="AE11" s="41" t="s">
        <v>23</v>
      </c>
      <c r="AF11" s="41"/>
      <c r="AG11" s="41" t="s">
        <v>21</v>
      </c>
      <c r="AH11" s="41" t="s">
        <v>23</v>
      </c>
      <c r="AI11" s="41" t="s">
        <v>21</v>
      </c>
      <c r="AJ11" s="41" t="s">
        <v>23</v>
      </c>
      <c r="AK11" s="46" t="s">
        <v>25</v>
      </c>
      <c r="AL11" s="46"/>
      <c r="AM11" s="46" t="s">
        <v>25</v>
      </c>
      <c r="AN11" s="46" t="str">
        <f>IFERROR(VLOOKUP($B11,Sheet1!$A$5:$B$300,2,FALSE),"")</f>
        <v/>
      </c>
      <c r="AO11" s="46" t="s">
        <v>25</v>
      </c>
      <c r="AP11" s="5" t="str">
        <f>IFERROR(VLOOKUP($A11,集約用シート!$B$5:$U$300,15,FALSE),"")</f>
        <v/>
      </c>
      <c r="AQ11" s="8" t="s">
        <v>21</v>
      </c>
      <c r="AR11" s="46"/>
      <c r="AS11" s="5" t="str">
        <f>IFERROR(VLOOKUP($A11,集約用シート!$B$5:$U$300,19,FALSE),"")</f>
        <v/>
      </c>
      <c r="AT11" s="46"/>
      <c r="AU11" s="5" t="str">
        <f>IFERROR(VLOOKUP($A11,集約用シート!$B$5:$U$300,21,FALSE),"")</f>
        <v/>
      </c>
    </row>
    <row r="12" spans="1:47" ht="28.5" customHeight="1">
      <c r="A12" s="6">
        <v>11010</v>
      </c>
      <c r="B12" s="7" t="s">
        <v>1454</v>
      </c>
      <c r="C12" s="35" t="s">
        <v>25</v>
      </c>
      <c r="D12" s="40" t="s">
        <v>21</v>
      </c>
      <c r="E12" s="40">
        <v>1</v>
      </c>
      <c r="F12" s="35" t="s">
        <v>25</v>
      </c>
      <c r="G12" s="35" t="s">
        <v>25</v>
      </c>
      <c r="H12" s="40"/>
      <c r="I12" s="35" t="s">
        <v>25</v>
      </c>
      <c r="J12" s="40"/>
      <c r="K12" s="40"/>
      <c r="L12" s="40"/>
      <c r="M12" s="40"/>
      <c r="N12" s="40" t="s">
        <v>25</v>
      </c>
      <c r="O12" s="40" t="s">
        <v>22</v>
      </c>
      <c r="P12" s="40">
        <v>1</v>
      </c>
      <c r="Q12" s="40" t="s">
        <v>384</v>
      </c>
      <c r="R12" s="40" t="s">
        <v>26</v>
      </c>
      <c r="S12" s="40"/>
      <c r="T12" s="40"/>
      <c r="U12" s="40"/>
      <c r="V12" s="40"/>
      <c r="W12" s="40" t="s">
        <v>25</v>
      </c>
      <c r="X12" s="40"/>
      <c r="Y12" s="41" t="s">
        <v>25</v>
      </c>
      <c r="Z12" s="41" t="s">
        <v>21</v>
      </c>
      <c r="AA12" s="41" t="s">
        <v>21</v>
      </c>
      <c r="AB12" s="41" t="s">
        <v>25</v>
      </c>
      <c r="AC12" s="41" t="s">
        <v>25</v>
      </c>
      <c r="AD12" s="41" t="s">
        <v>21</v>
      </c>
      <c r="AE12" s="41" t="s">
        <v>21</v>
      </c>
      <c r="AF12" s="41"/>
      <c r="AG12" s="41" t="s">
        <v>23</v>
      </c>
      <c r="AH12" s="41">
        <v>0</v>
      </c>
      <c r="AI12" s="41" t="s">
        <v>21</v>
      </c>
      <c r="AJ12" s="41" t="s">
        <v>21</v>
      </c>
      <c r="AK12" s="46" t="s">
        <v>25</v>
      </c>
      <c r="AL12" s="46"/>
      <c r="AM12" s="46" t="s">
        <v>25</v>
      </c>
      <c r="AN12" s="46" t="str">
        <f>IFERROR(VLOOKUP($B12,Sheet1!$A$5:$B$300,2,FALSE),"")</f>
        <v/>
      </c>
      <c r="AO12" s="46" t="s">
        <v>25</v>
      </c>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6">
        <v>11011</v>
      </c>
      <c r="B13" s="7" t="s">
        <v>1455</v>
      </c>
      <c r="C13" s="35" t="s">
        <v>25</v>
      </c>
      <c r="D13" s="40" t="s">
        <v>21</v>
      </c>
      <c r="E13" s="40">
        <v>1</v>
      </c>
      <c r="F13" s="35" t="s">
        <v>25</v>
      </c>
      <c r="G13" s="40"/>
      <c r="H13" s="40" t="s">
        <v>26</v>
      </c>
      <c r="I13" s="40"/>
      <c r="J13" s="40"/>
      <c r="K13" s="40"/>
      <c r="L13" s="40"/>
      <c r="M13" s="40"/>
      <c r="N13" s="40" t="s">
        <v>25</v>
      </c>
      <c r="O13" s="40" t="s">
        <v>22</v>
      </c>
      <c r="P13" s="40">
        <v>1</v>
      </c>
      <c r="Q13" s="40" t="s">
        <v>384</v>
      </c>
      <c r="R13" s="40"/>
      <c r="S13" s="40"/>
      <c r="T13" s="40"/>
      <c r="U13" s="40"/>
      <c r="V13" s="40"/>
      <c r="W13" s="40" t="s">
        <v>25</v>
      </c>
      <c r="X13" s="40"/>
      <c r="Y13" s="41" t="s">
        <v>25</v>
      </c>
      <c r="Z13" s="41" t="s">
        <v>21</v>
      </c>
      <c r="AA13" s="41" t="s">
        <v>21</v>
      </c>
      <c r="AB13" s="41" t="s">
        <v>25</v>
      </c>
      <c r="AC13" s="41" t="s">
        <v>23</v>
      </c>
      <c r="AD13" s="41" t="s">
        <v>21</v>
      </c>
      <c r="AE13" s="41" t="s">
        <v>23</v>
      </c>
      <c r="AF13" s="41"/>
      <c r="AG13" s="41" t="s">
        <v>23</v>
      </c>
      <c r="AH13" s="41" t="s">
        <v>23</v>
      </c>
      <c r="AI13" s="41" t="s">
        <v>21</v>
      </c>
      <c r="AJ13" s="41" t="s">
        <v>23</v>
      </c>
      <c r="AK13" s="46" t="s">
        <v>25</v>
      </c>
      <c r="AL13" s="46"/>
      <c r="AM13" s="46" t="s">
        <v>25</v>
      </c>
      <c r="AN13" s="46" t="str">
        <f>IFERROR(VLOOKUP($B13,Sheet1!$A$5:$B$300,2,FALSE),"")</f>
        <v/>
      </c>
      <c r="AO13" s="46" t="s">
        <v>25</v>
      </c>
      <c r="AP13" s="5" t="str">
        <f>IFERROR(VLOOKUP($A13,集約用シート!$B$5:$U$300,15,FALSE),"")</f>
        <v/>
      </c>
      <c r="AQ13" s="8" t="s">
        <v>21</v>
      </c>
      <c r="AR13" s="46" t="s">
        <v>21</v>
      </c>
      <c r="AS13" s="5" t="str">
        <f>IFERROR(VLOOKUP($A13,集約用シート!$B$5:$U$300,19,FALSE),"")</f>
        <v/>
      </c>
      <c r="AT13" s="46" t="s">
        <v>21</v>
      </c>
      <c r="AU13" s="5" t="str">
        <f>IFERROR(VLOOKUP($A13,集約用シート!$B$5:$U$300,21,FALSE),"")</f>
        <v/>
      </c>
    </row>
    <row r="14" spans="1:47" ht="28.5" customHeight="1">
      <c r="A14" s="6">
        <v>11013</v>
      </c>
      <c r="B14" s="7" t="s">
        <v>1456</v>
      </c>
      <c r="C14" s="40" t="s">
        <v>21</v>
      </c>
      <c r="D14" s="35" t="s">
        <v>25</v>
      </c>
      <c r="E14" s="40">
        <v>1</v>
      </c>
      <c r="F14" s="35" t="s">
        <v>25</v>
      </c>
      <c r="G14" s="40"/>
      <c r="H14" s="35" t="s">
        <v>25</v>
      </c>
      <c r="I14" s="40"/>
      <c r="J14" s="40"/>
      <c r="K14" s="40"/>
      <c r="L14" s="40"/>
      <c r="M14" s="40"/>
      <c r="N14" s="40" t="s">
        <v>22</v>
      </c>
      <c r="O14" s="40" t="s">
        <v>25</v>
      </c>
      <c r="P14" s="40">
        <v>1</v>
      </c>
      <c r="Q14" s="40" t="s">
        <v>25</v>
      </c>
      <c r="R14" s="40"/>
      <c r="S14" s="40" t="s">
        <v>25</v>
      </c>
      <c r="T14" s="40"/>
      <c r="U14" s="40"/>
      <c r="V14" s="40"/>
      <c r="W14" s="40" t="s">
        <v>25</v>
      </c>
      <c r="X14" s="40"/>
      <c r="Y14" s="41" t="s">
        <v>21</v>
      </c>
      <c r="Z14" s="41" t="s">
        <v>25</v>
      </c>
      <c r="AA14" s="41" t="s">
        <v>25</v>
      </c>
      <c r="AB14" s="41" t="s">
        <v>25</v>
      </c>
      <c r="AC14" s="41" t="s">
        <v>23</v>
      </c>
      <c r="AD14" s="41" t="s">
        <v>25</v>
      </c>
      <c r="AE14" s="41" t="s">
        <v>23</v>
      </c>
      <c r="AF14" s="41"/>
      <c r="AG14" s="41" t="s">
        <v>21</v>
      </c>
      <c r="AH14" s="41" t="s">
        <v>23</v>
      </c>
      <c r="AI14" s="41" t="s">
        <v>21</v>
      </c>
      <c r="AJ14" s="41" t="s">
        <v>23</v>
      </c>
      <c r="AK14" s="46" t="s">
        <v>21</v>
      </c>
      <c r="AL14" s="46" t="s">
        <v>25</v>
      </c>
      <c r="AM14" s="46" t="s">
        <v>25</v>
      </c>
      <c r="AN14" s="46" t="str">
        <f>IFERROR(VLOOKUP($B14,Sheet1!$A$5:$B$300,2,FALSE),"")</f>
        <v/>
      </c>
      <c r="AO14" s="46" t="s">
        <v>25</v>
      </c>
      <c r="AP14" s="5" t="str">
        <f>IFERROR(VLOOKUP($A14,集約用シート!$B$5:$U$300,15,FALSE),"")</f>
        <v/>
      </c>
      <c r="AQ14" s="8" t="s">
        <v>21</v>
      </c>
      <c r="AR14" s="46"/>
      <c r="AS14" s="5" t="str">
        <f>IFERROR(VLOOKUP($A14,集約用シート!$B$5:$U$300,19,FALSE),"")</f>
        <v/>
      </c>
      <c r="AT14" s="46"/>
      <c r="AU14" s="5" t="str">
        <f>IFERROR(VLOOKUP($A14,集約用シート!$B$5:$U$300,21,FALSE),"")</f>
        <v/>
      </c>
    </row>
    <row r="15" spans="1:47" ht="28.5" customHeight="1">
      <c r="A15" s="6">
        <v>11020</v>
      </c>
      <c r="B15" s="7" t="s">
        <v>1457</v>
      </c>
      <c r="C15" s="40" t="s">
        <v>21</v>
      </c>
      <c r="D15" s="40" t="s">
        <v>21</v>
      </c>
      <c r="E15" s="40">
        <v>0</v>
      </c>
      <c r="F15" s="35" t="s">
        <v>25</v>
      </c>
      <c r="G15" s="40"/>
      <c r="H15" s="35" t="s">
        <v>25</v>
      </c>
      <c r="I15" s="40"/>
      <c r="J15" s="40"/>
      <c r="K15" s="40"/>
      <c r="L15" s="40"/>
      <c r="M15" s="40"/>
      <c r="N15" s="40" t="s">
        <v>22</v>
      </c>
      <c r="O15" s="40" t="s">
        <v>22</v>
      </c>
      <c r="P15" s="40">
        <v>0</v>
      </c>
      <c r="Q15" s="40" t="s">
        <v>384</v>
      </c>
      <c r="R15" s="40" t="s">
        <v>26</v>
      </c>
      <c r="S15" s="40"/>
      <c r="T15" s="40"/>
      <c r="U15" s="40"/>
      <c r="V15" s="40"/>
      <c r="W15" s="40" t="s">
        <v>25</v>
      </c>
      <c r="X15" s="40"/>
      <c r="Y15" s="41" t="s">
        <v>23</v>
      </c>
      <c r="Z15" s="41" t="s">
        <v>23</v>
      </c>
      <c r="AA15" s="41" t="e">
        <v>#N/A</v>
      </c>
      <c r="AB15" s="41" t="s">
        <v>23</v>
      </c>
      <c r="AC15" s="41" t="s">
        <v>23</v>
      </c>
      <c r="AD15" s="41" t="s">
        <v>23</v>
      </c>
      <c r="AE15" s="41" t="s">
        <v>23</v>
      </c>
      <c r="AF15" s="41"/>
      <c r="AG15" s="41" t="s">
        <v>23</v>
      </c>
      <c r="AH15" s="41" t="s">
        <v>23</v>
      </c>
      <c r="AI15" s="41" t="s">
        <v>23</v>
      </c>
      <c r="AJ15" s="41" t="s">
        <v>23</v>
      </c>
      <c r="AK15" s="46" t="s">
        <v>25</v>
      </c>
      <c r="AL15" s="46"/>
      <c r="AM15" s="46" t="s">
        <v>25</v>
      </c>
      <c r="AN15" s="46" t="str">
        <f>IFERROR(VLOOKUP($B15,Sheet1!$A$5:$B$300,2,FALSE),"")</f>
        <v/>
      </c>
      <c r="AO15" s="46" t="s">
        <v>25</v>
      </c>
      <c r="AP15" s="5" t="str">
        <f>IFERROR(VLOOKUP($A15,集約用シート!$B$5:$U$300,15,FALSE),"")</f>
        <v/>
      </c>
      <c r="AQ15" s="8" t="s">
        <v>21</v>
      </c>
      <c r="AR15" s="46"/>
      <c r="AS15" s="5" t="str">
        <f>IFERROR(VLOOKUP($A15,集約用シート!$B$5:$U$300,19,FALSE),"")</f>
        <v/>
      </c>
      <c r="AT15" s="46" t="s">
        <v>21</v>
      </c>
      <c r="AU15" s="5" t="str">
        <f>IFERROR(VLOOKUP($A15,集約用シート!$B$5:$U$300,21,FALSE),"")</f>
        <v/>
      </c>
    </row>
    <row r="16" spans="1:47" ht="28.5" customHeight="1">
      <c r="A16" s="6">
        <v>11021</v>
      </c>
      <c r="B16" s="7" t="s">
        <v>1458</v>
      </c>
      <c r="C16" s="40" t="s">
        <v>21</v>
      </c>
      <c r="D16" s="40" t="s">
        <v>21</v>
      </c>
      <c r="E16" s="40">
        <v>0</v>
      </c>
      <c r="F16" s="35" t="s">
        <v>25</v>
      </c>
      <c r="G16" s="40"/>
      <c r="H16" s="40"/>
      <c r="I16" s="40"/>
      <c r="J16" s="40"/>
      <c r="K16" s="40"/>
      <c r="L16" s="40"/>
      <c r="M16" s="40"/>
      <c r="N16" s="40" t="s">
        <v>22</v>
      </c>
      <c r="O16" s="40" t="s">
        <v>22</v>
      </c>
      <c r="P16" s="40">
        <v>0</v>
      </c>
      <c r="Q16" s="40" t="s">
        <v>384</v>
      </c>
      <c r="R16" s="40"/>
      <c r="S16" s="40"/>
      <c r="T16" s="40"/>
      <c r="U16" s="40"/>
      <c r="V16" s="40"/>
      <c r="W16" s="40" t="s">
        <v>25</v>
      </c>
      <c r="X16" s="40"/>
      <c r="Y16" s="41" t="s">
        <v>21</v>
      </c>
      <c r="Z16" s="41" t="s">
        <v>21</v>
      </c>
      <c r="AA16" s="41" t="s">
        <v>21</v>
      </c>
      <c r="AB16" s="41" t="s">
        <v>25</v>
      </c>
      <c r="AC16" s="41" t="s">
        <v>23</v>
      </c>
      <c r="AD16" s="41" t="s">
        <v>25</v>
      </c>
      <c r="AE16" s="41" t="s">
        <v>23</v>
      </c>
      <c r="AF16" s="41"/>
      <c r="AG16" s="41" t="s">
        <v>21</v>
      </c>
      <c r="AH16" s="41" t="s">
        <v>23</v>
      </c>
      <c r="AI16" s="41" t="s">
        <v>21</v>
      </c>
      <c r="AJ16" s="41"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11024</v>
      </c>
      <c r="B17" s="7" t="s">
        <v>1459</v>
      </c>
      <c r="C17" s="35"/>
      <c r="D17" s="40"/>
      <c r="E17" s="40">
        <v>0</v>
      </c>
      <c r="F17" s="40"/>
      <c r="G17" s="40"/>
      <c r="H17" s="40"/>
      <c r="I17" s="40"/>
      <c r="J17" s="40"/>
      <c r="K17" s="40"/>
      <c r="L17" s="40"/>
      <c r="M17" s="40"/>
      <c r="N17" s="40"/>
      <c r="O17" s="40"/>
      <c r="P17" s="40">
        <v>0</v>
      </c>
      <c r="Q17" s="40"/>
      <c r="R17" s="40"/>
      <c r="S17" s="40"/>
      <c r="T17" s="40"/>
      <c r="U17" s="40"/>
      <c r="V17" s="40"/>
      <c r="W17" s="40"/>
      <c r="X17" s="40"/>
      <c r="Y17" s="41" t="s">
        <v>23</v>
      </c>
      <c r="Z17" s="41" t="s">
        <v>23</v>
      </c>
      <c r="AA17" s="41" t="e">
        <v>#N/A</v>
      </c>
      <c r="AB17" s="41" t="s">
        <v>23</v>
      </c>
      <c r="AC17" s="41" t="s">
        <v>23</v>
      </c>
      <c r="AD17" s="41" t="s">
        <v>23</v>
      </c>
      <c r="AE17" s="41" t="s">
        <v>23</v>
      </c>
      <c r="AF17" s="41"/>
      <c r="AG17" s="41" t="s">
        <v>23</v>
      </c>
      <c r="AH17" s="41" t="s">
        <v>23</v>
      </c>
      <c r="AI17" s="41" t="s">
        <v>23</v>
      </c>
      <c r="AJ17" s="41"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11027</v>
      </c>
      <c r="B18" s="7" t="s">
        <v>1460</v>
      </c>
      <c r="C18" s="35" t="s">
        <v>25</v>
      </c>
      <c r="D18" s="40" t="s">
        <v>21</v>
      </c>
      <c r="E18" s="40">
        <v>1</v>
      </c>
      <c r="F18" s="35" t="s">
        <v>25</v>
      </c>
      <c r="G18" s="35" t="s">
        <v>25</v>
      </c>
      <c r="H18" s="35" t="s">
        <v>25</v>
      </c>
      <c r="I18" s="40"/>
      <c r="J18" s="40"/>
      <c r="K18" s="40"/>
      <c r="L18" s="40"/>
      <c r="M18" s="40"/>
      <c r="N18" s="40" t="s">
        <v>25</v>
      </c>
      <c r="O18" s="40" t="s">
        <v>22</v>
      </c>
      <c r="P18" s="40">
        <v>1</v>
      </c>
      <c r="Q18" s="40" t="s">
        <v>25</v>
      </c>
      <c r="R18" s="40"/>
      <c r="S18" s="40" t="s">
        <v>25</v>
      </c>
      <c r="T18" s="40"/>
      <c r="U18" s="40"/>
      <c r="V18" s="40"/>
      <c r="W18" s="40" t="s">
        <v>25</v>
      </c>
      <c r="X18" s="40"/>
      <c r="Y18" s="41" t="s">
        <v>25</v>
      </c>
      <c r="Z18" s="41" t="s">
        <v>21</v>
      </c>
      <c r="AA18" s="41" t="s">
        <v>21</v>
      </c>
      <c r="AB18" s="41" t="s">
        <v>25</v>
      </c>
      <c r="AC18" s="41" t="s">
        <v>25</v>
      </c>
      <c r="AD18" s="41" t="s">
        <v>25</v>
      </c>
      <c r="AE18" s="41" t="s">
        <v>21</v>
      </c>
      <c r="AF18" s="41"/>
      <c r="AG18" s="41" t="s">
        <v>21</v>
      </c>
      <c r="AH18" s="41">
        <v>0</v>
      </c>
      <c r="AI18" s="41" t="s">
        <v>21</v>
      </c>
      <c r="AJ18" s="41" t="s">
        <v>21</v>
      </c>
      <c r="AK18" s="46" t="s">
        <v>25</v>
      </c>
      <c r="AL18" s="46"/>
      <c r="AM18" s="46" t="s">
        <v>25</v>
      </c>
      <c r="AN18" s="46" t="str">
        <f>IFERROR(VLOOKUP($B18,Sheet1!$A$5:$B$300,2,FALSE),"")</f>
        <v/>
      </c>
      <c r="AO18" s="46" t="s">
        <v>25</v>
      </c>
      <c r="AP18" s="5" t="str">
        <f>IFERROR(VLOOKUP($A18,集約用シート!$B$5:$U$300,15,FALSE),"")</f>
        <v/>
      </c>
      <c r="AQ18" s="8" t="s">
        <v>21</v>
      </c>
      <c r="AR18" s="46" t="s">
        <v>21</v>
      </c>
      <c r="AS18" s="5" t="str">
        <f>IFERROR(VLOOKUP($A18,集約用シート!$B$5:$U$300,19,FALSE),"")</f>
        <v/>
      </c>
      <c r="AT18" s="46" t="s">
        <v>25</v>
      </c>
      <c r="AU18" s="5" t="str">
        <f>IFERROR(VLOOKUP($A18,集約用シート!$B$5:$U$300,21,FALSE),"")</f>
        <v/>
      </c>
    </row>
    <row r="19" spans="1:47" ht="28.5" customHeight="1">
      <c r="A19" s="6">
        <v>11028</v>
      </c>
      <c r="B19" s="7" t="s">
        <v>1461</v>
      </c>
      <c r="C19" s="35" t="s">
        <v>25</v>
      </c>
      <c r="D19" s="40" t="s">
        <v>21</v>
      </c>
      <c r="E19" s="40">
        <v>1</v>
      </c>
      <c r="F19" s="35" t="s">
        <v>25</v>
      </c>
      <c r="G19" s="35" t="s">
        <v>25</v>
      </c>
      <c r="H19" s="40"/>
      <c r="I19" s="35" t="s">
        <v>25</v>
      </c>
      <c r="J19" s="40"/>
      <c r="K19" s="40"/>
      <c r="L19" s="40"/>
      <c r="M19" s="40"/>
      <c r="N19" s="40" t="s">
        <v>25</v>
      </c>
      <c r="O19" s="40" t="s">
        <v>22</v>
      </c>
      <c r="P19" s="40">
        <v>1</v>
      </c>
      <c r="Q19" s="40" t="s">
        <v>384</v>
      </c>
      <c r="R19" s="40" t="s">
        <v>26</v>
      </c>
      <c r="S19" s="40"/>
      <c r="T19" s="40"/>
      <c r="U19" s="40"/>
      <c r="V19" s="40"/>
      <c r="W19" s="40" t="s">
        <v>25</v>
      </c>
      <c r="X19" s="40"/>
      <c r="Y19" s="41" t="s">
        <v>25</v>
      </c>
      <c r="Z19" s="41" t="s">
        <v>21</v>
      </c>
      <c r="AA19" s="41" t="s">
        <v>21</v>
      </c>
      <c r="AB19" s="41" t="s">
        <v>25</v>
      </c>
      <c r="AC19" s="41" t="s">
        <v>25</v>
      </c>
      <c r="AD19" s="41" t="s">
        <v>25</v>
      </c>
      <c r="AE19" s="41" t="s">
        <v>25</v>
      </c>
      <c r="AF19" s="41"/>
      <c r="AG19" s="41" t="s">
        <v>21</v>
      </c>
      <c r="AH19" s="41">
        <v>0</v>
      </c>
      <c r="AI19" s="41" t="s">
        <v>21</v>
      </c>
      <c r="AJ19" s="41" t="s">
        <v>21</v>
      </c>
      <c r="AK19" s="46" t="s">
        <v>25</v>
      </c>
      <c r="AL19" s="46" t="s">
        <v>21</v>
      </c>
      <c r="AM19" s="46" t="s">
        <v>25</v>
      </c>
      <c r="AN19" s="46" t="str">
        <f>IFERROR(VLOOKUP($B19,Sheet1!$A$5:$B$300,2,FALSE),"")</f>
        <v/>
      </c>
      <c r="AO19" s="46" t="s">
        <v>25</v>
      </c>
      <c r="AP19" s="5" t="str">
        <f>IFERROR(VLOOKUP($A19,集約用シート!$B$5:$U$300,15,FALSE),"")</f>
        <v/>
      </c>
      <c r="AQ19" s="8" t="s">
        <v>21</v>
      </c>
      <c r="AR19" s="46" t="s">
        <v>21</v>
      </c>
      <c r="AS19" s="5" t="str">
        <f>IFERROR(VLOOKUP($A19,集約用シート!$B$5:$U$300,19,FALSE),"")</f>
        <v/>
      </c>
      <c r="AT19" s="46" t="s">
        <v>25</v>
      </c>
      <c r="AU19" s="5" t="str">
        <f>IFERROR(VLOOKUP($A19,集約用シート!$B$5:$U$300,21,FALSE),"")</f>
        <v/>
      </c>
    </row>
    <row r="20" spans="1:47" ht="28.5" customHeight="1">
      <c r="A20" s="6">
        <v>11029</v>
      </c>
      <c r="B20" s="7" t="s">
        <v>1462</v>
      </c>
      <c r="C20" s="35" t="s">
        <v>25</v>
      </c>
      <c r="D20" s="35" t="s">
        <v>25</v>
      </c>
      <c r="E20" s="40">
        <v>2</v>
      </c>
      <c r="F20" s="35" t="s">
        <v>25</v>
      </c>
      <c r="G20" s="35" t="s">
        <v>25</v>
      </c>
      <c r="H20" s="35" t="s">
        <v>25</v>
      </c>
      <c r="I20" s="35" t="s">
        <v>25</v>
      </c>
      <c r="J20" s="40"/>
      <c r="K20" s="40"/>
      <c r="L20" s="40"/>
      <c r="M20" s="40"/>
      <c r="N20" s="40" t="s">
        <v>25</v>
      </c>
      <c r="O20" s="40" t="s">
        <v>25</v>
      </c>
      <c r="P20" s="40">
        <v>2</v>
      </c>
      <c r="Q20" s="40" t="s">
        <v>25</v>
      </c>
      <c r="R20" s="40"/>
      <c r="S20" s="40" t="s">
        <v>25</v>
      </c>
      <c r="T20" s="40"/>
      <c r="U20" s="40"/>
      <c r="V20" s="40"/>
      <c r="W20" s="40" t="s">
        <v>25</v>
      </c>
      <c r="X20" s="40"/>
      <c r="Y20" s="41" t="s">
        <v>25</v>
      </c>
      <c r="Z20" s="41" t="s">
        <v>25</v>
      </c>
      <c r="AA20" s="41" t="s">
        <v>25</v>
      </c>
      <c r="AB20" s="41" t="s">
        <v>25</v>
      </c>
      <c r="AC20" s="41" t="s">
        <v>25</v>
      </c>
      <c r="AD20" s="41" t="s">
        <v>25</v>
      </c>
      <c r="AE20" s="41" t="s">
        <v>25</v>
      </c>
      <c r="AF20" s="41"/>
      <c r="AG20" s="41" t="s">
        <v>21</v>
      </c>
      <c r="AH20" s="41" t="s">
        <v>25</v>
      </c>
      <c r="AI20" s="41" t="s">
        <v>21</v>
      </c>
      <c r="AJ20" s="41" t="s">
        <v>21</v>
      </c>
      <c r="AK20" s="46" t="s">
        <v>25</v>
      </c>
      <c r="AL20" s="46" t="s">
        <v>25</v>
      </c>
      <c r="AM20" s="46" t="s">
        <v>25</v>
      </c>
      <c r="AN20" s="46" t="str">
        <f>IFERROR(VLOOKUP($B20,Sheet1!$A$5:$B$300,2,FALSE),"")</f>
        <v/>
      </c>
      <c r="AO20" s="46" t="s">
        <v>25</v>
      </c>
      <c r="AP20" s="5" t="str">
        <f>IFERROR(VLOOKUP($A20,集約用シート!$B$5:$U$300,15,FALSE),"")</f>
        <v/>
      </c>
      <c r="AQ20" s="8" t="s">
        <v>25</v>
      </c>
      <c r="AR20" s="46"/>
      <c r="AS20" s="5" t="str">
        <f>IFERROR(VLOOKUP($A20,集約用シート!$B$5:$U$300,19,FALSE),"")</f>
        <v/>
      </c>
      <c r="AT20" s="46"/>
      <c r="AU20" s="5" t="str">
        <f>IFERROR(VLOOKUP($A20,集約用シート!$B$5:$U$300,21,FALSE),"")</f>
        <v/>
      </c>
    </row>
    <row r="21" spans="1:47" ht="28.5" customHeight="1">
      <c r="A21" s="6">
        <v>11033</v>
      </c>
      <c r="B21" s="7" t="s">
        <v>1463</v>
      </c>
      <c r="C21" s="35" t="s">
        <v>25</v>
      </c>
      <c r="D21" s="40" t="s">
        <v>21</v>
      </c>
      <c r="E21" s="40">
        <v>1</v>
      </c>
      <c r="F21" s="40"/>
      <c r="G21" s="40"/>
      <c r="H21" s="40"/>
      <c r="I21" s="40"/>
      <c r="J21" s="40"/>
      <c r="K21" s="40"/>
      <c r="L21" s="40"/>
      <c r="M21" s="40"/>
      <c r="N21" s="40" t="s">
        <v>25</v>
      </c>
      <c r="O21" s="40" t="s">
        <v>22</v>
      </c>
      <c r="P21" s="40">
        <v>1</v>
      </c>
      <c r="Q21" s="40" t="s">
        <v>384</v>
      </c>
      <c r="R21" s="40" t="s">
        <v>26</v>
      </c>
      <c r="S21" s="40"/>
      <c r="T21" s="40"/>
      <c r="U21" s="40"/>
      <c r="V21" s="40"/>
      <c r="W21" s="40" t="s">
        <v>25</v>
      </c>
      <c r="X21" s="40"/>
      <c r="Y21" s="41" t="s">
        <v>25</v>
      </c>
      <c r="Z21" s="41" t="s">
        <v>21</v>
      </c>
      <c r="AA21" s="41" t="s">
        <v>21</v>
      </c>
      <c r="AB21" s="41" t="s">
        <v>25</v>
      </c>
      <c r="AC21" s="41" t="s">
        <v>23</v>
      </c>
      <c r="AD21" s="41" t="s">
        <v>25</v>
      </c>
      <c r="AE21" s="41" t="s">
        <v>23</v>
      </c>
      <c r="AF21" s="41"/>
      <c r="AG21" s="41" t="s">
        <v>21</v>
      </c>
      <c r="AH21" s="41" t="s">
        <v>23</v>
      </c>
      <c r="AI21" s="41" t="s">
        <v>21</v>
      </c>
      <c r="AJ21" s="41" t="s">
        <v>23</v>
      </c>
      <c r="AK21" s="46" t="s">
        <v>25</v>
      </c>
      <c r="AL21" s="46"/>
      <c r="AM21" s="46" t="s">
        <v>25</v>
      </c>
      <c r="AN21" s="46" t="str">
        <f>IFERROR(VLOOKUP($B21,Sheet1!$A$5:$B$300,2,FALSE),"")</f>
        <v/>
      </c>
      <c r="AO21" s="46" t="s">
        <v>25</v>
      </c>
      <c r="AP21" s="5" t="str">
        <f>IFERROR(VLOOKUP($A21,集約用シート!$B$5:$U$300,15,FALSE),"")</f>
        <v/>
      </c>
      <c r="AQ21" s="8" t="s">
        <v>21</v>
      </c>
      <c r="AR21" s="46" t="s">
        <v>21</v>
      </c>
      <c r="AS21" s="5" t="str">
        <f>IFERROR(VLOOKUP($A21,集約用シート!$B$5:$U$300,19,FALSE),"")</f>
        <v/>
      </c>
      <c r="AT21" s="46" t="s">
        <v>21</v>
      </c>
      <c r="AU21" s="5" t="str">
        <f>IFERROR(VLOOKUP($A21,集約用シート!$B$5:$U$300,21,FALSE),"")</f>
        <v/>
      </c>
    </row>
    <row r="22" spans="1:47" ht="28.5" customHeight="1">
      <c r="A22" s="6">
        <v>11034</v>
      </c>
      <c r="B22" s="7" t="s">
        <v>1464</v>
      </c>
      <c r="C22" s="35" t="s">
        <v>25</v>
      </c>
      <c r="D22" s="40" t="s">
        <v>21</v>
      </c>
      <c r="E22" s="40">
        <v>1</v>
      </c>
      <c r="F22" s="35" t="s">
        <v>25</v>
      </c>
      <c r="G22" s="40"/>
      <c r="H22" s="35" t="s">
        <v>25</v>
      </c>
      <c r="I22" s="40"/>
      <c r="J22" s="40"/>
      <c r="K22" s="40"/>
      <c r="L22" s="40"/>
      <c r="M22" s="40"/>
      <c r="N22" s="40" t="s">
        <v>25</v>
      </c>
      <c r="O22" s="40" t="s">
        <v>22</v>
      </c>
      <c r="P22" s="40">
        <v>1</v>
      </c>
      <c r="Q22" s="40" t="s">
        <v>384</v>
      </c>
      <c r="R22" s="40"/>
      <c r="S22" s="40"/>
      <c r="T22" s="40"/>
      <c r="U22" s="40"/>
      <c r="V22" s="40"/>
      <c r="W22" s="40" t="s">
        <v>25</v>
      </c>
      <c r="X22" s="40"/>
      <c r="Y22" s="41" t="s">
        <v>25</v>
      </c>
      <c r="Z22" s="41" t="s">
        <v>21</v>
      </c>
      <c r="AA22" s="41" t="s">
        <v>21</v>
      </c>
      <c r="AB22" s="41" t="s">
        <v>25</v>
      </c>
      <c r="AC22" s="41" t="s">
        <v>23</v>
      </c>
      <c r="AD22" s="41" t="s">
        <v>25</v>
      </c>
      <c r="AE22" s="41" t="s">
        <v>23</v>
      </c>
      <c r="AF22" s="41"/>
      <c r="AG22" s="41" t="s">
        <v>21</v>
      </c>
      <c r="AH22" s="41" t="s">
        <v>23</v>
      </c>
      <c r="AI22" s="41" t="s">
        <v>21</v>
      </c>
      <c r="AJ22" s="41" t="s">
        <v>23</v>
      </c>
      <c r="AK22" s="46" t="s">
        <v>25</v>
      </c>
      <c r="AL22" s="46"/>
      <c r="AM22" s="46" t="s">
        <v>25</v>
      </c>
      <c r="AN22" s="46" t="str">
        <f>IFERROR(VLOOKUP($B22,Sheet1!$A$5:$B$300,2,FALSE),"")</f>
        <v/>
      </c>
      <c r="AO22" s="46" t="s">
        <v>25</v>
      </c>
      <c r="AP22" s="5" t="str">
        <f>IFERROR(VLOOKUP($A22,集約用シート!$B$5:$U$300,15,FALSE),"")</f>
        <v/>
      </c>
      <c r="AQ22" s="8" t="s">
        <v>21</v>
      </c>
      <c r="AR22" s="46" t="s">
        <v>21</v>
      </c>
      <c r="AS22" s="5" t="str">
        <f>IFERROR(VLOOKUP($A22,集約用シート!$B$5:$U$300,19,FALSE),"")</f>
        <v/>
      </c>
      <c r="AT22" s="46" t="s">
        <v>25</v>
      </c>
      <c r="AU22" s="5" t="str">
        <f>IFERROR(VLOOKUP($A22,集約用シート!$B$5:$U$300,21,FALSE),"")</f>
        <v/>
      </c>
    </row>
    <row r="23" spans="1:47" ht="28.5" customHeight="1">
      <c r="A23" s="6">
        <v>11035</v>
      </c>
      <c r="B23" s="7" t="s">
        <v>1465</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11037</v>
      </c>
      <c r="B24" s="7" t="s">
        <v>1466</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11038</v>
      </c>
      <c r="B25" s="7" t="s">
        <v>1467</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11039</v>
      </c>
      <c r="B26" s="7" t="s">
        <v>1468</v>
      </c>
      <c r="C26" s="40" t="s">
        <v>21</v>
      </c>
      <c r="D26" s="40" t="s">
        <v>21</v>
      </c>
      <c r="E26" s="40">
        <v>0</v>
      </c>
      <c r="F26" s="35" t="s">
        <v>25</v>
      </c>
      <c r="G26" s="40"/>
      <c r="H26" s="35" t="s">
        <v>25</v>
      </c>
      <c r="I26" s="40"/>
      <c r="J26" s="40"/>
      <c r="K26" s="40"/>
      <c r="L26" s="40"/>
      <c r="M26" s="40"/>
      <c r="N26" s="40" t="s">
        <v>22</v>
      </c>
      <c r="O26" s="40" t="s">
        <v>22</v>
      </c>
      <c r="P26" s="40">
        <v>0</v>
      </c>
      <c r="Q26" s="40" t="s">
        <v>384</v>
      </c>
      <c r="R26" s="40"/>
      <c r="S26" s="40"/>
      <c r="T26" s="40"/>
      <c r="U26" s="40"/>
      <c r="V26" s="40"/>
      <c r="W26" s="40" t="s">
        <v>25</v>
      </c>
      <c r="X26" s="40"/>
      <c r="Y26" s="41" t="s">
        <v>21</v>
      </c>
      <c r="Z26" s="41" t="s">
        <v>21</v>
      </c>
      <c r="AA26" s="41" t="s">
        <v>21</v>
      </c>
      <c r="AB26" s="41" t="s">
        <v>23</v>
      </c>
      <c r="AC26" s="41" t="s">
        <v>23</v>
      </c>
      <c r="AD26" s="41" t="s">
        <v>23</v>
      </c>
      <c r="AE26" s="41" t="s">
        <v>23</v>
      </c>
      <c r="AF26" s="41"/>
      <c r="AG26" s="41" t="s">
        <v>23</v>
      </c>
      <c r="AH26" s="41" t="s">
        <v>23</v>
      </c>
      <c r="AI26" s="41" t="s">
        <v>23</v>
      </c>
      <c r="AJ26" s="41" t="s">
        <v>23</v>
      </c>
      <c r="AK26" s="46" t="s">
        <v>21</v>
      </c>
      <c r="AL26" s="46" t="s">
        <v>21</v>
      </c>
      <c r="AM26" s="46" t="s">
        <v>25</v>
      </c>
      <c r="AN26" s="46" t="str">
        <f>IFERROR(VLOOKUP($B26,Sheet1!$A$5:$B$300,2,FALSE),"")</f>
        <v/>
      </c>
      <c r="AO26" s="46" t="s">
        <v>25</v>
      </c>
      <c r="AP26" s="5" t="str">
        <f>IFERROR(VLOOKUP($A26,集約用シート!$B$5:$U$300,15,FALSE),"")</f>
        <v/>
      </c>
      <c r="AQ26" s="8" t="s">
        <v>21</v>
      </c>
      <c r="AR26" s="46" t="s">
        <v>21</v>
      </c>
      <c r="AS26" s="5" t="str">
        <f>IFERROR(VLOOKUP($A26,集約用シート!$B$5:$U$300,19,FALSE),"")</f>
        <v/>
      </c>
      <c r="AT26" s="46" t="s">
        <v>21</v>
      </c>
      <c r="AU26" s="5" t="str">
        <f>IFERROR(VLOOKUP($A26,集約用シート!$B$5:$U$300,21,FALSE),"")</f>
        <v/>
      </c>
    </row>
    <row r="27" spans="1:47" ht="28.5" customHeight="1">
      <c r="A27" s="6">
        <v>11040</v>
      </c>
      <c r="B27" s="7" t="s">
        <v>1469</v>
      </c>
      <c r="C27" s="35" t="s">
        <v>25</v>
      </c>
      <c r="D27" s="40" t="s">
        <v>21</v>
      </c>
      <c r="E27" s="40">
        <v>1</v>
      </c>
      <c r="F27" s="35" t="s">
        <v>25</v>
      </c>
      <c r="G27" s="40"/>
      <c r="H27" s="35" t="s">
        <v>25</v>
      </c>
      <c r="I27" s="40"/>
      <c r="J27" s="40"/>
      <c r="K27" s="40"/>
      <c r="L27" s="40"/>
      <c r="M27" s="40"/>
      <c r="N27" s="40" t="s">
        <v>25</v>
      </c>
      <c r="O27" s="40" t="s">
        <v>22</v>
      </c>
      <c r="P27" s="40">
        <v>1</v>
      </c>
      <c r="Q27" s="40" t="s">
        <v>384</v>
      </c>
      <c r="R27" s="40"/>
      <c r="S27" s="40"/>
      <c r="T27" s="40"/>
      <c r="U27" s="40"/>
      <c r="V27" s="40"/>
      <c r="W27" s="40" t="s">
        <v>25</v>
      </c>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25</v>
      </c>
      <c r="AL27" s="46"/>
      <c r="AM27" s="46" t="s">
        <v>25</v>
      </c>
      <c r="AN27" s="46" t="str">
        <f>IFERROR(VLOOKUP($B27,Sheet1!$A$5:$B$300,2,FALSE),"")</f>
        <v/>
      </c>
      <c r="AO27" s="46" t="s">
        <v>25</v>
      </c>
      <c r="AP27" s="5" t="str">
        <f>IFERROR(VLOOKUP($A27,集約用シート!$B$5:$U$300,15,FALSE),"")</f>
        <v/>
      </c>
      <c r="AQ27" s="8" t="s">
        <v>21</v>
      </c>
      <c r="AR27" s="46" t="s">
        <v>21</v>
      </c>
      <c r="AS27" s="5" t="str">
        <f>IFERROR(VLOOKUP($A27,集約用シート!$B$5:$U$300,19,FALSE),"")</f>
        <v/>
      </c>
      <c r="AT27" s="46" t="s">
        <v>21</v>
      </c>
      <c r="AU27" s="5" t="str">
        <f>IFERROR(VLOOKUP($A27,集約用シート!$B$5:$U$300,21,FALSE),"")</f>
        <v/>
      </c>
    </row>
    <row r="28" spans="1:47" ht="28.5" customHeight="1">
      <c r="A28" s="6">
        <v>11041</v>
      </c>
      <c r="B28" s="7" t="s">
        <v>1470</v>
      </c>
      <c r="C28" s="35" t="s">
        <v>25</v>
      </c>
      <c r="D28" s="40" t="s">
        <v>21</v>
      </c>
      <c r="E28" s="40">
        <v>1</v>
      </c>
      <c r="F28" s="35" t="s">
        <v>25</v>
      </c>
      <c r="G28" s="40"/>
      <c r="H28" s="35" t="s">
        <v>25</v>
      </c>
      <c r="I28" s="40"/>
      <c r="J28" s="40"/>
      <c r="K28" s="40"/>
      <c r="L28" s="40"/>
      <c r="M28" s="40"/>
      <c r="N28" s="40" t="s">
        <v>25</v>
      </c>
      <c r="O28" s="40" t="s">
        <v>22</v>
      </c>
      <c r="P28" s="40">
        <v>1</v>
      </c>
      <c r="Q28" s="40" t="s">
        <v>384</v>
      </c>
      <c r="R28" s="40"/>
      <c r="S28" s="40"/>
      <c r="T28" s="40"/>
      <c r="U28" s="40"/>
      <c r="V28" s="40"/>
      <c r="W28" s="40" t="s">
        <v>25</v>
      </c>
      <c r="X28" s="40"/>
      <c r="Y28" s="41" t="s">
        <v>25</v>
      </c>
      <c r="Z28" s="41" t="s">
        <v>21</v>
      </c>
      <c r="AA28" s="41" t="s">
        <v>21</v>
      </c>
      <c r="AB28" s="41" t="s">
        <v>25</v>
      </c>
      <c r="AC28" s="41" t="s">
        <v>23</v>
      </c>
      <c r="AD28" s="41" t="s">
        <v>25</v>
      </c>
      <c r="AE28" s="41" t="s">
        <v>23</v>
      </c>
      <c r="AF28" s="41"/>
      <c r="AG28" s="41" t="s">
        <v>21</v>
      </c>
      <c r="AH28" s="41" t="s">
        <v>23</v>
      </c>
      <c r="AI28" s="41" t="s">
        <v>21</v>
      </c>
      <c r="AJ28" s="41" t="s">
        <v>23</v>
      </c>
      <c r="AK28" s="46" t="s">
        <v>25</v>
      </c>
      <c r="AL28" s="46" t="s">
        <v>21</v>
      </c>
      <c r="AM28" s="46" t="s">
        <v>25</v>
      </c>
      <c r="AN28" s="46" t="str">
        <f>IFERROR(VLOOKUP($B28,Sheet1!$A$5:$B$300,2,FALSE),"")</f>
        <v/>
      </c>
      <c r="AO28" s="46" t="s">
        <v>25</v>
      </c>
      <c r="AP28" s="5" t="str">
        <f>IFERROR(VLOOKUP($A28,集約用シート!$B$5:$U$300,15,FALSE),"")</f>
        <v/>
      </c>
      <c r="AQ28" s="8" t="s">
        <v>21</v>
      </c>
      <c r="AR28" s="46" t="s">
        <v>25</v>
      </c>
      <c r="AS28" s="5" t="str">
        <f>IFERROR(VLOOKUP($A28,集約用シート!$B$5:$U$300,19,FALSE),"")</f>
        <v/>
      </c>
      <c r="AT28" s="46" t="s">
        <v>21</v>
      </c>
      <c r="AU28" s="5" t="str">
        <f>IFERROR(VLOOKUP($A28,集約用シート!$B$5:$U$300,21,FALSE),"")</f>
        <v/>
      </c>
    </row>
    <row r="29" spans="1:47" ht="28.5" customHeight="1">
      <c r="A29" s="6">
        <v>11042</v>
      </c>
      <c r="B29" s="7" t="s">
        <v>1471</v>
      </c>
      <c r="C29" s="40" t="s">
        <v>21</v>
      </c>
      <c r="D29" s="40" t="s">
        <v>21</v>
      </c>
      <c r="E29" s="40">
        <v>0</v>
      </c>
      <c r="F29" s="40"/>
      <c r="G29" s="40"/>
      <c r="H29" s="40"/>
      <c r="I29" s="40"/>
      <c r="J29" s="40"/>
      <c r="K29" s="40"/>
      <c r="L29" s="40"/>
      <c r="M29" s="40"/>
      <c r="N29" s="40" t="s">
        <v>22</v>
      </c>
      <c r="O29" s="40" t="s">
        <v>22</v>
      </c>
      <c r="P29" s="40">
        <v>0</v>
      </c>
      <c r="Q29" s="40" t="s">
        <v>384</v>
      </c>
      <c r="R29" s="40"/>
      <c r="S29" s="40"/>
      <c r="T29" s="40"/>
      <c r="U29" s="40"/>
      <c r="V29" s="40"/>
      <c r="W29" s="40" t="s">
        <v>25</v>
      </c>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11043</v>
      </c>
      <c r="B30" s="7" t="s">
        <v>1472</v>
      </c>
      <c r="C30" s="40" t="s">
        <v>21</v>
      </c>
      <c r="D30" s="40" t="s">
        <v>21</v>
      </c>
      <c r="E30" s="40">
        <v>0</v>
      </c>
      <c r="F30" s="40"/>
      <c r="G30" s="40"/>
      <c r="H30" s="40"/>
      <c r="I30" s="40"/>
      <c r="J30" s="40"/>
      <c r="K30" s="40"/>
      <c r="L30" s="40"/>
      <c r="M30" s="40"/>
      <c r="N30" s="40" t="s">
        <v>22</v>
      </c>
      <c r="O30" s="40" t="s">
        <v>22</v>
      </c>
      <c r="P30" s="40">
        <v>0</v>
      </c>
      <c r="Q30" s="40" t="s">
        <v>384</v>
      </c>
      <c r="R30" s="40"/>
      <c r="S30" s="40"/>
      <c r="T30" s="40"/>
      <c r="U30" s="40"/>
      <c r="V30" s="40"/>
      <c r="W30" s="40" t="s">
        <v>25</v>
      </c>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21</v>
      </c>
      <c r="AL30" s="46"/>
      <c r="AM30" s="46" t="s">
        <v>25</v>
      </c>
      <c r="AN30" s="46" t="str">
        <f>IFERROR(VLOOKUP($B30,Sheet1!$A$5:$B$300,2,FALSE),"")</f>
        <v/>
      </c>
      <c r="AO30" s="46" t="s">
        <v>25</v>
      </c>
      <c r="AP30" s="5" t="str">
        <f>IFERROR(VLOOKUP($A30,集約用シート!$B$5:$U$300,15,FALSE),"")</f>
        <v/>
      </c>
      <c r="AQ30" s="8" t="s">
        <v>21</v>
      </c>
      <c r="AR30" s="46" t="s">
        <v>21</v>
      </c>
      <c r="AS30" s="5" t="str">
        <f>IFERROR(VLOOKUP($A30,集約用シート!$B$5:$U$300,19,FALSE),"")</f>
        <v/>
      </c>
      <c r="AT30" s="46" t="s">
        <v>21</v>
      </c>
      <c r="AU30" s="5" t="str">
        <f>IFERROR(VLOOKUP($A30,集約用シート!$B$5:$U$300,21,FALSE),"")</f>
        <v/>
      </c>
    </row>
    <row r="31" spans="1:47" ht="28.5" customHeight="1">
      <c r="A31" s="6">
        <v>11044</v>
      </c>
      <c r="B31" s="7" t="s">
        <v>1473</v>
      </c>
      <c r="C31" s="40" t="s">
        <v>21</v>
      </c>
      <c r="D31" s="40" t="s">
        <v>21</v>
      </c>
      <c r="E31" s="40">
        <v>0</v>
      </c>
      <c r="F31" s="35" t="s">
        <v>25</v>
      </c>
      <c r="G31" s="40"/>
      <c r="H31" s="40"/>
      <c r="I31" s="40"/>
      <c r="J31" s="40"/>
      <c r="K31" s="40"/>
      <c r="L31" s="40"/>
      <c r="M31" s="40"/>
      <c r="N31" s="40" t="s">
        <v>22</v>
      </c>
      <c r="O31" s="40" t="s">
        <v>22</v>
      </c>
      <c r="P31" s="40">
        <v>0</v>
      </c>
      <c r="Q31" s="40" t="s">
        <v>384</v>
      </c>
      <c r="R31" s="40"/>
      <c r="S31" s="40"/>
      <c r="T31" s="40"/>
      <c r="U31" s="40"/>
      <c r="V31" s="40"/>
      <c r="W31" s="40" t="s">
        <v>25</v>
      </c>
      <c r="X31" s="40"/>
      <c r="Y31" s="41" t="s">
        <v>21</v>
      </c>
      <c r="Z31" s="41" t="s">
        <v>21</v>
      </c>
      <c r="AA31" s="41" t="s">
        <v>21</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11045</v>
      </c>
      <c r="B32" s="7" t="s">
        <v>1474</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11046</v>
      </c>
      <c r="B33" s="7" t="s">
        <v>1475</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11048</v>
      </c>
      <c r="B34" s="7" t="s">
        <v>1476</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11049</v>
      </c>
      <c r="B35" s="7" t="s">
        <v>1477</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11050</v>
      </c>
      <c r="B36" s="7" t="s">
        <v>1478</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11051</v>
      </c>
      <c r="B37" s="7" t="s">
        <v>1479</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11052</v>
      </c>
      <c r="B38" s="7" t="s">
        <v>1480</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11053</v>
      </c>
      <c r="B39" s="7" t="s">
        <v>1481</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11054</v>
      </c>
      <c r="B40" s="7" t="s">
        <v>1482</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11058</v>
      </c>
      <c r="B41" s="7" t="s">
        <v>1483</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11062</v>
      </c>
      <c r="B42" s="7" t="s">
        <v>1484</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11072</v>
      </c>
      <c r="B43" s="7" t="s">
        <v>1485</v>
      </c>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11073</v>
      </c>
      <c r="B44" s="7" t="s">
        <v>1486</v>
      </c>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11078</v>
      </c>
      <c r="B45" s="7" t="s">
        <v>1487</v>
      </c>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11079</v>
      </c>
      <c r="B46" s="7" t="s">
        <v>1488</v>
      </c>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11082</v>
      </c>
      <c r="B47" s="7" t="s">
        <v>1489</v>
      </c>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11083</v>
      </c>
      <c r="B48" s="7" t="s">
        <v>1490</v>
      </c>
      <c r="C48" s="40"/>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11084</v>
      </c>
      <c r="B49" s="7" t="s">
        <v>1491</v>
      </c>
      <c r="C49" s="40"/>
      <c r="D49" s="40"/>
      <c r="E49" s="40">
        <v>0</v>
      </c>
      <c r="F49" s="40"/>
      <c r="G49" s="40"/>
      <c r="H49" s="40"/>
      <c r="I49" s="40"/>
      <c r="J49" s="40"/>
      <c r="K49" s="40"/>
      <c r="L49" s="40"/>
      <c r="M49" s="40"/>
      <c r="N49" s="40"/>
      <c r="O49" s="40"/>
      <c r="P49" s="40">
        <v>0</v>
      </c>
      <c r="Q49" s="40"/>
      <c r="R49" s="40"/>
      <c r="S49" s="40"/>
      <c r="T49" s="40"/>
      <c r="U49" s="40"/>
      <c r="V49" s="40"/>
      <c r="W49" s="40"/>
      <c r="X49" s="40"/>
      <c r="Y49" s="41" t="s">
        <v>23</v>
      </c>
      <c r="Z49" s="41" t="s">
        <v>23</v>
      </c>
      <c r="AA49" s="41" t="e">
        <v>#N/A</v>
      </c>
      <c r="AB49" s="41" t="s">
        <v>23</v>
      </c>
      <c r="AC49" s="41" t="s">
        <v>23</v>
      </c>
      <c r="AD49" s="41" t="s">
        <v>23</v>
      </c>
      <c r="AE49" s="41" t="s">
        <v>23</v>
      </c>
      <c r="AF49" s="41"/>
      <c r="AG49" s="41" t="s">
        <v>23</v>
      </c>
      <c r="AH49" s="41" t="s">
        <v>23</v>
      </c>
      <c r="AI49" s="41" t="s">
        <v>23</v>
      </c>
      <c r="AJ49" s="41"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11085</v>
      </c>
      <c r="B50" s="7" t="s">
        <v>1492</v>
      </c>
      <c r="C50" s="40"/>
      <c r="D50" s="40"/>
      <c r="E50" s="40">
        <v>0</v>
      </c>
      <c r="F50" s="40"/>
      <c r="G50" s="40"/>
      <c r="H50" s="40"/>
      <c r="I50" s="40"/>
      <c r="J50" s="40"/>
      <c r="K50" s="40"/>
      <c r="L50" s="40"/>
      <c r="M50" s="40"/>
      <c r="N50" s="40"/>
      <c r="O50" s="40"/>
      <c r="P50" s="40">
        <v>0</v>
      </c>
      <c r="Q50" s="40"/>
      <c r="R50" s="40"/>
      <c r="S50" s="40"/>
      <c r="T50" s="40"/>
      <c r="U50" s="40"/>
      <c r="V50" s="40"/>
      <c r="W50" s="40"/>
      <c r="X50" s="40"/>
      <c r="Y50" s="41" t="s">
        <v>23</v>
      </c>
      <c r="Z50" s="41" t="s">
        <v>23</v>
      </c>
      <c r="AA50" s="41" t="e">
        <v>#N/A</v>
      </c>
      <c r="AB50" s="41" t="s">
        <v>23</v>
      </c>
      <c r="AC50" s="41" t="s">
        <v>23</v>
      </c>
      <c r="AD50" s="41" t="s">
        <v>23</v>
      </c>
      <c r="AE50" s="41" t="s">
        <v>23</v>
      </c>
      <c r="AF50" s="41"/>
      <c r="AG50" s="41" t="s">
        <v>23</v>
      </c>
      <c r="AH50" s="41" t="s">
        <v>23</v>
      </c>
      <c r="AI50" s="41" t="s">
        <v>23</v>
      </c>
      <c r="AJ50" s="41"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11086</v>
      </c>
      <c r="B51" s="7" t="s">
        <v>1493</v>
      </c>
      <c r="C51" s="40"/>
      <c r="D51" s="40"/>
      <c r="E51" s="40">
        <v>0</v>
      </c>
      <c r="F51" s="40"/>
      <c r="G51" s="40"/>
      <c r="H51" s="40"/>
      <c r="I51" s="40"/>
      <c r="J51" s="40"/>
      <c r="K51" s="40"/>
      <c r="L51" s="40"/>
      <c r="M51" s="40"/>
      <c r="N51" s="40"/>
      <c r="O51" s="40"/>
      <c r="P51" s="40">
        <v>0</v>
      </c>
      <c r="Q51" s="40"/>
      <c r="R51" s="40"/>
      <c r="S51" s="40"/>
      <c r="T51" s="40"/>
      <c r="U51" s="40"/>
      <c r="V51" s="40"/>
      <c r="W51" s="40"/>
      <c r="X51" s="40"/>
      <c r="Y51" s="41" t="s">
        <v>23</v>
      </c>
      <c r="Z51" s="41" t="s">
        <v>23</v>
      </c>
      <c r="AA51" s="41" t="e">
        <v>#N/A</v>
      </c>
      <c r="AB51" s="41" t="s">
        <v>23</v>
      </c>
      <c r="AC51" s="41" t="s">
        <v>23</v>
      </c>
      <c r="AD51" s="41" t="s">
        <v>23</v>
      </c>
      <c r="AE51" s="41" t="s">
        <v>23</v>
      </c>
      <c r="AF51" s="41"/>
      <c r="AG51" s="41" t="s">
        <v>23</v>
      </c>
      <c r="AH51" s="41" t="s">
        <v>23</v>
      </c>
      <c r="AI51" s="41" t="s">
        <v>23</v>
      </c>
      <c r="AJ51" s="41"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91" t="s">
        <v>242</v>
      </c>
      <c r="B52" s="93"/>
      <c r="C52" s="91">
        <v>16</v>
      </c>
      <c r="D52" s="93">
        <v>0</v>
      </c>
      <c r="N52" s="91">
        <v>16</v>
      </c>
      <c r="O52" s="93">
        <v>0</v>
      </c>
      <c r="Y52" s="105">
        <v>0</v>
      </c>
      <c r="Z52" s="107">
        <v>0</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52:B52"/>
    <mergeCell ref="C52:D52"/>
    <mergeCell ref="N52:O52"/>
    <mergeCell ref="Y52:Z52"/>
    <mergeCell ref="AM2:AN2"/>
    <mergeCell ref="Y2:Z2"/>
    <mergeCell ref="A4:B4"/>
    <mergeCell ref="AB2:AC2"/>
    <mergeCell ref="AD2:AE2"/>
    <mergeCell ref="AF2:AF3"/>
    <mergeCell ref="AG2:AH2"/>
    <mergeCell ref="N2:O2"/>
    <mergeCell ref="Q2:R2"/>
    <mergeCell ref="S2:T2"/>
    <mergeCell ref="U2:V2"/>
    <mergeCell ref="W2:X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58"/>
  <sheetViews>
    <sheetView view="pageBreakPreview" topLeftCell="T1" zoomScale="60" zoomScaleNormal="10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5" customWidth="1"/>
    <col min="35" max="36" width="8.25" style="15" customWidth="1"/>
    <col min="37" max="48" width="9" style="2"/>
    <col min="4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15</v>
      </c>
      <c r="D4" s="40">
        <v>5</v>
      </c>
      <c r="E4" s="40"/>
      <c r="F4" s="40">
        <v>8</v>
      </c>
      <c r="G4" s="40">
        <v>10</v>
      </c>
      <c r="H4" s="40">
        <v>6</v>
      </c>
      <c r="I4" s="40">
        <v>7</v>
      </c>
      <c r="J4" s="40">
        <v>1</v>
      </c>
      <c r="K4" s="40">
        <v>3</v>
      </c>
      <c r="L4" s="40">
        <v>0</v>
      </c>
      <c r="M4" s="40">
        <v>0</v>
      </c>
      <c r="N4" s="40">
        <v>15</v>
      </c>
      <c r="O4" s="40">
        <v>6</v>
      </c>
      <c r="P4" s="40"/>
      <c r="Q4" s="40">
        <v>13</v>
      </c>
      <c r="R4" s="40">
        <v>10</v>
      </c>
      <c r="S4" s="40">
        <v>5</v>
      </c>
      <c r="T4" s="40">
        <v>9</v>
      </c>
      <c r="U4" s="40">
        <v>0</v>
      </c>
      <c r="V4" s="40">
        <v>1</v>
      </c>
      <c r="W4" s="40">
        <v>0</v>
      </c>
      <c r="X4" s="40">
        <v>1</v>
      </c>
      <c r="Y4" s="40">
        <v>6</v>
      </c>
      <c r="Z4" s="40">
        <v>3</v>
      </c>
      <c r="AA4" s="40"/>
      <c r="AB4" s="41">
        <v>1</v>
      </c>
      <c r="AC4" s="41">
        <v>16</v>
      </c>
      <c r="AD4" s="41">
        <v>1</v>
      </c>
      <c r="AE4" s="41">
        <v>16</v>
      </c>
      <c r="AF4" s="41">
        <v>0</v>
      </c>
      <c r="AG4" s="41">
        <v>0</v>
      </c>
      <c r="AH4" s="41">
        <v>3</v>
      </c>
      <c r="AI4" s="41"/>
      <c r="AJ4" s="41"/>
      <c r="AK4" s="46"/>
      <c r="AL4" s="46"/>
      <c r="AM4" s="46"/>
      <c r="AN4" s="46"/>
      <c r="AO4" s="46"/>
      <c r="AP4" s="46"/>
      <c r="AQ4" s="8"/>
      <c r="AR4" s="46"/>
      <c r="AS4" s="46"/>
      <c r="AT4" s="46"/>
      <c r="AU4" s="46"/>
    </row>
    <row r="5" spans="1:47" ht="28.5" customHeight="1">
      <c r="A5" s="6">
        <v>12001</v>
      </c>
      <c r="B5" s="7" t="s">
        <v>1932</v>
      </c>
      <c r="C5" s="35" t="s">
        <v>25</v>
      </c>
      <c r="D5" s="35" t="s">
        <v>25</v>
      </c>
      <c r="E5" s="40">
        <v>2</v>
      </c>
      <c r="F5" s="35" t="s">
        <v>25</v>
      </c>
      <c r="G5" s="35" t="s">
        <v>25</v>
      </c>
      <c r="H5" s="35" t="s">
        <v>25</v>
      </c>
      <c r="I5" s="35" t="s">
        <v>25</v>
      </c>
      <c r="J5" s="40"/>
      <c r="K5" s="35" t="s">
        <v>25</v>
      </c>
      <c r="L5" s="40"/>
      <c r="M5" s="40"/>
      <c r="N5" s="40" t="s">
        <v>25</v>
      </c>
      <c r="O5" s="40" t="s">
        <v>25</v>
      </c>
      <c r="P5" s="40">
        <v>2</v>
      </c>
      <c r="Q5" s="40" t="s">
        <v>25</v>
      </c>
      <c r="R5" s="40" t="s">
        <v>26</v>
      </c>
      <c r="S5" s="40" t="s">
        <v>25</v>
      </c>
      <c r="T5" s="40" t="s">
        <v>26</v>
      </c>
      <c r="U5" s="40"/>
      <c r="V5" s="40"/>
      <c r="W5" s="40"/>
      <c r="X5" s="40" t="s">
        <v>26</v>
      </c>
      <c r="Y5" s="40" t="s">
        <v>23</v>
      </c>
      <c r="Z5" s="40" t="s">
        <v>23</v>
      </c>
      <c r="AA5" s="40" t="e">
        <v>#N/A</v>
      </c>
      <c r="AB5" s="41" t="s">
        <v>23</v>
      </c>
      <c r="AC5" s="41" t="s">
        <v>25</v>
      </c>
      <c r="AD5" s="41" t="s">
        <v>23</v>
      </c>
      <c r="AE5" s="41" t="s">
        <v>25</v>
      </c>
      <c r="AF5" s="41"/>
      <c r="AG5" s="41" t="s">
        <v>23</v>
      </c>
      <c r="AH5" s="41" t="s">
        <v>25</v>
      </c>
      <c r="AI5" s="41" t="s">
        <v>23</v>
      </c>
      <c r="AJ5" s="41" t="s">
        <v>21</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12002</v>
      </c>
      <c r="B6" s="7" t="s">
        <v>1933</v>
      </c>
      <c r="C6" s="35" t="s">
        <v>25</v>
      </c>
      <c r="D6" s="40" t="s">
        <v>21</v>
      </c>
      <c r="E6" s="40">
        <v>1</v>
      </c>
      <c r="F6" s="35" t="s">
        <v>25</v>
      </c>
      <c r="G6" s="40"/>
      <c r="H6" s="40"/>
      <c r="I6" s="40"/>
      <c r="J6" s="40"/>
      <c r="K6" s="40"/>
      <c r="L6" s="40"/>
      <c r="M6" s="40"/>
      <c r="N6" s="40" t="s">
        <v>25</v>
      </c>
      <c r="O6" s="40" t="s">
        <v>22</v>
      </c>
      <c r="P6" s="40">
        <v>1</v>
      </c>
      <c r="Q6" s="40" t="s">
        <v>25</v>
      </c>
      <c r="R6" s="40" t="s">
        <v>26</v>
      </c>
      <c r="S6" s="40"/>
      <c r="T6" s="40" t="s">
        <v>26</v>
      </c>
      <c r="U6" s="40"/>
      <c r="V6" s="40"/>
      <c r="W6" s="40"/>
      <c r="X6" s="40"/>
      <c r="Y6" s="40" t="s">
        <v>1934</v>
      </c>
      <c r="Z6" s="40" t="s">
        <v>21</v>
      </c>
      <c r="AA6" s="40" t="e">
        <v>#N/A</v>
      </c>
      <c r="AB6" s="41" t="s">
        <v>23</v>
      </c>
      <c r="AC6" s="41" t="s">
        <v>1934</v>
      </c>
      <c r="AD6" s="41" t="s">
        <v>23</v>
      </c>
      <c r="AE6" s="41" t="s">
        <v>1934</v>
      </c>
      <c r="AF6" s="41"/>
      <c r="AG6" s="41" t="s">
        <v>23</v>
      </c>
      <c r="AH6" s="41" t="s">
        <v>23</v>
      </c>
      <c r="AI6" s="41" t="s">
        <v>23</v>
      </c>
      <c r="AJ6" s="41" t="s">
        <v>23</v>
      </c>
      <c r="AK6" s="46" t="s">
        <v>23</v>
      </c>
      <c r="AL6" s="46" t="s">
        <v>23</v>
      </c>
      <c r="AM6" s="46" t="s">
        <v>23</v>
      </c>
      <c r="AN6" s="46" t="str">
        <f>IFERROR(VLOOKUP($B6,Sheet1!$A$5:$B$300,2,FALSE),"")</f>
        <v/>
      </c>
      <c r="AO6" s="46" t="s">
        <v>23</v>
      </c>
      <c r="AP6" s="5" t="str">
        <f>IFERROR(VLOOKUP($A6,集約用シート!$B$5:$U$300,15,FALSE),"")</f>
        <v/>
      </c>
      <c r="AQ6" s="8" t="s">
        <v>23</v>
      </c>
      <c r="AR6" s="46" t="s">
        <v>23</v>
      </c>
      <c r="AS6" s="5" t="str">
        <f>IFERROR(VLOOKUP($A6,集約用シート!$B$5:$U$300,19,FALSE),"")</f>
        <v/>
      </c>
      <c r="AT6" s="46" t="s">
        <v>23</v>
      </c>
      <c r="AU6" s="5" t="str">
        <f>IFERROR(VLOOKUP($A6,集約用シート!$B$5:$U$300,21,FALSE),"")</f>
        <v/>
      </c>
    </row>
    <row r="7" spans="1:47" ht="28.5" customHeight="1">
      <c r="A7" s="6">
        <v>12003</v>
      </c>
      <c r="B7" s="7" t="s">
        <v>1935</v>
      </c>
      <c r="C7" s="35" t="s">
        <v>25</v>
      </c>
      <c r="D7" s="40" t="s">
        <v>21</v>
      </c>
      <c r="E7" s="40">
        <v>1</v>
      </c>
      <c r="F7" s="35" t="s">
        <v>25</v>
      </c>
      <c r="G7" s="35" t="s">
        <v>25</v>
      </c>
      <c r="H7" s="35" t="s">
        <v>25</v>
      </c>
      <c r="I7" s="40"/>
      <c r="J7" s="40"/>
      <c r="K7" s="35" t="s">
        <v>25</v>
      </c>
      <c r="L7" s="40"/>
      <c r="M7" s="40"/>
      <c r="N7" s="40" t="s">
        <v>25</v>
      </c>
      <c r="O7" s="40" t="s">
        <v>22</v>
      </c>
      <c r="P7" s="40">
        <v>1</v>
      </c>
      <c r="Q7" s="40" t="s">
        <v>25</v>
      </c>
      <c r="R7" s="40"/>
      <c r="S7" s="40"/>
      <c r="T7" s="40"/>
      <c r="U7" s="40"/>
      <c r="V7" s="40"/>
      <c r="W7" s="40"/>
      <c r="X7" s="40"/>
      <c r="Y7" s="40" t="s">
        <v>23</v>
      </c>
      <c r="Z7" s="40" t="s">
        <v>23</v>
      </c>
      <c r="AA7" s="40" t="e">
        <v>#N/A</v>
      </c>
      <c r="AB7" s="41" t="s">
        <v>23</v>
      </c>
      <c r="AC7" s="41" t="s">
        <v>25</v>
      </c>
      <c r="AD7" s="41" t="s">
        <v>23</v>
      </c>
      <c r="AE7" s="41" t="s">
        <v>25</v>
      </c>
      <c r="AF7" s="41"/>
      <c r="AG7" s="41" t="s">
        <v>23</v>
      </c>
      <c r="AH7" s="41">
        <v>0</v>
      </c>
      <c r="AI7" s="41" t="s">
        <v>23</v>
      </c>
      <c r="AJ7" s="41"/>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12004</v>
      </c>
      <c r="B8" s="7" t="s">
        <v>1936</v>
      </c>
      <c r="C8" s="35"/>
      <c r="D8" s="40"/>
      <c r="E8" s="40">
        <v>0</v>
      </c>
      <c r="F8" s="40"/>
      <c r="G8" s="40"/>
      <c r="H8" s="40"/>
      <c r="I8" s="40"/>
      <c r="J8" s="40"/>
      <c r="K8" s="40"/>
      <c r="L8" s="40"/>
      <c r="M8" s="40"/>
      <c r="N8" s="40"/>
      <c r="O8" s="40"/>
      <c r="P8" s="40">
        <v>0</v>
      </c>
      <c r="Q8" s="40"/>
      <c r="R8" s="40"/>
      <c r="S8" s="40"/>
      <c r="T8" s="40"/>
      <c r="U8" s="40"/>
      <c r="V8" s="40"/>
      <c r="W8" s="40"/>
      <c r="X8" s="40"/>
      <c r="Y8" s="40" t="s">
        <v>21</v>
      </c>
      <c r="Z8" s="40" t="s">
        <v>21</v>
      </c>
      <c r="AA8" s="40" t="e">
        <v>#N/A</v>
      </c>
      <c r="AB8" s="41" t="s">
        <v>21</v>
      </c>
      <c r="AC8" s="41" t="s">
        <v>21</v>
      </c>
      <c r="AD8" s="41" t="s">
        <v>21</v>
      </c>
      <c r="AE8" s="41" t="s">
        <v>21</v>
      </c>
      <c r="AF8" s="41"/>
      <c r="AG8" s="41" t="s">
        <v>21</v>
      </c>
      <c r="AH8" s="41" t="s">
        <v>21</v>
      </c>
      <c r="AI8" s="41" t="s">
        <v>21</v>
      </c>
      <c r="AJ8" s="41" t="s">
        <v>21</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12005</v>
      </c>
      <c r="B9" s="7" t="s">
        <v>1937</v>
      </c>
      <c r="C9" s="35" t="s">
        <v>25</v>
      </c>
      <c r="D9" s="40" t="s">
        <v>21</v>
      </c>
      <c r="E9" s="40">
        <v>1</v>
      </c>
      <c r="F9" s="35" t="s">
        <v>25</v>
      </c>
      <c r="G9" s="40"/>
      <c r="H9" s="35" t="s">
        <v>25</v>
      </c>
      <c r="I9" s="40"/>
      <c r="J9" s="40"/>
      <c r="K9" s="40"/>
      <c r="L9" s="40"/>
      <c r="M9" s="40"/>
      <c r="N9" s="40" t="s">
        <v>25</v>
      </c>
      <c r="O9" s="40" t="s">
        <v>22</v>
      </c>
      <c r="P9" s="40">
        <v>1</v>
      </c>
      <c r="Q9" s="40" t="s">
        <v>25</v>
      </c>
      <c r="R9" s="40" t="s">
        <v>26</v>
      </c>
      <c r="S9" s="40"/>
      <c r="T9" s="40"/>
      <c r="U9" s="40"/>
      <c r="V9" s="40"/>
      <c r="W9" s="40"/>
      <c r="X9" s="40"/>
      <c r="Y9" s="40" t="s">
        <v>25</v>
      </c>
      <c r="Z9" s="40" t="s">
        <v>21</v>
      </c>
      <c r="AA9" s="40" t="s">
        <v>21</v>
      </c>
      <c r="AB9" s="41" t="s">
        <v>23</v>
      </c>
      <c r="AC9" s="41" t="s">
        <v>25</v>
      </c>
      <c r="AD9" s="41" t="s">
        <v>23</v>
      </c>
      <c r="AE9" s="41" t="s">
        <v>21</v>
      </c>
      <c r="AF9" s="41"/>
      <c r="AG9" s="41" t="s">
        <v>23</v>
      </c>
      <c r="AH9" s="41">
        <v>0</v>
      </c>
      <c r="AI9" s="41" t="s">
        <v>23</v>
      </c>
      <c r="AJ9" s="41" t="s">
        <v>21</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12006</v>
      </c>
      <c r="B10" s="7" t="s">
        <v>1938</v>
      </c>
      <c r="C10" s="35" t="s">
        <v>25</v>
      </c>
      <c r="D10" s="40" t="s">
        <v>21</v>
      </c>
      <c r="E10" s="40">
        <v>1</v>
      </c>
      <c r="F10" s="40"/>
      <c r="G10" s="35" t="s">
        <v>25</v>
      </c>
      <c r="H10" s="40"/>
      <c r="I10" s="40"/>
      <c r="J10" s="40"/>
      <c r="K10" s="40"/>
      <c r="L10" s="40"/>
      <c r="M10" s="40"/>
      <c r="N10" s="40" t="s">
        <v>25</v>
      </c>
      <c r="O10" s="40" t="s">
        <v>22</v>
      </c>
      <c r="P10" s="40">
        <v>1</v>
      </c>
      <c r="Q10" s="40"/>
      <c r="R10" s="40" t="s">
        <v>26</v>
      </c>
      <c r="S10" s="40"/>
      <c r="T10" s="40"/>
      <c r="U10" s="40"/>
      <c r="V10" s="40"/>
      <c r="W10" s="40"/>
      <c r="X10" s="40"/>
      <c r="Y10" s="40" t="s">
        <v>23</v>
      </c>
      <c r="Z10" s="40" t="s">
        <v>23</v>
      </c>
      <c r="AA10" s="40" t="e">
        <v>#N/A</v>
      </c>
      <c r="AB10" s="41" t="s">
        <v>23</v>
      </c>
      <c r="AC10" s="41" t="s">
        <v>25</v>
      </c>
      <c r="AD10" s="41" t="s">
        <v>23</v>
      </c>
      <c r="AE10" s="41" t="s">
        <v>25</v>
      </c>
      <c r="AF10" s="41"/>
      <c r="AG10" s="41" t="s">
        <v>23</v>
      </c>
      <c r="AH10" s="41" t="s">
        <v>21</v>
      </c>
      <c r="AI10" s="41" t="s">
        <v>23</v>
      </c>
      <c r="AJ10" s="41"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12008</v>
      </c>
      <c r="B11" s="7" t="s">
        <v>1939</v>
      </c>
      <c r="C11" s="35" t="s">
        <v>25</v>
      </c>
      <c r="D11" s="40" t="s">
        <v>22</v>
      </c>
      <c r="E11" s="40">
        <v>1</v>
      </c>
      <c r="F11" s="40"/>
      <c r="G11" s="35" t="s">
        <v>25</v>
      </c>
      <c r="H11" s="40"/>
      <c r="I11" s="35" t="s">
        <v>25</v>
      </c>
      <c r="J11" s="40"/>
      <c r="K11" s="40"/>
      <c r="L11" s="40"/>
      <c r="M11" s="40"/>
      <c r="N11" s="40" t="s">
        <v>25</v>
      </c>
      <c r="O11" s="40" t="s">
        <v>22</v>
      </c>
      <c r="P11" s="40">
        <v>1</v>
      </c>
      <c r="Q11" s="40" t="s">
        <v>25</v>
      </c>
      <c r="R11" s="40"/>
      <c r="S11" s="40" t="s">
        <v>25</v>
      </c>
      <c r="T11" s="40" t="s">
        <v>26</v>
      </c>
      <c r="U11" s="40"/>
      <c r="V11" s="40"/>
      <c r="W11" s="40"/>
      <c r="X11" s="40"/>
      <c r="Y11" s="40" t="s">
        <v>25</v>
      </c>
      <c r="Z11" s="40" t="s">
        <v>25</v>
      </c>
      <c r="AA11" s="40" t="s">
        <v>25</v>
      </c>
      <c r="AB11" s="41" t="s">
        <v>23</v>
      </c>
      <c r="AC11" s="41" t="s">
        <v>25</v>
      </c>
      <c r="AD11" s="41" t="s">
        <v>23</v>
      </c>
      <c r="AE11" s="41" t="s">
        <v>25</v>
      </c>
      <c r="AF11" s="41"/>
      <c r="AG11" s="41" t="s">
        <v>23</v>
      </c>
      <c r="AH11" s="41">
        <v>0</v>
      </c>
      <c r="AI11" s="41" t="s">
        <v>21</v>
      </c>
      <c r="AJ11" s="41"/>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12013</v>
      </c>
      <c r="B12" s="7" t="s">
        <v>1940</v>
      </c>
      <c r="C12" s="35" t="s">
        <v>25</v>
      </c>
      <c r="D12" s="35" t="s">
        <v>25</v>
      </c>
      <c r="E12" s="40">
        <v>2</v>
      </c>
      <c r="F12" s="40"/>
      <c r="G12" s="35" t="s">
        <v>25</v>
      </c>
      <c r="H12" s="40"/>
      <c r="I12" s="35" t="s">
        <v>25</v>
      </c>
      <c r="J12" s="40"/>
      <c r="K12" s="40"/>
      <c r="L12" s="40"/>
      <c r="M12" s="40"/>
      <c r="N12" s="40" t="s">
        <v>25</v>
      </c>
      <c r="O12" s="40" t="s">
        <v>25</v>
      </c>
      <c r="P12" s="40">
        <v>2</v>
      </c>
      <c r="Q12" s="40" t="s">
        <v>25</v>
      </c>
      <c r="R12" s="40"/>
      <c r="S12" s="40"/>
      <c r="T12" s="40"/>
      <c r="U12" s="40"/>
      <c r="V12" s="40"/>
      <c r="W12" s="40"/>
      <c r="X12" s="40"/>
      <c r="Y12" s="40" t="s">
        <v>23</v>
      </c>
      <c r="Z12" s="40" t="s">
        <v>23</v>
      </c>
      <c r="AA12" s="40" t="e">
        <v>#N/A</v>
      </c>
      <c r="AB12" s="41" t="s">
        <v>23</v>
      </c>
      <c r="AC12" s="41" t="s">
        <v>25</v>
      </c>
      <c r="AD12" s="41" t="s">
        <v>23</v>
      </c>
      <c r="AE12" s="41" t="s">
        <v>25</v>
      </c>
      <c r="AF12" s="41"/>
      <c r="AG12" s="41" t="s">
        <v>23</v>
      </c>
      <c r="AH12" s="41">
        <v>0</v>
      </c>
      <c r="AI12" s="41" t="s">
        <v>23</v>
      </c>
      <c r="AJ12" s="41"/>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12014</v>
      </c>
      <c r="B13" s="7" t="s">
        <v>1941</v>
      </c>
      <c r="C13" s="35" t="s">
        <v>25</v>
      </c>
      <c r="D13" s="35" t="s">
        <v>25</v>
      </c>
      <c r="E13" s="40">
        <v>2</v>
      </c>
      <c r="F13" s="35" t="s">
        <v>25</v>
      </c>
      <c r="G13" s="35" t="s">
        <v>25</v>
      </c>
      <c r="H13" s="35" t="s">
        <v>25</v>
      </c>
      <c r="I13" s="35" t="s">
        <v>25</v>
      </c>
      <c r="J13" s="40"/>
      <c r="K13" s="40"/>
      <c r="L13" s="40"/>
      <c r="M13" s="40"/>
      <c r="N13" s="40" t="s">
        <v>25</v>
      </c>
      <c r="O13" s="40" t="s">
        <v>25</v>
      </c>
      <c r="P13" s="40">
        <v>2</v>
      </c>
      <c r="Q13" s="40" t="s">
        <v>25</v>
      </c>
      <c r="R13" s="40" t="s">
        <v>26</v>
      </c>
      <c r="S13" s="40" t="s">
        <v>25</v>
      </c>
      <c r="T13" s="40" t="s">
        <v>26</v>
      </c>
      <c r="U13" s="40"/>
      <c r="V13" s="40"/>
      <c r="W13" s="40"/>
      <c r="X13" s="40"/>
      <c r="Y13" s="40" t="s">
        <v>23</v>
      </c>
      <c r="Z13" s="40" t="s">
        <v>23</v>
      </c>
      <c r="AA13" s="40" t="e">
        <v>#N/A</v>
      </c>
      <c r="AB13" s="41" t="s">
        <v>23</v>
      </c>
      <c r="AC13" s="41" t="s">
        <v>25</v>
      </c>
      <c r="AD13" s="41" t="s">
        <v>23</v>
      </c>
      <c r="AE13" s="41" t="s">
        <v>25</v>
      </c>
      <c r="AF13" s="41"/>
      <c r="AG13" s="41" t="s">
        <v>23</v>
      </c>
      <c r="AH13" s="41">
        <v>0</v>
      </c>
      <c r="AI13" s="41" t="s">
        <v>23</v>
      </c>
      <c r="AJ13" s="41" t="s">
        <v>21</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12028</v>
      </c>
      <c r="B14" s="7" t="s">
        <v>1942</v>
      </c>
      <c r="C14" s="35" t="s">
        <v>25</v>
      </c>
      <c r="D14" s="40" t="s">
        <v>21</v>
      </c>
      <c r="E14" s="40">
        <v>1</v>
      </c>
      <c r="F14" s="35" t="s">
        <v>25</v>
      </c>
      <c r="G14" s="35" t="s">
        <v>25</v>
      </c>
      <c r="H14" s="40"/>
      <c r="I14" s="40"/>
      <c r="J14" s="40"/>
      <c r="K14" s="40"/>
      <c r="L14" s="40"/>
      <c r="M14" s="40"/>
      <c r="N14" s="40" t="s">
        <v>25</v>
      </c>
      <c r="O14" s="40" t="s">
        <v>22</v>
      </c>
      <c r="P14" s="40">
        <v>1</v>
      </c>
      <c r="Q14" s="40" t="s">
        <v>25</v>
      </c>
      <c r="R14" s="40"/>
      <c r="S14" s="40" t="s">
        <v>25</v>
      </c>
      <c r="T14" s="40" t="s">
        <v>26</v>
      </c>
      <c r="U14" s="40"/>
      <c r="V14" s="40"/>
      <c r="W14" s="40"/>
      <c r="X14" s="40"/>
      <c r="Y14" s="40" t="s">
        <v>21</v>
      </c>
      <c r="Z14" s="40" t="s">
        <v>21</v>
      </c>
      <c r="AA14" s="40" t="s">
        <v>21</v>
      </c>
      <c r="AB14" s="41" t="s">
        <v>23</v>
      </c>
      <c r="AC14" s="41" t="s">
        <v>25</v>
      </c>
      <c r="AD14" s="41" t="s">
        <v>23</v>
      </c>
      <c r="AE14" s="41" t="s">
        <v>25</v>
      </c>
      <c r="AF14" s="41"/>
      <c r="AG14" s="41" t="s">
        <v>23</v>
      </c>
      <c r="AH14" s="41">
        <v>0</v>
      </c>
      <c r="AI14" s="41" t="s">
        <v>21</v>
      </c>
      <c r="AJ14" s="41"/>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12029</v>
      </c>
      <c r="B15" s="7" t="s">
        <v>1943</v>
      </c>
      <c r="C15" s="35" t="s">
        <v>25</v>
      </c>
      <c r="D15" s="40" t="s">
        <v>22</v>
      </c>
      <c r="E15" s="40">
        <v>1</v>
      </c>
      <c r="F15" s="35" t="s">
        <v>25</v>
      </c>
      <c r="G15" s="35" t="s">
        <v>25</v>
      </c>
      <c r="H15" s="40"/>
      <c r="I15" s="35" t="s">
        <v>25</v>
      </c>
      <c r="J15" s="40"/>
      <c r="K15" s="35" t="s">
        <v>25</v>
      </c>
      <c r="L15" s="40"/>
      <c r="M15" s="40"/>
      <c r="N15" s="40" t="s">
        <v>25</v>
      </c>
      <c r="O15" s="40" t="s">
        <v>22</v>
      </c>
      <c r="P15" s="40">
        <v>1</v>
      </c>
      <c r="Q15" s="40" t="s">
        <v>25</v>
      </c>
      <c r="R15" s="40"/>
      <c r="S15" s="40"/>
      <c r="T15" s="40"/>
      <c r="U15" s="40"/>
      <c r="V15" s="40"/>
      <c r="W15" s="40"/>
      <c r="X15" s="40"/>
      <c r="Y15" s="40" t="s">
        <v>25</v>
      </c>
      <c r="Z15" s="40" t="s">
        <v>25</v>
      </c>
      <c r="AA15" s="40" t="s">
        <v>25</v>
      </c>
      <c r="AB15" s="41" t="s">
        <v>25</v>
      </c>
      <c r="AC15" s="41" t="s">
        <v>25</v>
      </c>
      <c r="AD15" s="41" t="s">
        <v>25</v>
      </c>
      <c r="AE15" s="41" t="s">
        <v>25</v>
      </c>
      <c r="AF15" s="41"/>
      <c r="AG15" s="41" t="s">
        <v>21</v>
      </c>
      <c r="AH15" s="41" t="s">
        <v>21</v>
      </c>
      <c r="AI15" s="41" t="s">
        <v>21</v>
      </c>
      <c r="AJ15" s="41" t="s">
        <v>21</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12031</v>
      </c>
      <c r="B16" s="7" t="s">
        <v>1944</v>
      </c>
      <c r="C16" s="35"/>
      <c r="D16" s="40"/>
      <c r="E16" s="40">
        <v>0</v>
      </c>
      <c r="F16" s="40"/>
      <c r="G16" s="40"/>
      <c r="H16" s="40"/>
      <c r="I16" s="40"/>
      <c r="J16" s="40"/>
      <c r="K16" s="40"/>
      <c r="L16" s="40"/>
      <c r="M16" s="40"/>
      <c r="N16" s="40"/>
      <c r="O16" s="40"/>
      <c r="P16" s="40">
        <v>0</v>
      </c>
      <c r="Q16" s="40"/>
      <c r="R16" s="40"/>
      <c r="S16" s="40"/>
      <c r="T16" s="40"/>
      <c r="U16" s="40"/>
      <c r="V16" s="40"/>
      <c r="W16" s="40"/>
      <c r="X16" s="40"/>
      <c r="Y16" s="40" t="s">
        <v>21</v>
      </c>
      <c r="Z16" s="40" t="s">
        <v>21</v>
      </c>
      <c r="AA16" s="40" t="e">
        <v>#N/A</v>
      </c>
      <c r="AB16" s="41" t="s">
        <v>21</v>
      </c>
      <c r="AC16" s="41" t="s">
        <v>21</v>
      </c>
      <c r="AD16" s="41" t="s">
        <v>21</v>
      </c>
      <c r="AE16" s="41" t="s">
        <v>21</v>
      </c>
      <c r="AF16" s="41"/>
      <c r="AG16" s="41" t="s">
        <v>21</v>
      </c>
      <c r="AH16" s="41" t="s">
        <v>21</v>
      </c>
      <c r="AI16" s="41" t="s">
        <v>21</v>
      </c>
      <c r="AJ16" s="41" t="s">
        <v>21</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12038</v>
      </c>
      <c r="B17" s="7" t="s">
        <v>1945</v>
      </c>
      <c r="C17" s="35" t="s">
        <v>25</v>
      </c>
      <c r="D17" s="40" t="s">
        <v>21</v>
      </c>
      <c r="E17" s="40">
        <v>1</v>
      </c>
      <c r="F17" s="40"/>
      <c r="G17" s="35" t="s">
        <v>25</v>
      </c>
      <c r="H17" s="35" t="s">
        <v>25</v>
      </c>
      <c r="I17" s="40"/>
      <c r="J17" s="40"/>
      <c r="K17" s="40"/>
      <c r="L17" s="40"/>
      <c r="M17" s="40"/>
      <c r="N17" s="40" t="s">
        <v>25</v>
      </c>
      <c r="O17" s="40" t="s">
        <v>22</v>
      </c>
      <c r="P17" s="40">
        <v>1</v>
      </c>
      <c r="Q17" s="40" t="s">
        <v>25</v>
      </c>
      <c r="R17" s="40" t="s">
        <v>26</v>
      </c>
      <c r="S17" s="40"/>
      <c r="T17" s="40" t="s">
        <v>26</v>
      </c>
      <c r="U17" s="40"/>
      <c r="V17" s="40"/>
      <c r="W17" s="40"/>
      <c r="X17" s="40"/>
      <c r="Y17" s="40" t="s">
        <v>23</v>
      </c>
      <c r="Z17" s="40" t="s">
        <v>23</v>
      </c>
      <c r="AA17" s="40" t="e">
        <v>#N/A</v>
      </c>
      <c r="AB17" s="41" t="s">
        <v>23</v>
      </c>
      <c r="AC17" s="41" t="s">
        <v>25</v>
      </c>
      <c r="AD17" s="41" t="s">
        <v>23</v>
      </c>
      <c r="AE17" s="41" t="s">
        <v>25</v>
      </c>
      <c r="AF17" s="41"/>
      <c r="AG17" s="41" t="s">
        <v>23</v>
      </c>
      <c r="AH17" s="41">
        <v>0</v>
      </c>
      <c r="AI17" s="41" t="s">
        <v>23</v>
      </c>
      <c r="AJ17" s="41"/>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12041</v>
      </c>
      <c r="B18" s="7" t="s">
        <v>1946</v>
      </c>
      <c r="C18" s="35"/>
      <c r="D18" s="40"/>
      <c r="E18" s="40">
        <v>0</v>
      </c>
      <c r="F18" s="40"/>
      <c r="G18" s="40"/>
      <c r="H18" s="40"/>
      <c r="I18" s="40"/>
      <c r="J18" s="40"/>
      <c r="K18" s="40"/>
      <c r="L18" s="40"/>
      <c r="M18" s="40"/>
      <c r="N18" s="40"/>
      <c r="O18" s="40"/>
      <c r="P18" s="40">
        <v>0</v>
      </c>
      <c r="Q18" s="40"/>
      <c r="R18" s="40"/>
      <c r="S18" s="40"/>
      <c r="T18" s="40"/>
      <c r="U18" s="40"/>
      <c r="V18" s="40"/>
      <c r="W18" s="40"/>
      <c r="X18" s="40"/>
      <c r="Y18" s="40" t="s">
        <v>21</v>
      </c>
      <c r="Z18" s="40" t="s">
        <v>21</v>
      </c>
      <c r="AA18" s="40" t="e">
        <v>#N/A</v>
      </c>
      <c r="AB18" s="41" t="s">
        <v>21</v>
      </c>
      <c r="AC18" s="41" t="s">
        <v>21</v>
      </c>
      <c r="AD18" s="41" t="s">
        <v>21</v>
      </c>
      <c r="AE18" s="41" t="s">
        <v>21</v>
      </c>
      <c r="AF18" s="41"/>
      <c r="AG18" s="41" t="s">
        <v>21</v>
      </c>
      <c r="AH18" s="41" t="s">
        <v>21</v>
      </c>
      <c r="AI18" s="41" t="s">
        <v>21</v>
      </c>
      <c r="AJ18" s="41"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12043</v>
      </c>
      <c r="B19" s="7" t="s">
        <v>1947</v>
      </c>
      <c r="C19" s="35"/>
      <c r="D19" s="40"/>
      <c r="E19" s="40">
        <v>0</v>
      </c>
      <c r="F19" s="40"/>
      <c r="G19" s="40"/>
      <c r="H19" s="40"/>
      <c r="I19" s="40"/>
      <c r="J19" s="40"/>
      <c r="K19" s="40"/>
      <c r="L19" s="40"/>
      <c r="M19" s="40"/>
      <c r="N19" s="40"/>
      <c r="O19" s="40"/>
      <c r="P19" s="40">
        <v>0</v>
      </c>
      <c r="Q19" s="40"/>
      <c r="R19" s="40"/>
      <c r="S19" s="40"/>
      <c r="T19" s="40"/>
      <c r="U19" s="40"/>
      <c r="V19" s="40"/>
      <c r="W19" s="40"/>
      <c r="X19" s="40"/>
      <c r="Y19" s="40" t="s">
        <v>21</v>
      </c>
      <c r="Z19" s="40" t="s">
        <v>21</v>
      </c>
      <c r="AA19" s="40" t="e">
        <v>#N/A</v>
      </c>
      <c r="AB19" s="41" t="s">
        <v>21</v>
      </c>
      <c r="AC19" s="41" t="s">
        <v>21</v>
      </c>
      <c r="AD19" s="41" t="s">
        <v>21</v>
      </c>
      <c r="AE19" s="41" t="s">
        <v>21</v>
      </c>
      <c r="AF19" s="41"/>
      <c r="AG19" s="41" t="s">
        <v>21</v>
      </c>
      <c r="AH19" s="41" t="s">
        <v>21</v>
      </c>
      <c r="AI19" s="41" t="s">
        <v>21</v>
      </c>
      <c r="AJ19" s="41"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12046</v>
      </c>
      <c r="B20" s="7" t="s">
        <v>1948</v>
      </c>
      <c r="C20" s="35" t="s">
        <v>25</v>
      </c>
      <c r="D20" s="40" t="s">
        <v>21</v>
      </c>
      <c r="E20" s="40">
        <v>1</v>
      </c>
      <c r="F20" s="35" t="s">
        <v>25</v>
      </c>
      <c r="G20" s="40"/>
      <c r="H20" s="35" t="s">
        <v>25</v>
      </c>
      <c r="I20" s="35" t="s">
        <v>25</v>
      </c>
      <c r="J20" s="35" t="s">
        <v>25</v>
      </c>
      <c r="K20" s="40"/>
      <c r="L20" s="40"/>
      <c r="M20" s="40"/>
      <c r="N20" s="40" t="s">
        <v>25</v>
      </c>
      <c r="O20" s="40" t="s">
        <v>22</v>
      </c>
      <c r="P20" s="40">
        <v>1</v>
      </c>
      <c r="Q20" s="40" t="s">
        <v>25</v>
      </c>
      <c r="R20" s="40"/>
      <c r="S20" s="40"/>
      <c r="T20" s="40" t="s">
        <v>26</v>
      </c>
      <c r="U20" s="40"/>
      <c r="V20" s="40"/>
      <c r="W20" s="40"/>
      <c r="X20" s="40"/>
      <c r="Y20" s="40" t="s">
        <v>25</v>
      </c>
      <c r="Z20" s="40" t="s">
        <v>21</v>
      </c>
      <c r="AA20" s="40" t="s">
        <v>21</v>
      </c>
      <c r="AB20" s="41" t="s">
        <v>23</v>
      </c>
      <c r="AC20" s="41" t="s">
        <v>21</v>
      </c>
      <c r="AD20" s="41" t="s">
        <v>23</v>
      </c>
      <c r="AE20" s="41" t="s">
        <v>25</v>
      </c>
      <c r="AF20" s="41"/>
      <c r="AG20" s="41" t="s">
        <v>23</v>
      </c>
      <c r="AH20" s="41">
        <v>0</v>
      </c>
      <c r="AI20" s="41" t="s">
        <v>23</v>
      </c>
      <c r="AJ20" s="41" t="s">
        <v>21</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12048</v>
      </c>
      <c r="B21" s="7" t="s">
        <v>1949</v>
      </c>
      <c r="C21" s="35" t="s">
        <v>25</v>
      </c>
      <c r="D21" s="40" t="s">
        <v>22</v>
      </c>
      <c r="E21" s="40">
        <v>1</v>
      </c>
      <c r="F21" s="40"/>
      <c r="G21" s="40"/>
      <c r="H21" s="40"/>
      <c r="I21" s="40"/>
      <c r="J21" s="40"/>
      <c r="K21" s="40"/>
      <c r="L21" s="40"/>
      <c r="M21" s="40"/>
      <c r="N21" s="40" t="s">
        <v>25</v>
      </c>
      <c r="O21" s="40" t="s">
        <v>22</v>
      </c>
      <c r="P21" s="40">
        <v>1</v>
      </c>
      <c r="Q21" s="40"/>
      <c r="R21" s="40" t="s">
        <v>26</v>
      </c>
      <c r="S21" s="40"/>
      <c r="T21" s="40"/>
      <c r="U21" s="40"/>
      <c r="V21" s="40" t="s">
        <v>26</v>
      </c>
      <c r="W21" s="40"/>
      <c r="X21" s="40"/>
      <c r="Y21" s="40" t="s">
        <v>25</v>
      </c>
      <c r="Z21" s="40" t="s">
        <v>21</v>
      </c>
      <c r="AA21" s="40" t="s">
        <v>21</v>
      </c>
      <c r="AB21" s="41" t="s">
        <v>23</v>
      </c>
      <c r="AC21" s="41" t="s">
        <v>1934</v>
      </c>
      <c r="AD21" s="41" t="s">
        <v>23</v>
      </c>
      <c r="AE21" s="41" t="s">
        <v>1934</v>
      </c>
      <c r="AF21" s="41"/>
      <c r="AG21" s="41" t="s">
        <v>23</v>
      </c>
      <c r="AH21" s="41" t="s">
        <v>23</v>
      </c>
      <c r="AI21" s="41" t="s">
        <v>21</v>
      </c>
      <c r="AJ21" s="41" t="s">
        <v>21</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12050</v>
      </c>
      <c r="B22" s="7" t="s">
        <v>1950</v>
      </c>
      <c r="C22" s="35" t="s">
        <v>25</v>
      </c>
      <c r="D22" s="40" t="s">
        <v>22</v>
      </c>
      <c r="E22" s="40">
        <v>1</v>
      </c>
      <c r="F22" s="40"/>
      <c r="G22" s="40"/>
      <c r="H22" s="40"/>
      <c r="I22" s="40"/>
      <c r="J22" s="40"/>
      <c r="K22" s="40"/>
      <c r="L22" s="40"/>
      <c r="M22" s="40"/>
      <c r="N22" s="40" t="s">
        <v>25</v>
      </c>
      <c r="O22" s="40" t="s">
        <v>22</v>
      </c>
      <c r="P22" s="40">
        <v>1</v>
      </c>
      <c r="Q22" s="40"/>
      <c r="R22" s="40" t="s">
        <v>26</v>
      </c>
      <c r="S22" s="40"/>
      <c r="T22" s="40" t="s">
        <v>26</v>
      </c>
      <c r="U22" s="40"/>
      <c r="V22" s="40"/>
      <c r="W22" s="40"/>
      <c r="X22" s="40"/>
      <c r="Y22" s="40" t="s">
        <v>23</v>
      </c>
      <c r="Z22" s="40" t="s">
        <v>23</v>
      </c>
      <c r="AA22" s="40" t="e">
        <v>#N/A</v>
      </c>
      <c r="AB22" s="41" t="s">
        <v>23</v>
      </c>
      <c r="AC22" s="41" t="s">
        <v>25</v>
      </c>
      <c r="AD22" s="41" t="s">
        <v>23</v>
      </c>
      <c r="AE22" s="41" t="s">
        <v>25</v>
      </c>
      <c r="AF22" s="41"/>
      <c r="AG22" s="41" t="s">
        <v>23</v>
      </c>
      <c r="AH22" s="41">
        <v>0</v>
      </c>
      <c r="AI22" s="41" t="s">
        <v>23</v>
      </c>
      <c r="AJ22" s="41"/>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12052</v>
      </c>
      <c r="B23" s="7" t="s">
        <v>1951</v>
      </c>
      <c r="C23" s="35"/>
      <c r="D23" s="40"/>
      <c r="E23" s="40">
        <v>0</v>
      </c>
      <c r="F23" s="40"/>
      <c r="G23" s="40"/>
      <c r="H23" s="40"/>
      <c r="I23" s="40"/>
      <c r="J23" s="40"/>
      <c r="K23" s="40"/>
      <c r="L23" s="40"/>
      <c r="M23" s="40"/>
      <c r="N23" s="40"/>
      <c r="O23" s="40"/>
      <c r="P23" s="40">
        <v>0</v>
      </c>
      <c r="Q23" s="40"/>
      <c r="R23" s="40"/>
      <c r="S23" s="40"/>
      <c r="T23" s="40"/>
      <c r="U23" s="40"/>
      <c r="V23" s="40"/>
      <c r="W23" s="40"/>
      <c r="X23" s="40"/>
      <c r="Y23" s="40" t="s">
        <v>21</v>
      </c>
      <c r="Z23" s="40" t="s">
        <v>21</v>
      </c>
      <c r="AA23" s="40" t="e">
        <v>#N/A</v>
      </c>
      <c r="AB23" s="41" t="s">
        <v>21</v>
      </c>
      <c r="AC23" s="41" t="s">
        <v>21</v>
      </c>
      <c r="AD23" s="41" t="s">
        <v>21</v>
      </c>
      <c r="AE23" s="41" t="s">
        <v>21</v>
      </c>
      <c r="AF23" s="41"/>
      <c r="AG23" s="41" t="s">
        <v>21</v>
      </c>
      <c r="AH23" s="41" t="s">
        <v>21</v>
      </c>
      <c r="AI23" s="41" t="s">
        <v>21</v>
      </c>
      <c r="AJ23" s="41" t="s">
        <v>21</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12053</v>
      </c>
      <c r="B24" s="7" t="s">
        <v>1952</v>
      </c>
      <c r="C24" s="35"/>
      <c r="D24" s="40"/>
      <c r="E24" s="40">
        <v>0</v>
      </c>
      <c r="F24" s="40"/>
      <c r="G24" s="40"/>
      <c r="H24" s="40"/>
      <c r="I24" s="40"/>
      <c r="J24" s="40"/>
      <c r="K24" s="40"/>
      <c r="L24" s="40"/>
      <c r="M24" s="40"/>
      <c r="N24" s="40"/>
      <c r="O24" s="40"/>
      <c r="P24" s="40">
        <v>0</v>
      </c>
      <c r="Q24" s="40"/>
      <c r="R24" s="40"/>
      <c r="S24" s="40"/>
      <c r="T24" s="40"/>
      <c r="U24" s="40"/>
      <c r="V24" s="40"/>
      <c r="W24" s="40"/>
      <c r="X24" s="40"/>
      <c r="Y24" s="40" t="s">
        <v>1934</v>
      </c>
      <c r="Z24" s="40" t="s">
        <v>21</v>
      </c>
      <c r="AA24" s="40" t="e">
        <v>#N/A</v>
      </c>
      <c r="AB24" s="41" t="s">
        <v>21</v>
      </c>
      <c r="AC24" s="41" t="s">
        <v>21</v>
      </c>
      <c r="AD24" s="41" t="s">
        <v>21</v>
      </c>
      <c r="AE24" s="41" t="s">
        <v>21</v>
      </c>
      <c r="AF24" s="41"/>
      <c r="AG24" s="41" t="s">
        <v>21</v>
      </c>
      <c r="AH24" s="41" t="s">
        <v>21</v>
      </c>
      <c r="AI24" s="41" t="s">
        <v>21</v>
      </c>
      <c r="AJ24" s="41" t="s">
        <v>21</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12055</v>
      </c>
      <c r="B25" s="7" t="s">
        <v>1953</v>
      </c>
      <c r="C25" s="35" t="s">
        <v>25</v>
      </c>
      <c r="D25" s="40" t="s">
        <v>21</v>
      </c>
      <c r="E25" s="40">
        <v>1</v>
      </c>
      <c r="F25" s="40"/>
      <c r="G25" s="40"/>
      <c r="H25" s="40"/>
      <c r="I25" s="40"/>
      <c r="J25" s="40"/>
      <c r="K25" s="40"/>
      <c r="L25" s="40"/>
      <c r="M25" s="40"/>
      <c r="N25" s="40" t="s">
        <v>25</v>
      </c>
      <c r="O25" s="40" t="s">
        <v>22</v>
      </c>
      <c r="P25" s="40">
        <v>1</v>
      </c>
      <c r="Q25" s="40"/>
      <c r="R25" s="40" t="s">
        <v>26</v>
      </c>
      <c r="S25" s="40"/>
      <c r="T25" s="40"/>
      <c r="U25" s="40"/>
      <c r="V25" s="40"/>
      <c r="W25" s="40"/>
      <c r="X25" s="40"/>
      <c r="Y25" s="40" t="s">
        <v>23</v>
      </c>
      <c r="Z25" s="40" t="s">
        <v>23</v>
      </c>
      <c r="AA25" s="40" t="e">
        <v>#N/A</v>
      </c>
      <c r="AB25" s="41" t="s">
        <v>23</v>
      </c>
      <c r="AC25" s="41" t="s">
        <v>25</v>
      </c>
      <c r="AD25" s="41" t="s">
        <v>23</v>
      </c>
      <c r="AE25" s="41" t="s">
        <v>25</v>
      </c>
      <c r="AF25" s="41"/>
      <c r="AG25" s="41" t="s">
        <v>23</v>
      </c>
      <c r="AH25" s="41">
        <v>0</v>
      </c>
      <c r="AI25" s="41" t="s">
        <v>23</v>
      </c>
      <c r="AJ25" s="41"/>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12057</v>
      </c>
      <c r="B26" s="7" t="s">
        <v>1954</v>
      </c>
      <c r="C26" s="35"/>
      <c r="D26" s="40"/>
      <c r="E26" s="40">
        <v>0</v>
      </c>
      <c r="F26" s="40"/>
      <c r="G26" s="40"/>
      <c r="H26" s="40"/>
      <c r="I26" s="40"/>
      <c r="J26" s="40"/>
      <c r="K26" s="40"/>
      <c r="L26" s="40"/>
      <c r="M26" s="40"/>
      <c r="N26" s="40"/>
      <c r="O26" s="40"/>
      <c r="P26" s="40">
        <v>0</v>
      </c>
      <c r="Q26" s="40"/>
      <c r="R26" s="40"/>
      <c r="S26" s="40"/>
      <c r="T26" s="40"/>
      <c r="U26" s="40"/>
      <c r="V26" s="40"/>
      <c r="W26" s="40"/>
      <c r="X26" s="40"/>
      <c r="Y26" s="40" t="s">
        <v>21</v>
      </c>
      <c r="Z26" s="40" t="s">
        <v>21</v>
      </c>
      <c r="AA26" s="40" t="s">
        <v>21</v>
      </c>
      <c r="AB26" s="41" t="s">
        <v>21</v>
      </c>
      <c r="AC26" s="41" t="s">
        <v>21</v>
      </c>
      <c r="AD26" s="41" t="s">
        <v>21</v>
      </c>
      <c r="AE26" s="41" t="s">
        <v>21</v>
      </c>
      <c r="AF26" s="41"/>
      <c r="AG26" s="41" t="s">
        <v>21</v>
      </c>
      <c r="AH26" s="41" t="s">
        <v>21</v>
      </c>
      <c r="AI26" s="41" t="s">
        <v>21</v>
      </c>
      <c r="AJ26" s="41" t="s">
        <v>21</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12058</v>
      </c>
      <c r="B27" s="7" t="s">
        <v>1955</v>
      </c>
      <c r="C27" s="35"/>
      <c r="D27" s="40"/>
      <c r="E27" s="40">
        <v>0</v>
      </c>
      <c r="F27" s="40"/>
      <c r="G27" s="40"/>
      <c r="H27" s="40"/>
      <c r="I27" s="40"/>
      <c r="J27" s="40"/>
      <c r="K27" s="40"/>
      <c r="L27" s="40"/>
      <c r="M27" s="40"/>
      <c r="N27" s="40"/>
      <c r="O27" s="40"/>
      <c r="P27" s="40">
        <v>0</v>
      </c>
      <c r="Q27" s="40"/>
      <c r="R27" s="40"/>
      <c r="S27" s="40"/>
      <c r="T27" s="40"/>
      <c r="U27" s="40"/>
      <c r="V27" s="40"/>
      <c r="W27" s="40"/>
      <c r="X27" s="40"/>
      <c r="Y27" s="40" t="s">
        <v>21</v>
      </c>
      <c r="Z27" s="40" t="s">
        <v>21</v>
      </c>
      <c r="AA27" s="40" t="e">
        <v>#N/A</v>
      </c>
      <c r="AB27" s="41" t="s">
        <v>21</v>
      </c>
      <c r="AC27" s="41" t="s">
        <v>21</v>
      </c>
      <c r="AD27" s="41" t="s">
        <v>21</v>
      </c>
      <c r="AE27" s="41" t="s">
        <v>21</v>
      </c>
      <c r="AF27" s="41"/>
      <c r="AG27" s="41" t="s">
        <v>21</v>
      </c>
      <c r="AH27" s="41" t="s">
        <v>21</v>
      </c>
      <c r="AI27" s="41" t="s">
        <v>21</v>
      </c>
      <c r="AJ27" s="41" t="s">
        <v>21</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12060</v>
      </c>
      <c r="B28" s="7" t="s">
        <v>1956</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1" t="s">
        <v>23</v>
      </c>
      <c r="AC28" s="41" t="s">
        <v>21</v>
      </c>
      <c r="AD28" s="41" t="s">
        <v>23</v>
      </c>
      <c r="AE28" s="41" t="s">
        <v>21</v>
      </c>
      <c r="AF28" s="41"/>
      <c r="AG28" s="41" t="s">
        <v>23</v>
      </c>
      <c r="AH28" s="41">
        <v>0</v>
      </c>
      <c r="AI28" s="41" t="s">
        <v>23</v>
      </c>
      <c r="AJ28" s="41" t="s">
        <v>21</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12066</v>
      </c>
      <c r="B29" s="7" t="s">
        <v>1957</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1" t="s">
        <v>23</v>
      </c>
      <c r="AC29" s="41" t="s">
        <v>21</v>
      </c>
      <c r="AD29" s="41" t="s">
        <v>23</v>
      </c>
      <c r="AE29" s="41" t="s">
        <v>21</v>
      </c>
      <c r="AF29" s="41"/>
      <c r="AG29" s="41" t="s">
        <v>23</v>
      </c>
      <c r="AH29" s="41">
        <v>0</v>
      </c>
      <c r="AI29" s="41" t="s">
        <v>23</v>
      </c>
      <c r="AJ29" s="41" t="s">
        <v>21</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12068</v>
      </c>
      <c r="B30" s="7" t="s">
        <v>1958</v>
      </c>
      <c r="C30" s="35"/>
      <c r="D30" s="40"/>
      <c r="E30" s="40">
        <v>0</v>
      </c>
      <c r="F30" s="40"/>
      <c r="G30" s="40"/>
      <c r="H30" s="40"/>
      <c r="I30" s="40"/>
      <c r="J30" s="40"/>
      <c r="K30" s="40"/>
      <c r="L30" s="40"/>
      <c r="M30" s="40"/>
      <c r="N30" s="40"/>
      <c r="O30" s="40"/>
      <c r="P30" s="40">
        <v>0</v>
      </c>
      <c r="Q30" s="40"/>
      <c r="R30" s="40"/>
      <c r="S30" s="40"/>
      <c r="T30" s="40"/>
      <c r="U30" s="40"/>
      <c r="V30" s="40"/>
      <c r="W30" s="40"/>
      <c r="X30" s="40"/>
      <c r="Y30" s="40" t="s">
        <v>21</v>
      </c>
      <c r="Z30" s="40" t="s">
        <v>21</v>
      </c>
      <c r="AA30" s="40" t="e">
        <v>#N/A</v>
      </c>
      <c r="AB30" s="41" t="s">
        <v>21</v>
      </c>
      <c r="AC30" s="41" t="s">
        <v>21</v>
      </c>
      <c r="AD30" s="41" t="s">
        <v>21</v>
      </c>
      <c r="AE30" s="41" t="s">
        <v>21</v>
      </c>
      <c r="AF30" s="41"/>
      <c r="AG30" s="41" t="s">
        <v>21</v>
      </c>
      <c r="AH30" s="41" t="s">
        <v>21</v>
      </c>
      <c r="AI30" s="41" t="s">
        <v>21</v>
      </c>
      <c r="AJ30" s="41" t="s">
        <v>21</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12069</v>
      </c>
      <c r="B31" s="7" t="s">
        <v>1959</v>
      </c>
      <c r="C31" s="40" t="s">
        <v>21</v>
      </c>
      <c r="D31" s="35" t="s">
        <v>25</v>
      </c>
      <c r="E31" s="40">
        <v>1</v>
      </c>
      <c r="F31" s="40"/>
      <c r="G31" s="40"/>
      <c r="H31" s="40"/>
      <c r="I31" s="40"/>
      <c r="J31" s="40"/>
      <c r="K31" s="40"/>
      <c r="L31" s="40"/>
      <c r="M31" s="40"/>
      <c r="N31" s="40" t="s">
        <v>22</v>
      </c>
      <c r="O31" s="40" t="s">
        <v>25</v>
      </c>
      <c r="P31" s="40">
        <v>1</v>
      </c>
      <c r="Q31" s="40" t="s">
        <v>25</v>
      </c>
      <c r="R31" s="40"/>
      <c r="S31" s="40"/>
      <c r="T31" s="40"/>
      <c r="U31" s="40"/>
      <c r="V31" s="40"/>
      <c r="W31" s="40"/>
      <c r="X31" s="40"/>
      <c r="Y31" s="40" t="s">
        <v>21</v>
      </c>
      <c r="Z31" s="40" t="s">
        <v>25</v>
      </c>
      <c r="AA31" s="40" t="s">
        <v>25</v>
      </c>
      <c r="AB31" s="41" t="s">
        <v>23</v>
      </c>
      <c r="AC31" s="41" t="s">
        <v>25</v>
      </c>
      <c r="AD31" s="41" t="s">
        <v>23</v>
      </c>
      <c r="AE31" s="41" t="s">
        <v>25</v>
      </c>
      <c r="AF31" s="41"/>
      <c r="AG31" s="41" t="s">
        <v>23</v>
      </c>
      <c r="AH31" s="41" t="s">
        <v>25</v>
      </c>
      <c r="AI31" s="41" t="s">
        <v>23</v>
      </c>
      <c r="AJ31" s="41" t="s">
        <v>21</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12074</v>
      </c>
      <c r="B32" s="7" t="s">
        <v>1960</v>
      </c>
      <c r="C32" s="35"/>
      <c r="D32" s="40"/>
      <c r="E32" s="40">
        <v>0</v>
      </c>
      <c r="F32" s="40"/>
      <c r="G32" s="40"/>
      <c r="H32" s="40"/>
      <c r="I32" s="40"/>
      <c r="J32" s="40"/>
      <c r="K32" s="40"/>
      <c r="L32" s="40"/>
      <c r="M32" s="40"/>
      <c r="N32" s="40"/>
      <c r="O32" s="40"/>
      <c r="P32" s="40">
        <v>0</v>
      </c>
      <c r="Q32" s="40"/>
      <c r="R32" s="40"/>
      <c r="S32" s="40"/>
      <c r="T32" s="40"/>
      <c r="U32" s="40"/>
      <c r="V32" s="40"/>
      <c r="W32" s="40"/>
      <c r="X32" s="40"/>
      <c r="Y32" s="40" t="s">
        <v>21</v>
      </c>
      <c r="Z32" s="40" t="s">
        <v>21</v>
      </c>
      <c r="AA32" s="40" t="e">
        <v>#N/A</v>
      </c>
      <c r="AB32" s="41" t="s">
        <v>21</v>
      </c>
      <c r="AC32" s="41" t="s">
        <v>21</v>
      </c>
      <c r="AD32" s="41" t="s">
        <v>21</v>
      </c>
      <c r="AE32" s="41" t="s">
        <v>21</v>
      </c>
      <c r="AF32" s="41"/>
      <c r="AG32" s="41" t="s">
        <v>21</v>
      </c>
      <c r="AH32" s="41" t="s">
        <v>21</v>
      </c>
      <c r="AI32" s="41" t="s">
        <v>21</v>
      </c>
      <c r="AJ32" s="41" t="s">
        <v>21</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12079</v>
      </c>
      <c r="B33" s="7" t="s">
        <v>1961</v>
      </c>
      <c r="C33" s="35"/>
      <c r="D33" s="40"/>
      <c r="E33" s="40">
        <v>0</v>
      </c>
      <c r="F33" s="40"/>
      <c r="G33" s="40"/>
      <c r="H33" s="40"/>
      <c r="I33" s="40"/>
      <c r="J33" s="40"/>
      <c r="K33" s="40"/>
      <c r="L33" s="40"/>
      <c r="M33" s="40"/>
      <c r="N33" s="40"/>
      <c r="O33" s="40"/>
      <c r="P33" s="40">
        <v>0</v>
      </c>
      <c r="Q33" s="40"/>
      <c r="R33" s="40"/>
      <c r="S33" s="40"/>
      <c r="T33" s="40"/>
      <c r="U33" s="40"/>
      <c r="V33" s="40"/>
      <c r="W33" s="40"/>
      <c r="X33" s="40"/>
      <c r="Y33" s="40" t="s">
        <v>21</v>
      </c>
      <c r="Z33" s="40" t="s">
        <v>21</v>
      </c>
      <c r="AA33" s="40" t="e">
        <v>#N/A</v>
      </c>
      <c r="AB33" s="41" t="s">
        <v>21</v>
      </c>
      <c r="AC33" s="41" t="s">
        <v>21</v>
      </c>
      <c r="AD33" s="41" t="s">
        <v>21</v>
      </c>
      <c r="AE33" s="41" t="s">
        <v>21</v>
      </c>
      <c r="AF33" s="41"/>
      <c r="AG33" s="41" t="s">
        <v>21</v>
      </c>
      <c r="AH33" s="41" t="s">
        <v>21</v>
      </c>
      <c r="AI33" s="41" t="s">
        <v>21</v>
      </c>
      <c r="AJ33" s="41"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12083</v>
      </c>
      <c r="B34" s="7" t="s">
        <v>1962</v>
      </c>
      <c r="C34" s="40"/>
      <c r="D34" s="40"/>
      <c r="E34" s="40">
        <v>0</v>
      </c>
      <c r="F34" s="40"/>
      <c r="G34" s="40"/>
      <c r="H34" s="40"/>
      <c r="I34" s="40"/>
      <c r="J34" s="40"/>
      <c r="K34" s="40"/>
      <c r="L34" s="40"/>
      <c r="M34" s="40"/>
      <c r="N34" s="40"/>
      <c r="O34" s="40"/>
      <c r="P34" s="40">
        <v>0</v>
      </c>
      <c r="Q34" s="40"/>
      <c r="R34" s="40"/>
      <c r="S34" s="40"/>
      <c r="T34" s="40"/>
      <c r="U34" s="40"/>
      <c r="V34" s="40"/>
      <c r="W34" s="40"/>
      <c r="X34" s="40"/>
      <c r="Y34" s="40" t="s">
        <v>21</v>
      </c>
      <c r="Z34" s="40" t="s">
        <v>21</v>
      </c>
      <c r="AA34" s="40" t="e">
        <v>#N/A</v>
      </c>
      <c r="AB34" s="41" t="s">
        <v>21</v>
      </c>
      <c r="AC34" s="41" t="s">
        <v>21</v>
      </c>
      <c r="AD34" s="41" t="s">
        <v>21</v>
      </c>
      <c r="AE34" s="41" t="s">
        <v>21</v>
      </c>
      <c r="AF34" s="41"/>
      <c r="AG34" s="41" t="s">
        <v>21</v>
      </c>
      <c r="AH34" s="41" t="s">
        <v>21</v>
      </c>
      <c r="AI34" s="41" t="s">
        <v>21</v>
      </c>
      <c r="AJ34" s="41" t="s">
        <v>21</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12085</v>
      </c>
      <c r="B35" s="7" t="s">
        <v>1963</v>
      </c>
      <c r="C35" s="40" t="s">
        <v>22</v>
      </c>
      <c r="D35" s="35" t="s">
        <v>25</v>
      </c>
      <c r="E35" s="40">
        <v>1</v>
      </c>
      <c r="F35" s="40"/>
      <c r="G35" s="35" t="s">
        <v>25</v>
      </c>
      <c r="H35" s="40"/>
      <c r="I35" s="35" t="s">
        <v>25</v>
      </c>
      <c r="J35" s="40"/>
      <c r="K35" s="40"/>
      <c r="L35" s="40"/>
      <c r="M35" s="40"/>
      <c r="N35" s="40" t="s">
        <v>22</v>
      </c>
      <c r="O35" s="40" t="s">
        <v>25</v>
      </c>
      <c r="P35" s="40">
        <v>1</v>
      </c>
      <c r="Q35" s="40" t="s">
        <v>25</v>
      </c>
      <c r="R35" s="40"/>
      <c r="S35" s="40" t="s">
        <v>25</v>
      </c>
      <c r="T35" s="40"/>
      <c r="U35" s="40"/>
      <c r="V35" s="40"/>
      <c r="W35" s="40"/>
      <c r="X35" s="40"/>
      <c r="Y35" s="40" t="s">
        <v>21</v>
      </c>
      <c r="Z35" s="40" t="s">
        <v>21</v>
      </c>
      <c r="AA35" s="40" t="s">
        <v>21</v>
      </c>
      <c r="AB35" s="41" t="s">
        <v>23</v>
      </c>
      <c r="AC35" s="41" t="s">
        <v>25</v>
      </c>
      <c r="AD35" s="41" t="s">
        <v>23</v>
      </c>
      <c r="AE35" s="41" t="s">
        <v>25</v>
      </c>
      <c r="AF35" s="41"/>
      <c r="AG35" s="41" t="s">
        <v>23</v>
      </c>
      <c r="AH35" s="41">
        <v>0</v>
      </c>
      <c r="AI35" s="41" t="s">
        <v>23</v>
      </c>
      <c r="AJ35" s="41"/>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12090</v>
      </c>
      <c r="B36" s="7" t="s">
        <v>1964</v>
      </c>
      <c r="C36" s="40"/>
      <c r="D36" s="40"/>
      <c r="E36" s="40">
        <v>0</v>
      </c>
      <c r="F36" s="40"/>
      <c r="G36" s="40"/>
      <c r="H36" s="40"/>
      <c r="I36" s="40"/>
      <c r="J36" s="40"/>
      <c r="K36" s="40"/>
      <c r="L36" s="40"/>
      <c r="M36" s="40"/>
      <c r="N36" s="40"/>
      <c r="O36" s="40"/>
      <c r="P36" s="40">
        <v>0</v>
      </c>
      <c r="Q36" s="40"/>
      <c r="R36" s="40"/>
      <c r="S36" s="40"/>
      <c r="T36" s="40"/>
      <c r="U36" s="40"/>
      <c r="V36" s="40"/>
      <c r="W36" s="40"/>
      <c r="X36" s="40"/>
      <c r="Y36" s="40" t="s">
        <v>25</v>
      </c>
      <c r="Z36" s="40" t="s">
        <v>21</v>
      </c>
      <c r="AA36" s="40" t="s">
        <v>21</v>
      </c>
      <c r="AB36" s="41" t="s">
        <v>23</v>
      </c>
      <c r="AC36" s="41" t="s">
        <v>25</v>
      </c>
      <c r="AD36" s="41" t="s">
        <v>23</v>
      </c>
      <c r="AE36" s="41" t="s">
        <v>25</v>
      </c>
      <c r="AF36" s="41"/>
      <c r="AG36" s="41" t="s">
        <v>23</v>
      </c>
      <c r="AH36" s="41" t="s">
        <v>25</v>
      </c>
      <c r="AI36" s="41" t="s">
        <v>21</v>
      </c>
      <c r="AJ36" s="41"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12092</v>
      </c>
      <c r="B37" s="7" t="s">
        <v>1965</v>
      </c>
      <c r="C37" s="40"/>
      <c r="D37" s="40"/>
      <c r="E37" s="40">
        <v>0</v>
      </c>
      <c r="F37" s="40"/>
      <c r="G37" s="40"/>
      <c r="H37" s="40"/>
      <c r="I37" s="40"/>
      <c r="J37" s="40"/>
      <c r="K37" s="40"/>
      <c r="L37" s="40"/>
      <c r="M37" s="40"/>
      <c r="N37" s="40"/>
      <c r="O37" s="40"/>
      <c r="P37" s="40">
        <v>0</v>
      </c>
      <c r="Q37" s="40"/>
      <c r="R37" s="40"/>
      <c r="S37" s="40"/>
      <c r="T37" s="40"/>
      <c r="U37" s="40"/>
      <c r="V37" s="40"/>
      <c r="W37" s="40"/>
      <c r="X37" s="40"/>
      <c r="Y37" s="40" t="s">
        <v>21</v>
      </c>
      <c r="Z37" s="40" t="s">
        <v>21</v>
      </c>
      <c r="AA37" s="40" t="e">
        <v>#N/A</v>
      </c>
      <c r="AB37" s="41" t="s">
        <v>21</v>
      </c>
      <c r="AC37" s="41" t="s">
        <v>21</v>
      </c>
      <c r="AD37" s="41" t="s">
        <v>21</v>
      </c>
      <c r="AE37" s="41" t="s">
        <v>21</v>
      </c>
      <c r="AF37" s="41"/>
      <c r="AG37" s="41" t="s">
        <v>21</v>
      </c>
      <c r="AH37" s="41" t="s">
        <v>21</v>
      </c>
      <c r="AI37" s="41" t="s">
        <v>21</v>
      </c>
      <c r="AJ37" s="41" t="s">
        <v>21</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12093</v>
      </c>
      <c r="B38" s="7" t="s">
        <v>1966</v>
      </c>
      <c r="C38" s="40"/>
      <c r="D38" s="40"/>
      <c r="E38" s="40">
        <v>0</v>
      </c>
      <c r="F38" s="40"/>
      <c r="G38" s="40"/>
      <c r="H38" s="40"/>
      <c r="I38" s="40"/>
      <c r="J38" s="40"/>
      <c r="K38" s="40"/>
      <c r="L38" s="40"/>
      <c r="M38" s="40"/>
      <c r="N38" s="40"/>
      <c r="O38" s="40"/>
      <c r="P38" s="40">
        <v>0</v>
      </c>
      <c r="Q38" s="40"/>
      <c r="R38" s="40"/>
      <c r="S38" s="40"/>
      <c r="T38" s="40"/>
      <c r="U38" s="40"/>
      <c r="V38" s="40"/>
      <c r="W38" s="40"/>
      <c r="X38" s="40"/>
      <c r="Y38" s="40" t="s">
        <v>1967</v>
      </c>
      <c r="Z38" s="40" t="s">
        <v>23</v>
      </c>
      <c r="AA38" s="40"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12094</v>
      </c>
      <c r="B39" s="7" t="s">
        <v>1968</v>
      </c>
      <c r="C39" s="40"/>
      <c r="D39" s="40"/>
      <c r="E39" s="40">
        <v>0</v>
      </c>
      <c r="F39" s="40"/>
      <c r="G39" s="40"/>
      <c r="H39" s="40"/>
      <c r="I39" s="40"/>
      <c r="J39" s="40"/>
      <c r="K39" s="40"/>
      <c r="L39" s="40"/>
      <c r="M39" s="40"/>
      <c r="N39" s="40"/>
      <c r="O39" s="40"/>
      <c r="P39" s="40">
        <v>0</v>
      </c>
      <c r="Q39" s="40"/>
      <c r="R39" s="40"/>
      <c r="S39" s="40"/>
      <c r="T39" s="40"/>
      <c r="U39" s="40"/>
      <c r="V39" s="40"/>
      <c r="W39" s="40"/>
      <c r="X39" s="40"/>
      <c r="Y39" s="40" t="s">
        <v>21</v>
      </c>
      <c r="Z39" s="40" t="s">
        <v>21</v>
      </c>
      <c r="AA39" s="40" t="e">
        <v>#N/A</v>
      </c>
      <c r="AB39" s="41" t="s">
        <v>21</v>
      </c>
      <c r="AC39" s="41" t="s">
        <v>21</v>
      </c>
      <c r="AD39" s="41" t="s">
        <v>21</v>
      </c>
      <c r="AE39" s="41" t="s">
        <v>21</v>
      </c>
      <c r="AF39" s="41"/>
      <c r="AG39" s="41" t="s">
        <v>21</v>
      </c>
      <c r="AH39" s="41" t="s">
        <v>21</v>
      </c>
      <c r="AI39" s="41" t="s">
        <v>21</v>
      </c>
      <c r="AJ39" s="41"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12095</v>
      </c>
      <c r="B40" s="7" t="s">
        <v>1969</v>
      </c>
      <c r="C40" s="40"/>
      <c r="D40" s="40"/>
      <c r="E40" s="40">
        <v>0</v>
      </c>
      <c r="F40" s="40"/>
      <c r="G40" s="40"/>
      <c r="H40" s="40"/>
      <c r="I40" s="40"/>
      <c r="J40" s="40"/>
      <c r="K40" s="40"/>
      <c r="L40" s="40"/>
      <c r="M40" s="40"/>
      <c r="N40" s="40"/>
      <c r="O40" s="40"/>
      <c r="P40" s="40">
        <v>0</v>
      </c>
      <c r="Q40" s="40"/>
      <c r="R40" s="40"/>
      <c r="S40" s="40"/>
      <c r="T40" s="40"/>
      <c r="U40" s="40"/>
      <c r="V40" s="40"/>
      <c r="W40" s="40"/>
      <c r="X40" s="40"/>
      <c r="Y40" s="40" t="s">
        <v>21</v>
      </c>
      <c r="Z40" s="40" t="s">
        <v>21</v>
      </c>
      <c r="AA40" s="40" t="s">
        <v>21</v>
      </c>
      <c r="AB40" s="41" t="s">
        <v>23</v>
      </c>
      <c r="AC40" s="41" t="s">
        <v>21</v>
      </c>
      <c r="AD40" s="41" t="s">
        <v>23</v>
      </c>
      <c r="AE40" s="41" t="s">
        <v>21</v>
      </c>
      <c r="AF40" s="41"/>
      <c r="AG40" s="41" t="s">
        <v>23</v>
      </c>
      <c r="AH40" s="41">
        <v>0</v>
      </c>
      <c r="AI40" s="41" t="s">
        <v>23</v>
      </c>
      <c r="AJ40" s="41" t="s">
        <v>21</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12097</v>
      </c>
      <c r="B41" s="7" t="s">
        <v>1970</v>
      </c>
      <c r="C41" s="40"/>
      <c r="D41" s="40"/>
      <c r="E41" s="40">
        <v>0</v>
      </c>
      <c r="F41" s="40"/>
      <c r="G41" s="40"/>
      <c r="H41" s="40"/>
      <c r="I41" s="40"/>
      <c r="J41" s="40"/>
      <c r="K41" s="40"/>
      <c r="L41" s="40"/>
      <c r="M41" s="40"/>
      <c r="N41" s="40"/>
      <c r="O41" s="40"/>
      <c r="P41" s="40">
        <v>0</v>
      </c>
      <c r="Q41" s="40"/>
      <c r="R41" s="40"/>
      <c r="S41" s="40"/>
      <c r="T41" s="40"/>
      <c r="U41" s="40"/>
      <c r="V41" s="40"/>
      <c r="W41" s="40"/>
      <c r="X41" s="40"/>
      <c r="Y41" s="40" t="s">
        <v>21</v>
      </c>
      <c r="Z41" s="40" t="s">
        <v>21</v>
      </c>
      <c r="AA41" s="40" t="e">
        <v>#N/A</v>
      </c>
      <c r="AB41" s="41" t="s">
        <v>21</v>
      </c>
      <c r="AC41" s="41" t="s">
        <v>21</v>
      </c>
      <c r="AD41" s="41" t="s">
        <v>21</v>
      </c>
      <c r="AE41" s="41" t="s">
        <v>21</v>
      </c>
      <c r="AF41" s="41"/>
      <c r="AG41" s="41" t="s">
        <v>21</v>
      </c>
      <c r="AH41" s="41" t="s">
        <v>21</v>
      </c>
      <c r="AI41" s="41" t="s">
        <v>21</v>
      </c>
      <c r="AJ41" s="41" t="s">
        <v>21</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12098</v>
      </c>
      <c r="B42" s="7" t="s">
        <v>1971</v>
      </c>
      <c r="C42" s="40"/>
      <c r="D42" s="40"/>
      <c r="E42" s="40">
        <v>0</v>
      </c>
      <c r="F42" s="40"/>
      <c r="G42" s="40"/>
      <c r="H42" s="40"/>
      <c r="I42" s="40"/>
      <c r="J42" s="40"/>
      <c r="K42" s="40"/>
      <c r="L42" s="40"/>
      <c r="M42" s="40"/>
      <c r="N42" s="40"/>
      <c r="O42" s="40"/>
      <c r="P42" s="40">
        <v>0</v>
      </c>
      <c r="Q42" s="40"/>
      <c r="R42" s="40"/>
      <c r="S42" s="40"/>
      <c r="T42" s="40"/>
      <c r="U42" s="40"/>
      <c r="V42" s="40"/>
      <c r="W42" s="40"/>
      <c r="X42" s="40"/>
      <c r="Y42" s="40" t="s">
        <v>21</v>
      </c>
      <c r="Z42" s="40" t="s">
        <v>21</v>
      </c>
      <c r="AA42" s="40" t="e">
        <v>#N/A</v>
      </c>
      <c r="AB42" s="41" t="s">
        <v>21</v>
      </c>
      <c r="AC42" s="41" t="s">
        <v>21</v>
      </c>
      <c r="AD42" s="41" t="s">
        <v>21</v>
      </c>
      <c r="AE42" s="41" t="s">
        <v>21</v>
      </c>
      <c r="AF42" s="41"/>
      <c r="AG42" s="41" t="s">
        <v>21</v>
      </c>
      <c r="AH42" s="41" t="s">
        <v>21</v>
      </c>
      <c r="AI42" s="41" t="s">
        <v>21</v>
      </c>
      <c r="AJ42" s="41" t="s">
        <v>21</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12100</v>
      </c>
      <c r="B43" s="7" t="s">
        <v>1972</v>
      </c>
      <c r="C43" s="40"/>
      <c r="D43" s="40"/>
      <c r="E43" s="40">
        <v>0</v>
      </c>
      <c r="F43" s="40"/>
      <c r="G43" s="40"/>
      <c r="H43" s="40"/>
      <c r="I43" s="40"/>
      <c r="J43" s="40"/>
      <c r="K43" s="40"/>
      <c r="L43" s="40"/>
      <c r="M43" s="40"/>
      <c r="N43" s="40"/>
      <c r="O43" s="40"/>
      <c r="P43" s="40">
        <v>0</v>
      </c>
      <c r="Q43" s="40"/>
      <c r="R43" s="40"/>
      <c r="S43" s="40"/>
      <c r="T43" s="40"/>
      <c r="U43" s="40"/>
      <c r="V43" s="40"/>
      <c r="W43" s="40"/>
      <c r="X43" s="40"/>
      <c r="Y43" s="40" t="s">
        <v>1967</v>
      </c>
      <c r="Z43" s="40" t="s">
        <v>23</v>
      </c>
      <c r="AA43" s="40"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12102</v>
      </c>
      <c r="B44" s="7" t="s">
        <v>1973</v>
      </c>
      <c r="C44" s="40"/>
      <c r="D44" s="40"/>
      <c r="E44" s="40">
        <v>0</v>
      </c>
      <c r="F44" s="40"/>
      <c r="G44" s="40"/>
      <c r="H44" s="40"/>
      <c r="I44" s="40"/>
      <c r="J44" s="40"/>
      <c r="K44" s="40"/>
      <c r="L44" s="40"/>
      <c r="M44" s="40"/>
      <c r="N44" s="40"/>
      <c r="O44" s="40"/>
      <c r="P44" s="40">
        <v>0</v>
      </c>
      <c r="Q44" s="40"/>
      <c r="R44" s="40"/>
      <c r="S44" s="40"/>
      <c r="T44" s="40"/>
      <c r="U44" s="40"/>
      <c r="V44" s="40"/>
      <c r="W44" s="40"/>
      <c r="X44" s="40"/>
      <c r="Y44" s="40" t="s">
        <v>21</v>
      </c>
      <c r="Z44" s="40" t="s">
        <v>21</v>
      </c>
      <c r="AA44" s="40" t="e">
        <v>#N/A</v>
      </c>
      <c r="AB44" s="41" t="s">
        <v>21</v>
      </c>
      <c r="AC44" s="41" t="s">
        <v>21</v>
      </c>
      <c r="AD44" s="41" t="s">
        <v>21</v>
      </c>
      <c r="AE44" s="41" t="s">
        <v>21</v>
      </c>
      <c r="AF44" s="41"/>
      <c r="AG44" s="41" t="s">
        <v>21</v>
      </c>
      <c r="AH44" s="41" t="s">
        <v>21</v>
      </c>
      <c r="AI44" s="41" t="s">
        <v>21</v>
      </c>
      <c r="AJ44" s="41" t="s">
        <v>21</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12104</v>
      </c>
      <c r="B45" s="7" t="s">
        <v>1974</v>
      </c>
      <c r="C45" s="40"/>
      <c r="D45" s="40"/>
      <c r="E45" s="40">
        <v>0</v>
      </c>
      <c r="F45" s="40"/>
      <c r="G45" s="40"/>
      <c r="H45" s="40"/>
      <c r="I45" s="40"/>
      <c r="J45" s="40"/>
      <c r="K45" s="40"/>
      <c r="L45" s="40"/>
      <c r="M45" s="40"/>
      <c r="N45" s="40"/>
      <c r="O45" s="40"/>
      <c r="P45" s="40">
        <v>0</v>
      </c>
      <c r="Q45" s="40"/>
      <c r="R45" s="40"/>
      <c r="S45" s="40"/>
      <c r="T45" s="40"/>
      <c r="U45" s="40"/>
      <c r="V45" s="40"/>
      <c r="W45" s="40"/>
      <c r="X45" s="40"/>
      <c r="Y45" s="40" t="s">
        <v>21</v>
      </c>
      <c r="Z45" s="40" t="s">
        <v>21</v>
      </c>
      <c r="AA45" s="40" t="e">
        <v>#N/A</v>
      </c>
      <c r="AB45" s="41" t="s">
        <v>21</v>
      </c>
      <c r="AC45" s="41" t="s">
        <v>21</v>
      </c>
      <c r="AD45" s="41" t="s">
        <v>21</v>
      </c>
      <c r="AE45" s="41" t="s">
        <v>21</v>
      </c>
      <c r="AF45" s="41"/>
      <c r="AG45" s="41" t="s">
        <v>21</v>
      </c>
      <c r="AH45" s="41" t="s">
        <v>21</v>
      </c>
      <c r="AI45" s="41" t="s">
        <v>21</v>
      </c>
      <c r="AJ45" s="41" t="s">
        <v>21</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12105</v>
      </c>
      <c r="B46" s="7" t="s">
        <v>1975</v>
      </c>
      <c r="C46" s="40"/>
      <c r="D46" s="40"/>
      <c r="E46" s="40">
        <v>0</v>
      </c>
      <c r="F46" s="40"/>
      <c r="G46" s="40"/>
      <c r="H46" s="40"/>
      <c r="I46" s="40"/>
      <c r="J46" s="40"/>
      <c r="K46" s="40"/>
      <c r="L46" s="40"/>
      <c r="M46" s="40"/>
      <c r="N46" s="40"/>
      <c r="O46" s="40"/>
      <c r="P46" s="40">
        <v>0</v>
      </c>
      <c r="Q46" s="40"/>
      <c r="R46" s="40"/>
      <c r="S46" s="40"/>
      <c r="T46" s="40"/>
      <c r="U46" s="40"/>
      <c r="V46" s="40"/>
      <c r="W46" s="40"/>
      <c r="X46" s="40"/>
      <c r="Y46" s="40" t="s">
        <v>21</v>
      </c>
      <c r="Z46" s="40" t="s">
        <v>21</v>
      </c>
      <c r="AA46" s="40" t="e">
        <v>#N/A</v>
      </c>
      <c r="AB46" s="41" t="s">
        <v>21</v>
      </c>
      <c r="AC46" s="41" t="s">
        <v>21</v>
      </c>
      <c r="AD46" s="41" t="s">
        <v>21</v>
      </c>
      <c r="AE46" s="41" t="s">
        <v>21</v>
      </c>
      <c r="AF46" s="41"/>
      <c r="AG46" s="41" t="s">
        <v>21</v>
      </c>
      <c r="AH46" s="41" t="s">
        <v>21</v>
      </c>
      <c r="AI46" s="41" t="s">
        <v>21</v>
      </c>
      <c r="AJ46" s="41" t="s">
        <v>21</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12108</v>
      </c>
      <c r="B47" s="7" t="s">
        <v>1976</v>
      </c>
      <c r="C47" s="40"/>
      <c r="D47" s="40"/>
      <c r="E47" s="40">
        <v>0</v>
      </c>
      <c r="F47" s="40"/>
      <c r="G47" s="40"/>
      <c r="H47" s="40"/>
      <c r="I47" s="40"/>
      <c r="J47" s="40"/>
      <c r="K47" s="40"/>
      <c r="L47" s="40"/>
      <c r="M47" s="40"/>
      <c r="N47" s="40"/>
      <c r="O47" s="40"/>
      <c r="P47" s="40">
        <v>0</v>
      </c>
      <c r="Q47" s="40"/>
      <c r="R47" s="40"/>
      <c r="S47" s="40"/>
      <c r="T47" s="40"/>
      <c r="U47" s="40"/>
      <c r="V47" s="40"/>
      <c r="W47" s="40"/>
      <c r="X47" s="40"/>
      <c r="Y47" s="40" t="s">
        <v>21</v>
      </c>
      <c r="Z47" s="40" t="s">
        <v>21</v>
      </c>
      <c r="AA47" s="40" t="e">
        <v>#N/A</v>
      </c>
      <c r="AB47" s="41" t="s">
        <v>21</v>
      </c>
      <c r="AC47" s="41" t="s">
        <v>21</v>
      </c>
      <c r="AD47" s="41" t="s">
        <v>21</v>
      </c>
      <c r="AE47" s="41" t="s">
        <v>21</v>
      </c>
      <c r="AF47" s="41"/>
      <c r="AG47" s="41" t="s">
        <v>21</v>
      </c>
      <c r="AH47" s="41" t="s">
        <v>21</v>
      </c>
      <c r="AI47" s="41" t="s">
        <v>21</v>
      </c>
      <c r="AJ47" s="41" t="s">
        <v>21</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12109</v>
      </c>
      <c r="B48" s="7" t="s">
        <v>1977</v>
      </c>
      <c r="C48" s="40"/>
      <c r="D48" s="40"/>
      <c r="E48" s="40">
        <v>0</v>
      </c>
      <c r="F48" s="40"/>
      <c r="G48" s="40"/>
      <c r="H48" s="40"/>
      <c r="I48" s="40"/>
      <c r="J48" s="40"/>
      <c r="K48" s="40"/>
      <c r="L48" s="40"/>
      <c r="M48" s="40"/>
      <c r="N48" s="40"/>
      <c r="O48" s="40"/>
      <c r="P48" s="40">
        <v>0</v>
      </c>
      <c r="Q48" s="40"/>
      <c r="R48" s="40"/>
      <c r="S48" s="40"/>
      <c r="T48" s="40"/>
      <c r="U48" s="40"/>
      <c r="V48" s="40"/>
      <c r="W48" s="40"/>
      <c r="X48" s="40"/>
      <c r="Y48" s="40" t="s">
        <v>21</v>
      </c>
      <c r="Z48" s="40" t="s">
        <v>21</v>
      </c>
      <c r="AA48" s="40" t="e">
        <v>#N/A</v>
      </c>
      <c r="AB48" s="41" t="s">
        <v>21</v>
      </c>
      <c r="AC48" s="41" t="s">
        <v>21</v>
      </c>
      <c r="AD48" s="41" t="s">
        <v>21</v>
      </c>
      <c r="AE48" s="41" t="s">
        <v>21</v>
      </c>
      <c r="AF48" s="41"/>
      <c r="AG48" s="41" t="s">
        <v>21</v>
      </c>
      <c r="AH48" s="41" t="s">
        <v>21</v>
      </c>
      <c r="AI48" s="41" t="s">
        <v>21</v>
      </c>
      <c r="AJ48" s="41" t="s">
        <v>21</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12112</v>
      </c>
      <c r="B49" s="7" t="s">
        <v>1978</v>
      </c>
      <c r="C49" s="40"/>
      <c r="D49" s="40"/>
      <c r="E49" s="40">
        <v>0</v>
      </c>
      <c r="F49" s="40"/>
      <c r="G49" s="40"/>
      <c r="H49" s="40"/>
      <c r="I49" s="40"/>
      <c r="J49" s="40"/>
      <c r="K49" s="40"/>
      <c r="L49" s="40"/>
      <c r="M49" s="40"/>
      <c r="N49" s="40"/>
      <c r="O49" s="40"/>
      <c r="P49" s="40">
        <v>0</v>
      </c>
      <c r="Q49" s="40"/>
      <c r="R49" s="40"/>
      <c r="S49" s="40"/>
      <c r="T49" s="40"/>
      <c r="U49" s="40"/>
      <c r="V49" s="40"/>
      <c r="W49" s="40"/>
      <c r="X49" s="40"/>
      <c r="Y49" s="40" t="s">
        <v>21</v>
      </c>
      <c r="Z49" s="40" t="s">
        <v>21</v>
      </c>
      <c r="AA49" s="40" t="s">
        <v>21</v>
      </c>
      <c r="AB49" s="41" t="s">
        <v>21</v>
      </c>
      <c r="AC49" s="41" t="s">
        <v>25</v>
      </c>
      <c r="AD49" s="41" t="s">
        <v>21</v>
      </c>
      <c r="AE49" s="41" t="s">
        <v>25</v>
      </c>
      <c r="AF49" s="41"/>
      <c r="AG49" s="41" t="s">
        <v>23</v>
      </c>
      <c r="AH49" s="41">
        <v>0</v>
      </c>
      <c r="AI49" s="41" t="s">
        <v>21</v>
      </c>
      <c r="AJ49" s="41" t="s">
        <v>21</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12113</v>
      </c>
      <c r="B50" s="7" t="s">
        <v>1979</v>
      </c>
      <c r="C50" s="40"/>
      <c r="D50" s="40"/>
      <c r="E50" s="40">
        <v>0</v>
      </c>
      <c r="F50" s="40"/>
      <c r="G50" s="40"/>
      <c r="H50" s="40"/>
      <c r="I50" s="40"/>
      <c r="J50" s="40"/>
      <c r="K50" s="40"/>
      <c r="L50" s="40"/>
      <c r="M50" s="40"/>
      <c r="N50" s="40"/>
      <c r="O50" s="40"/>
      <c r="P50" s="40">
        <v>0</v>
      </c>
      <c r="Q50" s="40"/>
      <c r="R50" s="40"/>
      <c r="S50" s="40"/>
      <c r="T50" s="40"/>
      <c r="U50" s="40"/>
      <c r="V50" s="40"/>
      <c r="W50" s="40"/>
      <c r="X50" s="40"/>
      <c r="Y50" s="40" t="s">
        <v>21</v>
      </c>
      <c r="Z50" s="40" t="s">
        <v>21</v>
      </c>
      <c r="AA50" s="40" t="e">
        <v>#N/A</v>
      </c>
      <c r="AB50" s="41" t="s">
        <v>21</v>
      </c>
      <c r="AC50" s="41" t="s">
        <v>21</v>
      </c>
      <c r="AD50" s="41" t="s">
        <v>21</v>
      </c>
      <c r="AE50" s="41" t="s">
        <v>21</v>
      </c>
      <c r="AF50" s="41"/>
      <c r="AG50" s="41" t="s">
        <v>21</v>
      </c>
      <c r="AH50" s="41" t="s">
        <v>21</v>
      </c>
      <c r="AI50" s="41" t="s">
        <v>21</v>
      </c>
      <c r="AJ50" s="41" t="s">
        <v>21</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12114</v>
      </c>
      <c r="B51" s="7" t="s">
        <v>1980</v>
      </c>
      <c r="C51" s="40"/>
      <c r="D51" s="40"/>
      <c r="E51" s="40">
        <v>0</v>
      </c>
      <c r="F51" s="40"/>
      <c r="G51" s="40"/>
      <c r="H51" s="40"/>
      <c r="I51" s="40"/>
      <c r="J51" s="40"/>
      <c r="K51" s="40"/>
      <c r="L51" s="40"/>
      <c r="M51" s="40"/>
      <c r="N51" s="40"/>
      <c r="O51" s="40"/>
      <c r="P51" s="40">
        <v>0</v>
      </c>
      <c r="Q51" s="40"/>
      <c r="R51" s="40"/>
      <c r="S51" s="40"/>
      <c r="T51" s="40"/>
      <c r="U51" s="40"/>
      <c r="V51" s="40"/>
      <c r="W51" s="40"/>
      <c r="X51" s="40"/>
      <c r="Y51" s="40" t="s">
        <v>21</v>
      </c>
      <c r="Z51" s="40" t="s">
        <v>21</v>
      </c>
      <c r="AA51" s="40" t="e">
        <v>#N/A</v>
      </c>
      <c r="AB51" s="41" t="s">
        <v>21</v>
      </c>
      <c r="AC51" s="41" t="s">
        <v>21</v>
      </c>
      <c r="AD51" s="41" t="s">
        <v>21</v>
      </c>
      <c r="AE51" s="41" t="s">
        <v>21</v>
      </c>
      <c r="AF51" s="41"/>
      <c r="AG51" s="41" t="s">
        <v>21</v>
      </c>
      <c r="AH51" s="41" t="s">
        <v>21</v>
      </c>
      <c r="AI51" s="41" t="s">
        <v>21</v>
      </c>
      <c r="AJ51" s="41" t="s">
        <v>21</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6">
        <v>12118</v>
      </c>
      <c r="B52" s="7" t="s">
        <v>1981</v>
      </c>
      <c r="C52" s="40"/>
      <c r="D52" s="40"/>
      <c r="E52" s="40">
        <v>0</v>
      </c>
      <c r="F52" s="40"/>
      <c r="G52" s="40"/>
      <c r="H52" s="40"/>
      <c r="I52" s="40"/>
      <c r="J52" s="40"/>
      <c r="K52" s="40"/>
      <c r="L52" s="40"/>
      <c r="M52" s="40"/>
      <c r="N52" s="40"/>
      <c r="O52" s="40"/>
      <c r="P52" s="40">
        <v>0</v>
      </c>
      <c r="Q52" s="40"/>
      <c r="R52" s="40"/>
      <c r="S52" s="40"/>
      <c r="T52" s="40"/>
      <c r="U52" s="40"/>
      <c r="V52" s="40"/>
      <c r="W52" s="40"/>
      <c r="X52" s="40"/>
      <c r="Y52" s="40" t="s">
        <v>21</v>
      </c>
      <c r="Z52" s="40" t="s">
        <v>21</v>
      </c>
      <c r="AA52" s="40" t="e">
        <v>#N/A</v>
      </c>
      <c r="AB52" s="41" t="s">
        <v>21</v>
      </c>
      <c r="AC52" s="41" t="s">
        <v>21</v>
      </c>
      <c r="AD52" s="41" t="s">
        <v>21</v>
      </c>
      <c r="AE52" s="41" t="s">
        <v>21</v>
      </c>
      <c r="AF52" s="41"/>
      <c r="AG52" s="41" t="s">
        <v>21</v>
      </c>
      <c r="AH52" s="41" t="s">
        <v>21</v>
      </c>
      <c r="AI52" s="41" t="s">
        <v>21</v>
      </c>
      <c r="AJ52" s="41" t="s">
        <v>21</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6">
        <v>12119</v>
      </c>
      <c r="B53" s="7" t="s">
        <v>1982</v>
      </c>
      <c r="C53" s="40"/>
      <c r="D53" s="40"/>
      <c r="E53" s="40">
        <v>0</v>
      </c>
      <c r="F53" s="40"/>
      <c r="G53" s="40"/>
      <c r="H53" s="40"/>
      <c r="I53" s="40"/>
      <c r="J53" s="40"/>
      <c r="K53" s="40"/>
      <c r="L53" s="40"/>
      <c r="M53" s="40"/>
      <c r="N53" s="40"/>
      <c r="O53" s="40"/>
      <c r="P53" s="40">
        <v>0</v>
      </c>
      <c r="Q53" s="40"/>
      <c r="R53" s="40"/>
      <c r="S53" s="40"/>
      <c r="T53" s="40"/>
      <c r="U53" s="40"/>
      <c r="V53" s="40"/>
      <c r="W53" s="40"/>
      <c r="X53" s="40"/>
      <c r="Y53" s="40" t="s">
        <v>21</v>
      </c>
      <c r="Z53" s="40" t="s">
        <v>21</v>
      </c>
      <c r="AA53" s="40" t="e">
        <v>#N/A</v>
      </c>
      <c r="AB53" s="41" t="s">
        <v>21</v>
      </c>
      <c r="AC53" s="41" t="s">
        <v>21</v>
      </c>
      <c r="AD53" s="41" t="s">
        <v>21</v>
      </c>
      <c r="AE53" s="41" t="s">
        <v>21</v>
      </c>
      <c r="AF53" s="41"/>
      <c r="AG53" s="41" t="s">
        <v>21</v>
      </c>
      <c r="AH53" s="41" t="s">
        <v>21</v>
      </c>
      <c r="AI53" s="41" t="s">
        <v>21</v>
      </c>
      <c r="AJ53" s="41" t="s">
        <v>21</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v>12120</v>
      </c>
      <c r="B54" s="7" t="s">
        <v>1983</v>
      </c>
      <c r="C54" s="40"/>
      <c r="D54" s="40"/>
      <c r="E54" s="40">
        <v>0</v>
      </c>
      <c r="F54" s="40"/>
      <c r="G54" s="40"/>
      <c r="H54" s="40"/>
      <c r="I54" s="40"/>
      <c r="J54" s="40"/>
      <c r="K54" s="40"/>
      <c r="L54" s="40"/>
      <c r="M54" s="40"/>
      <c r="N54" s="40"/>
      <c r="O54" s="40"/>
      <c r="P54" s="40">
        <v>0</v>
      </c>
      <c r="Q54" s="40"/>
      <c r="R54" s="40"/>
      <c r="S54" s="40"/>
      <c r="T54" s="40"/>
      <c r="U54" s="40"/>
      <c r="V54" s="40"/>
      <c r="W54" s="40"/>
      <c r="X54" s="40"/>
      <c r="Y54" s="40" t="s">
        <v>21</v>
      </c>
      <c r="Z54" s="40" t="s">
        <v>21</v>
      </c>
      <c r="AA54" s="40" t="e">
        <v>#N/A</v>
      </c>
      <c r="AB54" s="41" t="s">
        <v>21</v>
      </c>
      <c r="AC54" s="41" t="s">
        <v>21</v>
      </c>
      <c r="AD54" s="41" t="s">
        <v>21</v>
      </c>
      <c r="AE54" s="41" t="s">
        <v>21</v>
      </c>
      <c r="AF54" s="41"/>
      <c r="AG54" s="41" t="s">
        <v>21</v>
      </c>
      <c r="AH54" s="41" t="s">
        <v>21</v>
      </c>
      <c r="AI54" s="41" t="s">
        <v>21</v>
      </c>
      <c r="AJ54" s="41" t="s">
        <v>21</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6"/>
      <c r="B55" s="7" t="s">
        <v>1984</v>
      </c>
      <c r="C55" s="40"/>
      <c r="D55" s="40"/>
      <c r="E55" s="40">
        <v>0</v>
      </c>
      <c r="F55" s="40"/>
      <c r="G55" s="40"/>
      <c r="H55" s="40"/>
      <c r="I55" s="40"/>
      <c r="J55" s="40"/>
      <c r="K55" s="40"/>
      <c r="L55" s="40"/>
      <c r="M55" s="40"/>
      <c r="N55" s="40" t="s">
        <v>22</v>
      </c>
      <c r="O55" s="40" t="s">
        <v>26</v>
      </c>
      <c r="P55" s="40">
        <v>1</v>
      </c>
      <c r="Q55" s="40"/>
      <c r="R55" s="40" t="s">
        <v>26</v>
      </c>
      <c r="S55" s="40"/>
      <c r="T55" s="40" t="s">
        <v>26</v>
      </c>
      <c r="U55" s="40"/>
      <c r="V55" s="40"/>
      <c r="W55" s="40"/>
      <c r="X55" s="40"/>
      <c r="Y55" s="40" t="s">
        <v>21</v>
      </c>
      <c r="Z55" s="40" t="s">
        <v>21</v>
      </c>
      <c r="AA55" s="40" t="e">
        <v>#N/A</v>
      </c>
      <c r="AB55" s="41" t="s">
        <v>21</v>
      </c>
      <c r="AC55" s="41" t="s">
        <v>21</v>
      </c>
      <c r="AD55" s="41" t="s">
        <v>21</v>
      </c>
      <c r="AE55" s="41" t="s">
        <v>21</v>
      </c>
      <c r="AF55" s="41"/>
      <c r="AG55" s="41" t="s">
        <v>21</v>
      </c>
      <c r="AH55" s="41" t="s">
        <v>21</v>
      </c>
      <c r="AI55" s="41" t="s">
        <v>21</v>
      </c>
      <c r="AJ55" s="41" t="s">
        <v>21</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6"/>
      <c r="B56" s="7"/>
      <c r="C56" s="40"/>
      <c r="D56" s="40"/>
      <c r="E56" s="40">
        <v>0</v>
      </c>
      <c r="F56" s="40"/>
      <c r="G56" s="40"/>
      <c r="H56" s="40"/>
      <c r="I56" s="40"/>
      <c r="J56" s="40"/>
      <c r="K56" s="40"/>
      <c r="L56" s="40"/>
      <c r="M56" s="40"/>
      <c r="N56" s="40"/>
      <c r="O56" s="40"/>
      <c r="P56" s="40">
        <v>0</v>
      </c>
      <c r="Q56" s="40"/>
      <c r="R56" s="40"/>
      <c r="S56" s="40"/>
      <c r="T56" s="40"/>
      <c r="U56" s="40"/>
      <c r="V56" s="40"/>
      <c r="W56" s="40"/>
      <c r="X56" s="40"/>
      <c r="Y56" s="40" t="s">
        <v>23</v>
      </c>
      <c r="Z56" s="40" t="s">
        <v>23</v>
      </c>
      <c r="AA56" s="40" t="e">
        <v>#N/A</v>
      </c>
      <c r="AB56" s="41" t="s">
        <v>23</v>
      </c>
      <c r="AC56" s="41" t="s">
        <v>23</v>
      </c>
      <c r="AD56" s="41" t="s">
        <v>23</v>
      </c>
      <c r="AE56" s="41" t="s">
        <v>23</v>
      </c>
      <c r="AF56" s="41"/>
      <c r="AG56" s="41" t="s">
        <v>23</v>
      </c>
      <c r="AH56" s="41" t="s">
        <v>23</v>
      </c>
      <c r="AI56" s="41" t="s">
        <v>23</v>
      </c>
      <c r="AJ56" s="41"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6"/>
      <c r="B57" s="7"/>
      <c r="C57" s="40"/>
      <c r="D57" s="40"/>
      <c r="E57" s="40">
        <v>0</v>
      </c>
      <c r="F57" s="40"/>
      <c r="G57" s="40"/>
      <c r="H57" s="40"/>
      <c r="I57" s="40"/>
      <c r="J57" s="40"/>
      <c r="K57" s="40"/>
      <c r="L57" s="40"/>
      <c r="M57" s="40"/>
      <c r="N57" s="40"/>
      <c r="O57" s="40"/>
      <c r="P57" s="40">
        <v>0</v>
      </c>
      <c r="Q57" s="40"/>
      <c r="R57" s="40"/>
      <c r="S57" s="40"/>
      <c r="T57" s="40"/>
      <c r="U57" s="40"/>
      <c r="V57" s="40"/>
      <c r="W57" s="40"/>
      <c r="X57" s="40"/>
      <c r="Y57" s="40" t="s">
        <v>23</v>
      </c>
      <c r="Z57" s="40" t="s">
        <v>23</v>
      </c>
      <c r="AA57" s="40" t="e">
        <v>#N/A</v>
      </c>
      <c r="AB57" s="41" t="s">
        <v>23</v>
      </c>
      <c r="AC57" s="41" t="s">
        <v>23</v>
      </c>
      <c r="AD57" s="41" t="s">
        <v>23</v>
      </c>
      <c r="AE57" s="41" t="s">
        <v>23</v>
      </c>
      <c r="AF57" s="41"/>
      <c r="AG57" s="41" t="s">
        <v>23</v>
      </c>
      <c r="AH57" s="41" t="s">
        <v>23</v>
      </c>
      <c r="AI57" s="41" t="s">
        <v>23</v>
      </c>
      <c r="AJ57" s="41"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91" t="s">
        <v>242</v>
      </c>
      <c r="B58" s="93"/>
      <c r="C58" s="91">
        <v>17</v>
      </c>
      <c r="D58" s="93">
        <v>0</v>
      </c>
      <c r="N58" s="91">
        <v>18</v>
      </c>
      <c r="O58" s="93">
        <v>0</v>
      </c>
      <c r="Y58" s="91">
        <v>0</v>
      </c>
      <c r="Z58" s="93">
        <v>0</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sheetData>
  <mergeCells count="32">
    <mergeCell ref="A58:B58"/>
    <mergeCell ref="C58:D58"/>
    <mergeCell ref="N58:O58"/>
    <mergeCell ref="Y58:Z58"/>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60"/>
  <sheetViews>
    <sheetView view="pageBreakPreview" topLeftCell="Q1" zoomScale="60" zoomScaleNormal="96" workbookViewId="0">
      <selection activeCell="AP5" sqref="AP5"/>
    </sheetView>
  </sheetViews>
  <sheetFormatPr defaultColWidth="9" defaultRowHeight="28.5" customHeight="1"/>
  <cols>
    <col min="1" max="1" width="6.58203125" style="3" customWidth="1"/>
    <col min="2" max="2" width="32.5" style="3" customWidth="1"/>
    <col min="3" max="4" width="8.25" style="18" customWidth="1"/>
    <col min="5" max="5" width="8.25" style="18" hidden="1" customWidth="1"/>
    <col min="6" max="15" width="8.25" style="18" customWidth="1"/>
    <col min="16" max="16" width="8.25" style="18" hidden="1" customWidth="1"/>
    <col min="17" max="24" width="8.25" style="18" customWidth="1"/>
    <col min="25" max="26" width="9.25" style="32" customWidth="1"/>
    <col min="27" max="27" width="8.25" style="32" hidden="1" customWidth="1"/>
    <col min="28" max="34" width="9.25" style="32" customWidth="1"/>
    <col min="35" max="36" width="8.25" style="32" customWidth="1"/>
    <col min="37" max="38" width="9" style="51"/>
    <col min="39" max="16384" width="9" style="3"/>
  </cols>
  <sheetData>
    <row r="1" spans="1:47" ht="28.5" customHeight="1">
      <c r="C1" s="94" t="s">
        <v>0</v>
      </c>
      <c r="D1" s="95"/>
      <c r="E1" s="95"/>
      <c r="F1" s="95"/>
      <c r="G1" s="95"/>
      <c r="H1" s="95"/>
      <c r="I1" s="95"/>
      <c r="J1" s="95"/>
      <c r="K1" s="95"/>
      <c r="L1" s="95"/>
      <c r="M1" s="96"/>
      <c r="N1" s="94" t="s">
        <v>1</v>
      </c>
      <c r="O1" s="95"/>
      <c r="P1" s="95"/>
      <c r="Q1" s="95"/>
      <c r="R1" s="95"/>
      <c r="S1" s="95"/>
      <c r="T1" s="95"/>
      <c r="U1" s="95"/>
      <c r="V1" s="95"/>
      <c r="W1" s="95"/>
      <c r="X1" s="96"/>
      <c r="Y1" s="123" t="s">
        <v>2</v>
      </c>
      <c r="Z1" s="124"/>
      <c r="AA1" s="124"/>
      <c r="AB1" s="124"/>
      <c r="AC1" s="124"/>
      <c r="AD1" s="124"/>
      <c r="AE1" s="124"/>
      <c r="AF1" s="124"/>
      <c r="AG1" s="124"/>
      <c r="AH1" s="124"/>
      <c r="AI1" s="124"/>
      <c r="AJ1" s="125"/>
      <c r="AK1" s="94" t="s">
        <v>3</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123" t="s">
        <v>5</v>
      </c>
      <c r="Z2" s="125"/>
      <c r="AA2" s="47"/>
      <c r="AB2" s="123" t="s">
        <v>6</v>
      </c>
      <c r="AC2" s="125"/>
      <c r="AD2" s="123" t="s">
        <v>7</v>
      </c>
      <c r="AE2" s="125"/>
      <c r="AF2" s="128" t="s">
        <v>10</v>
      </c>
      <c r="AG2" s="123" t="s">
        <v>8</v>
      </c>
      <c r="AH2" s="125"/>
      <c r="AI2" s="126" t="s">
        <v>9</v>
      </c>
      <c r="AJ2" s="127"/>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7" t="s">
        <v>14</v>
      </c>
      <c r="Z3" s="47" t="s">
        <v>15</v>
      </c>
      <c r="AA3" s="47"/>
      <c r="AB3" s="47" t="s">
        <v>17</v>
      </c>
      <c r="AC3" s="47" t="s">
        <v>18</v>
      </c>
      <c r="AD3" s="47" t="s">
        <v>17</v>
      </c>
      <c r="AE3" s="47" t="s">
        <v>18</v>
      </c>
      <c r="AF3" s="129"/>
      <c r="AG3" s="47" t="s">
        <v>17</v>
      </c>
      <c r="AH3" s="47" t="s">
        <v>18</v>
      </c>
      <c r="AI3" s="47" t="s">
        <v>17</v>
      </c>
      <c r="AJ3" s="47"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15</v>
      </c>
      <c r="D4" s="46">
        <v>6</v>
      </c>
      <c r="E4" s="46"/>
      <c r="F4" s="46">
        <v>17</v>
      </c>
      <c r="G4" s="46">
        <v>19</v>
      </c>
      <c r="H4" s="46">
        <v>7</v>
      </c>
      <c r="I4" s="46">
        <v>8</v>
      </c>
      <c r="J4" s="46">
        <v>3</v>
      </c>
      <c r="K4" s="46">
        <v>3</v>
      </c>
      <c r="L4" s="46">
        <v>1</v>
      </c>
      <c r="M4" s="46">
        <v>4</v>
      </c>
      <c r="N4" s="46">
        <v>13</v>
      </c>
      <c r="O4" s="46">
        <v>3</v>
      </c>
      <c r="P4" s="46"/>
      <c r="Q4" s="46">
        <v>18</v>
      </c>
      <c r="R4" s="46">
        <v>17</v>
      </c>
      <c r="S4" s="46">
        <v>7</v>
      </c>
      <c r="T4" s="46">
        <v>10</v>
      </c>
      <c r="U4" s="46">
        <v>1</v>
      </c>
      <c r="V4" s="46">
        <v>1</v>
      </c>
      <c r="W4" s="46">
        <v>0</v>
      </c>
      <c r="X4" s="46">
        <v>0</v>
      </c>
      <c r="Y4" s="47">
        <v>4</v>
      </c>
      <c r="Z4" s="47">
        <v>3</v>
      </c>
      <c r="AA4" s="47"/>
      <c r="AB4" s="47">
        <v>10</v>
      </c>
      <c r="AC4" s="47">
        <v>10</v>
      </c>
      <c r="AD4" s="47">
        <v>4</v>
      </c>
      <c r="AE4" s="47">
        <v>3</v>
      </c>
      <c r="AF4" s="47">
        <v>0</v>
      </c>
      <c r="AG4" s="47">
        <v>3</v>
      </c>
      <c r="AH4" s="47">
        <v>2</v>
      </c>
      <c r="AI4" s="47"/>
      <c r="AJ4" s="47"/>
      <c r="AK4" s="46">
        <v>2</v>
      </c>
      <c r="AL4" s="46">
        <v>1</v>
      </c>
      <c r="AM4" s="46"/>
      <c r="AN4" s="46"/>
      <c r="AO4" s="46">
        <v>3</v>
      </c>
      <c r="AP4" s="46"/>
      <c r="AQ4" s="8"/>
      <c r="AR4" s="46">
        <v>1</v>
      </c>
      <c r="AS4" s="46"/>
      <c r="AT4" s="46">
        <v>1</v>
      </c>
      <c r="AU4" s="46"/>
    </row>
    <row r="5" spans="1:47" ht="28.5" customHeight="1">
      <c r="A5" s="49">
        <v>13005</v>
      </c>
      <c r="B5" s="50" t="s">
        <v>1879</v>
      </c>
      <c r="C5" s="46" t="s">
        <v>25</v>
      </c>
      <c r="D5" s="46" t="s">
        <v>25</v>
      </c>
      <c r="E5" s="46">
        <v>2</v>
      </c>
      <c r="F5" s="46" t="s">
        <v>25</v>
      </c>
      <c r="G5" s="37" t="s">
        <v>25</v>
      </c>
      <c r="H5" s="46" t="s">
        <v>25</v>
      </c>
      <c r="I5" s="37" t="s">
        <v>25</v>
      </c>
      <c r="J5" s="46"/>
      <c r="K5" s="37" t="s">
        <v>25</v>
      </c>
      <c r="L5" s="46"/>
      <c r="M5" s="46"/>
      <c r="N5" s="46" t="s">
        <v>25</v>
      </c>
      <c r="O5" s="46" t="s">
        <v>25</v>
      </c>
      <c r="P5" s="46">
        <v>2</v>
      </c>
      <c r="Q5" s="46" t="s">
        <v>25</v>
      </c>
      <c r="R5" s="46" t="s">
        <v>26</v>
      </c>
      <c r="S5" s="46"/>
      <c r="T5" s="46" t="s">
        <v>26</v>
      </c>
      <c r="U5" s="46"/>
      <c r="V5" s="46"/>
      <c r="W5" s="46"/>
      <c r="X5" s="46"/>
      <c r="Y5" s="47" t="s">
        <v>25</v>
      </c>
      <c r="Z5" s="47" t="s">
        <v>25</v>
      </c>
      <c r="AA5" s="47" t="s">
        <v>25</v>
      </c>
      <c r="AB5" s="47" t="s">
        <v>25</v>
      </c>
      <c r="AC5" s="47" t="s">
        <v>25</v>
      </c>
      <c r="AD5" s="47" t="s">
        <v>25</v>
      </c>
      <c r="AE5" s="47" t="s">
        <v>25</v>
      </c>
      <c r="AF5" s="47"/>
      <c r="AG5" s="47" t="s">
        <v>25</v>
      </c>
      <c r="AH5" s="47" t="s">
        <v>25</v>
      </c>
      <c r="AI5" s="47" t="s">
        <v>21</v>
      </c>
      <c r="AJ5" s="47" t="s">
        <v>21</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49">
        <v>13010</v>
      </c>
      <c r="B6" s="50" t="s">
        <v>1880</v>
      </c>
      <c r="C6" s="46" t="s">
        <v>25</v>
      </c>
      <c r="D6" s="46" t="s">
        <v>25</v>
      </c>
      <c r="E6" s="46">
        <v>2</v>
      </c>
      <c r="F6" s="46"/>
      <c r="G6" s="37" t="s">
        <v>25</v>
      </c>
      <c r="H6" s="46"/>
      <c r="I6" s="46"/>
      <c r="J6" s="46"/>
      <c r="K6" s="46"/>
      <c r="L6" s="46"/>
      <c r="M6" s="46"/>
      <c r="N6" s="46" t="s">
        <v>25</v>
      </c>
      <c r="O6" s="46" t="s">
        <v>22</v>
      </c>
      <c r="P6" s="46">
        <v>1</v>
      </c>
      <c r="Q6" s="46" t="s">
        <v>25</v>
      </c>
      <c r="R6" s="46" t="s">
        <v>26</v>
      </c>
      <c r="S6" s="46"/>
      <c r="T6" s="46"/>
      <c r="U6" s="46"/>
      <c r="V6" s="46"/>
      <c r="W6" s="46"/>
      <c r="X6" s="46"/>
      <c r="Y6" s="47" t="s">
        <v>25</v>
      </c>
      <c r="Z6" s="47" t="s">
        <v>25</v>
      </c>
      <c r="AA6" s="47" t="s">
        <v>25</v>
      </c>
      <c r="AB6" s="47" t="s">
        <v>25</v>
      </c>
      <c r="AC6" s="47" t="s">
        <v>25</v>
      </c>
      <c r="AD6" s="47" t="s">
        <v>25</v>
      </c>
      <c r="AE6" s="47" t="s">
        <v>21</v>
      </c>
      <c r="AF6" s="47"/>
      <c r="AG6" s="47" t="s">
        <v>21</v>
      </c>
      <c r="AH6" s="47">
        <v>0</v>
      </c>
      <c r="AI6" s="47" t="s">
        <v>21</v>
      </c>
      <c r="AJ6" s="47" t="s">
        <v>21</v>
      </c>
      <c r="AK6" s="46" t="s">
        <v>21</v>
      </c>
      <c r="AL6" s="46" t="s">
        <v>21</v>
      </c>
      <c r="AM6" s="46" t="s">
        <v>25</v>
      </c>
      <c r="AN6" s="46" t="str">
        <f>IFERROR(VLOOKUP($B6,Sheet1!$A$5:$B$300,2,FALSE),"")</f>
        <v/>
      </c>
      <c r="AO6" s="46" t="s">
        <v>25</v>
      </c>
      <c r="AP6" s="5" t="str">
        <f>IFERROR(VLOOKUP($A6,集約用シート!$B$5:$U$300,15,FALSE),"")</f>
        <v/>
      </c>
      <c r="AQ6" s="8" t="s">
        <v>21</v>
      </c>
      <c r="AR6" s="46" t="s">
        <v>21</v>
      </c>
      <c r="AS6" s="5" t="str">
        <f>IFERROR(VLOOKUP($A6,集約用シート!$B$5:$U$300,19,FALSE),"")</f>
        <v/>
      </c>
      <c r="AT6" s="46" t="s">
        <v>21</v>
      </c>
      <c r="AU6" s="5" t="str">
        <f>IFERROR(VLOOKUP($A6,集約用シート!$B$5:$U$300,21,FALSE),"")</f>
        <v/>
      </c>
    </row>
    <row r="7" spans="1:47" ht="28.5" customHeight="1">
      <c r="A7" s="49">
        <v>13012</v>
      </c>
      <c r="B7" s="50" t="s">
        <v>1881</v>
      </c>
      <c r="C7" s="37" t="s">
        <v>22</v>
      </c>
      <c r="D7" s="46" t="s">
        <v>22</v>
      </c>
      <c r="E7" s="46">
        <v>0</v>
      </c>
      <c r="F7" s="46"/>
      <c r="G7" s="46"/>
      <c r="H7" s="46"/>
      <c r="I7" s="46"/>
      <c r="J7" s="46"/>
      <c r="K7" s="46"/>
      <c r="L7" s="46"/>
      <c r="M7" s="46"/>
      <c r="N7" s="46"/>
      <c r="O7" s="46"/>
      <c r="P7" s="46">
        <v>0</v>
      </c>
      <c r="Q7" s="46"/>
      <c r="R7" s="46"/>
      <c r="S7" s="46"/>
      <c r="T7" s="46"/>
      <c r="U7" s="46"/>
      <c r="V7" s="46"/>
      <c r="W7" s="46"/>
      <c r="X7" s="46"/>
      <c r="Y7" s="47" t="s">
        <v>21</v>
      </c>
      <c r="Z7" s="47" t="s">
        <v>21</v>
      </c>
      <c r="AA7" s="47" t="s">
        <v>21</v>
      </c>
      <c r="AB7" s="47" t="s">
        <v>23</v>
      </c>
      <c r="AC7" s="47" t="s">
        <v>21</v>
      </c>
      <c r="AD7" s="47" t="s">
        <v>23</v>
      </c>
      <c r="AE7" s="47" t="s">
        <v>21</v>
      </c>
      <c r="AF7" s="47"/>
      <c r="AG7" s="47" t="s">
        <v>23</v>
      </c>
      <c r="AH7" s="47">
        <v>0</v>
      </c>
      <c r="AI7" s="47" t="s">
        <v>23</v>
      </c>
      <c r="AJ7" s="47" t="s">
        <v>21</v>
      </c>
      <c r="AK7" s="46" t="s">
        <v>21</v>
      </c>
      <c r="AL7" s="46" t="s">
        <v>21</v>
      </c>
      <c r="AM7" s="46"/>
      <c r="AN7" s="46" t="str">
        <f>IFERROR(VLOOKUP($B7,Sheet1!$A$5:$B$300,2,FALSE),"")</f>
        <v/>
      </c>
      <c r="AO7" s="46"/>
      <c r="AP7" s="5" t="str">
        <f>IFERROR(VLOOKUP($A7,集約用シート!$B$5:$U$300,15,FALSE),"")</f>
        <v/>
      </c>
      <c r="AQ7" s="8"/>
      <c r="AR7" s="46"/>
      <c r="AS7" s="5" t="str">
        <f>IFERROR(VLOOKUP($A7,集約用シート!$B$5:$U$300,19,FALSE),"")</f>
        <v/>
      </c>
      <c r="AT7" s="46"/>
      <c r="AU7" s="5" t="str">
        <f>IFERROR(VLOOKUP($A7,集約用シート!$B$5:$U$300,21,FALSE),"")</f>
        <v/>
      </c>
    </row>
    <row r="8" spans="1:47" ht="28.5" customHeight="1">
      <c r="A8" s="49">
        <v>13013</v>
      </c>
      <c r="B8" s="50" t="s">
        <v>1882</v>
      </c>
      <c r="C8" s="37" t="s">
        <v>21</v>
      </c>
      <c r="D8" s="46" t="s">
        <v>21</v>
      </c>
      <c r="E8" s="46">
        <v>0</v>
      </c>
      <c r="F8" s="46" t="s">
        <v>25</v>
      </c>
      <c r="G8" s="37" t="s">
        <v>25</v>
      </c>
      <c r="H8" s="46" t="s">
        <v>25</v>
      </c>
      <c r="I8" s="37" t="s">
        <v>25</v>
      </c>
      <c r="J8" s="46"/>
      <c r="K8" s="46"/>
      <c r="L8" s="46"/>
      <c r="M8" s="46"/>
      <c r="N8" s="46"/>
      <c r="O8" s="46"/>
      <c r="P8" s="46">
        <v>0</v>
      </c>
      <c r="Q8" s="46"/>
      <c r="R8" s="46"/>
      <c r="S8" s="46"/>
      <c r="T8" s="46"/>
      <c r="U8" s="46"/>
      <c r="V8" s="46"/>
      <c r="W8" s="46"/>
      <c r="X8" s="46"/>
      <c r="Y8" s="47" t="s">
        <v>23</v>
      </c>
      <c r="Z8" s="47" t="s">
        <v>23</v>
      </c>
      <c r="AA8" s="47" t="e">
        <v>#N/A</v>
      </c>
      <c r="AB8" s="47" t="s">
        <v>23</v>
      </c>
      <c r="AC8" s="47" t="s">
        <v>23</v>
      </c>
      <c r="AD8" s="47" t="s">
        <v>23</v>
      </c>
      <c r="AE8" s="47" t="s">
        <v>23</v>
      </c>
      <c r="AF8" s="47"/>
      <c r="AG8" s="47" t="s">
        <v>23</v>
      </c>
      <c r="AH8" s="47" t="s">
        <v>23</v>
      </c>
      <c r="AI8" s="47" t="s">
        <v>23</v>
      </c>
      <c r="AJ8" s="47"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49">
        <v>13017</v>
      </c>
      <c r="B9" s="50" t="s">
        <v>1883</v>
      </c>
      <c r="C9" s="37" t="s">
        <v>21</v>
      </c>
      <c r="D9" s="46" t="s">
        <v>21</v>
      </c>
      <c r="E9" s="46">
        <v>0</v>
      </c>
      <c r="F9" s="46"/>
      <c r="G9" s="46"/>
      <c r="H9" s="46" t="s">
        <v>25</v>
      </c>
      <c r="I9" s="46"/>
      <c r="J9" s="46"/>
      <c r="K9" s="46"/>
      <c r="L9" s="46"/>
      <c r="M9" s="46"/>
      <c r="N9" s="46"/>
      <c r="O9" s="46"/>
      <c r="P9" s="46">
        <v>0</v>
      </c>
      <c r="Q9" s="46"/>
      <c r="R9" s="46"/>
      <c r="S9" s="46"/>
      <c r="T9" s="46"/>
      <c r="U9" s="46"/>
      <c r="V9" s="46"/>
      <c r="W9" s="46"/>
      <c r="X9" s="46"/>
      <c r="Y9" s="47" t="s">
        <v>21</v>
      </c>
      <c r="Z9" s="47" t="s">
        <v>21</v>
      </c>
      <c r="AA9" s="47" t="s">
        <v>21</v>
      </c>
      <c r="AB9" s="47" t="s">
        <v>23</v>
      </c>
      <c r="AC9" s="47" t="s">
        <v>23</v>
      </c>
      <c r="AD9" s="47" t="s">
        <v>23</v>
      </c>
      <c r="AE9" s="47" t="s">
        <v>23</v>
      </c>
      <c r="AF9" s="47"/>
      <c r="AG9" s="47" t="s">
        <v>23</v>
      </c>
      <c r="AH9" s="47" t="s">
        <v>23</v>
      </c>
      <c r="AI9" s="47" t="s">
        <v>23</v>
      </c>
      <c r="AJ9" s="47"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49">
        <v>13027</v>
      </c>
      <c r="B10" s="50" t="s">
        <v>1884</v>
      </c>
      <c r="C10" s="46" t="s">
        <v>25</v>
      </c>
      <c r="D10" s="46" t="s">
        <v>21</v>
      </c>
      <c r="E10" s="46">
        <v>1</v>
      </c>
      <c r="F10" s="46" t="s">
        <v>25</v>
      </c>
      <c r="G10" s="46" t="s">
        <v>25</v>
      </c>
      <c r="H10" s="46"/>
      <c r="I10" s="46" t="s">
        <v>25</v>
      </c>
      <c r="J10" s="46" t="s">
        <v>25</v>
      </c>
      <c r="K10" s="46" t="s">
        <v>25</v>
      </c>
      <c r="L10" s="46"/>
      <c r="M10" s="46"/>
      <c r="N10" s="46" t="s">
        <v>25</v>
      </c>
      <c r="O10" s="46" t="s">
        <v>22</v>
      </c>
      <c r="P10" s="46">
        <v>1</v>
      </c>
      <c r="Q10" s="46" t="s">
        <v>25</v>
      </c>
      <c r="R10" s="46" t="s">
        <v>26</v>
      </c>
      <c r="S10" s="46" t="s">
        <v>25</v>
      </c>
      <c r="T10" s="46" t="s">
        <v>26</v>
      </c>
      <c r="U10" s="46" t="s">
        <v>25</v>
      </c>
      <c r="V10" s="46"/>
      <c r="W10" s="46"/>
      <c r="X10" s="46"/>
      <c r="Y10" s="47" t="s">
        <v>23</v>
      </c>
      <c r="Z10" s="47" t="s">
        <v>23</v>
      </c>
      <c r="AA10" s="47" t="e">
        <v>#N/A</v>
      </c>
      <c r="AB10" s="47" t="s">
        <v>23</v>
      </c>
      <c r="AC10" s="47" t="s">
        <v>25</v>
      </c>
      <c r="AD10" s="47" t="s">
        <v>23</v>
      </c>
      <c r="AE10" s="47" t="s">
        <v>25</v>
      </c>
      <c r="AF10" s="47"/>
      <c r="AG10" s="47" t="s">
        <v>23</v>
      </c>
      <c r="AH10" s="47">
        <v>0</v>
      </c>
      <c r="AI10" s="47" t="s">
        <v>23</v>
      </c>
      <c r="AJ10" s="47"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49">
        <v>13028</v>
      </c>
      <c r="B11" s="50" t="s">
        <v>1885</v>
      </c>
      <c r="C11" s="46" t="s">
        <v>25</v>
      </c>
      <c r="D11" s="46" t="s">
        <v>22</v>
      </c>
      <c r="E11" s="46">
        <v>1</v>
      </c>
      <c r="F11" s="46" t="s">
        <v>25</v>
      </c>
      <c r="G11" s="46"/>
      <c r="H11" s="46"/>
      <c r="I11" s="46"/>
      <c r="J11" s="46" t="s">
        <v>26</v>
      </c>
      <c r="K11" s="37" t="s">
        <v>25</v>
      </c>
      <c r="L11" s="46"/>
      <c r="M11" s="46"/>
      <c r="N11" s="46" t="s">
        <v>25</v>
      </c>
      <c r="O11" s="46" t="s">
        <v>22</v>
      </c>
      <c r="P11" s="46">
        <v>1</v>
      </c>
      <c r="Q11" s="46" t="s">
        <v>25</v>
      </c>
      <c r="R11" s="46" t="s">
        <v>26</v>
      </c>
      <c r="S11" s="46"/>
      <c r="T11" s="46"/>
      <c r="U11" s="46"/>
      <c r="V11" s="46"/>
      <c r="W11" s="46"/>
      <c r="X11" s="46"/>
      <c r="Y11" s="47" t="s">
        <v>23</v>
      </c>
      <c r="Z11" s="47" t="s">
        <v>23</v>
      </c>
      <c r="AA11" s="47" t="e">
        <v>#N/A</v>
      </c>
      <c r="AB11" s="47" t="s">
        <v>23</v>
      </c>
      <c r="AC11" s="47" t="s">
        <v>23</v>
      </c>
      <c r="AD11" s="47" t="s">
        <v>23</v>
      </c>
      <c r="AE11" s="47" t="s">
        <v>23</v>
      </c>
      <c r="AF11" s="47"/>
      <c r="AG11" s="47" t="s">
        <v>23</v>
      </c>
      <c r="AH11" s="47" t="s">
        <v>23</v>
      </c>
      <c r="AI11" s="47" t="s">
        <v>23</v>
      </c>
      <c r="AJ11" s="47"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49">
        <v>13031</v>
      </c>
      <c r="B12" s="50" t="s">
        <v>1886</v>
      </c>
      <c r="C12" s="37" t="s">
        <v>21</v>
      </c>
      <c r="D12" s="46" t="s">
        <v>25</v>
      </c>
      <c r="E12" s="46">
        <v>1</v>
      </c>
      <c r="F12" s="46" t="s">
        <v>25</v>
      </c>
      <c r="G12" s="46" t="s">
        <v>25</v>
      </c>
      <c r="H12" s="46"/>
      <c r="I12" s="46"/>
      <c r="J12" s="46"/>
      <c r="K12" s="46"/>
      <c r="L12" s="46"/>
      <c r="M12" s="46"/>
      <c r="N12" s="46" t="s">
        <v>22</v>
      </c>
      <c r="O12" s="46" t="s">
        <v>25</v>
      </c>
      <c r="P12" s="46">
        <v>1</v>
      </c>
      <c r="Q12" s="46" t="s">
        <v>25</v>
      </c>
      <c r="R12" s="46" t="s">
        <v>26</v>
      </c>
      <c r="S12" s="46" t="s">
        <v>25</v>
      </c>
      <c r="T12" s="46" t="s">
        <v>26</v>
      </c>
      <c r="U12" s="46"/>
      <c r="V12" s="46"/>
      <c r="W12" s="46"/>
      <c r="X12" s="46"/>
      <c r="Y12" s="47" t="s">
        <v>23</v>
      </c>
      <c r="Z12" s="47" t="s">
        <v>23</v>
      </c>
      <c r="AA12" s="47" t="e">
        <v>#N/A</v>
      </c>
      <c r="AB12" s="47" t="s">
        <v>23</v>
      </c>
      <c r="AC12" s="47" t="s">
        <v>23</v>
      </c>
      <c r="AD12" s="47" t="s">
        <v>23</v>
      </c>
      <c r="AE12" s="47" t="s">
        <v>23</v>
      </c>
      <c r="AF12" s="47"/>
      <c r="AG12" s="47" t="s">
        <v>23</v>
      </c>
      <c r="AH12" s="47" t="s">
        <v>23</v>
      </c>
      <c r="AI12" s="47" t="s">
        <v>23</v>
      </c>
      <c r="AJ12" s="47" t="s">
        <v>23</v>
      </c>
      <c r="AK12" s="46" t="s">
        <v>21</v>
      </c>
      <c r="AL12" s="46" t="s">
        <v>25</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49">
        <v>13038</v>
      </c>
      <c r="B13" s="50" t="s">
        <v>1887</v>
      </c>
      <c r="C13" s="46" t="s">
        <v>25</v>
      </c>
      <c r="D13" s="46" t="s">
        <v>22</v>
      </c>
      <c r="E13" s="46">
        <v>1</v>
      </c>
      <c r="F13" s="46" t="s">
        <v>25</v>
      </c>
      <c r="G13" s="37" t="s">
        <v>25</v>
      </c>
      <c r="H13" s="46"/>
      <c r="I13" s="37" t="s">
        <v>25</v>
      </c>
      <c r="J13" s="46"/>
      <c r="K13" s="46"/>
      <c r="L13" s="46"/>
      <c r="M13" s="46"/>
      <c r="N13" s="46" t="s">
        <v>26</v>
      </c>
      <c r="O13" s="46" t="s">
        <v>22</v>
      </c>
      <c r="P13" s="46">
        <v>1</v>
      </c>
      <c r="Q13" s="46" t="s">
        <v>26</v>
      </c>
      <c r="R13" s="46"/>
      <c r="S13" s="46"/>
      <c r="T13" s="46"/>
      <c r="U13" s="46"/>
      <c r="V13" s="46"/>
      <c r="W13" s="46"/>
      <c r="X13" s="46"/>
      <c r="Y13" s="47" t="s">
        <v>23</v>
      </c>
      <c r="Z13" s="47" t="s">
        <v>23</v>
      </c>
      <c r="AA13" s="47" t="e">
        <v>#N/A</v>
      </c>
      <c r="AB13" s="47" t="s">
        <v>23</v>
      </c>
      <c r="AC13" s="47" t="s">
        <v>23</v>
      </c>
      <c r="AD13" s="47" t="s">
        <v>23</v>
      </c>
      <c r="AE13" s="47" t="s">
        <v>23</v>
      </c>
      <c r="AF13" s="47"/>
      <c r="AG13" s="47" t="s">
        <v>23</v>
      </c>
      <c r="AH13" s="47" t="s">
        <v>23</v>
      </c>
      <c r="AI13" s="47" t="s">
        <v>23</v>
      </c>
      <c r="AJ13" s="47" t="s">
        <v>23</v>
      </c>
      <c r="AK13" s="46" t="s">
        <v>21</v>
      </c>
      <c r="AL13" s="46" t="s">
        <v>21</v>
      </c>
      <c r="AM13" s="46"/>
      <c r="AN13" s="46" t="str">
        <f>IFERROR(VLOOKUP($B13,Sheet1!$A$5:$B$300,2,FALSE),"")</f>
        <v/>
      </c>
      <c r="AO13" s="46"/>
      <c r="AP13" s="5" t="str">
        <f>IFERROR(VLOOKUP($A13,集約用シート!$B$5:$U$300,15,FALSE),"")</f>
        <v/>
      </c>
      <c r="AQ13" s="8"/>
      <c r="AR13" s="46"/>
      <c r="AS13" s="5" t="str">
        <f>IFERROR(VLOOKUP($A13,集約用シート!$B$5:$U$300,19,FALSE),"")</f>
        <v/>
      </c>
      <c r="AT13" s="46"/>
      <c r="AU13" s="5" t="str">
        <f>IFERROR(VLOOKUP($A13,集約用シート!$B$5:$U$300,21,FALSE),"")</f>
        <v/>
      </c>
    </row>
    <row r="14" spans="1:47" ht="28.5" customHeight="1">
      <c r="A14" s="49">
        <v>13041</v>
      </c>
      <c r="B14" s="50" t="s">
        <v>1888</v>
      </c>
      <c r="C14" s="46" t="s">
        <v>25</v>
      </c>
      <c r="D14" s="46" t="s">
        <v>25</v>
      </c>
      <c r="E14" s="46">
        <v>2</v>
      </c>
      <c r="F14" s="46" t="s">
        <v>26</v>
      </c>
      <c r="G14" s="46" t="s">
        <v>25</v>
      </c>
      <c r="H14" s="46" t="s">
        <v>25</v>
      </c>
      <c r="I14" s="46" t="s">
        <v>25</v>
      </c>
      <c r="J14" s="46" t="s">
        <v>25</v>
      </c>
      <c r="K14" s="46"/>
      <c r="L14" s="46"/>
      <c r="M14" s="46"/>
      <c r="N14" s="46" t="s">
        <v>25</v>
      </c>
      <c r="O14" s="46" t="s">
        <v>25</v>
      </c>
      <c r="P14" s="46">
        <v>2</v>
      </c>
      <c r="Q14" s="46" t="s">
        <v>25</v>
      </c>
      <c r="R14" s="46" t="s">
        <v>26</v>
      </c>
      <c r="S14" s="46"/>
      <c r="T14" s="46" t="s">
        <v>26</v>
      </c>
      <c r="U14" s="46"/>
      <c r="V14" s="46"/>
      <c r="W14" s="46"/>
      <c r="X14" s="46"/>
      <c r="Y14" s="47" t="s">
        <v>25</v>
      </c>
      <c r="Z14" s="47" t="s">
        <v>25</v>
      </c>
      <c r="AA14" s="47" t="s">
        <v>25</v>
      </c>
      <c r="AB14" s="47" t="s">
        <v>25</v>
      </c>
      <c r="AC14" s="47" t="s">
        <v>25</v>
      </c>
      <c r="AD14" s="47" t="s">
        <v>21</v>
      </c>
      <c r="AE14" s="47" t="s">
        <v>21</v>
      </c>
      <c r="AF14" s="47"/>
      <c r="AG14" s="47" t="s">
        <v>23</v>
      </c>
      <c r="AH14" s="47">
        <v>0</v>
      </c>
      <c r="AI14" s="47" t="s">
        <v>21</v>
      </c>
      <c r="AJ14" s="47" t="s">
        <v>21</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49">
        <v>13042</v>
      </c>
      <c r="B15" s="50" t="s">
        <v>1889</v>
      </c>
      <c r="C15" s="37" t="s">
        <v>21</v>
      </c>
      <c r="D15" s="46" t="s">
        <v>21</v>
      </c>
      <c r="E15" s="46">
        <v>0</v>
      </c>
      <c r="F15" s="46"/>
      <c r="G15" s="46"/>
      <c r="H15" s="46"/>
      <c r="I15" s="46"/>
      <c r="J15" s="46"/>
      <c r="K15" s="46"/>
      <c r="L15" s="46"/>
      <c r="M15" s="46"/>
      <c r="N15" s="46"/>
      <c r="O15" s="46"/>
      <c r="P15" s="46">
        <v>0</v>
      </c>
      <c r="Q15" s="46"/>
      <c r="R15" s="46"/>
      <c r="S15" s="46"/>
      <c r="T15" s="46"/>
      <c r="U15" s="46"/>
      <c r="V15" s="46"/>
      <c r="W15" s="46"/>
      <c r="X15" s="46"/>
      <c r="Y15" s="47" t="s">
        <v>23</v>
      </c>
      <c r="Z15" s="47" t="s">
        <v>23</v>
      </c>
      <c r="AA15" s="47" t="e">
        <v>#N/A</v>
      </c>
      <c r="AB15" s="47" t="s">
        <v>23</v>
      </c>
      <c r="AC15" s="47" t="s">
        <v>23</v>
      </c>
      <c r="AD15" s="47" t="s">
        <v>23</v>
      </c>
      <c r="AE15" s="47" t="s">
        <v>23</v>
      </c>
      <c r="AF15" s="47"/>
      <c r="AG15" s="47" t="s">
        <v>23</v>
      </c>
      <c r="AH15" s="47" t="s">
        <v>23</v>
      </c>
      <c r="AI15" s="47" t="s">
        <v>23</v>
      </c>
      <c r="AJ15" s="47" t="s">
        <v>23</v>
      </c>
      <c r="AK15" s="46" t="s">
        <v>21</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49">
        <v>13050</v>
      </c>
      <c r="B16" s="50" t="s">
        <v>1890</v>
      </c>
      <c r="C16" s="37" t="s">
        <v>21</v>
      </c>
      <c r="D16" s="46" t="s">
        <v>21</v>
      </c>
      <c r="E16" s="46">
        <v>0</v>
      </c>
      <c r="F16" s="46" t="s">
        <v>25</v>
      </c>
      <c r="G16" s="37" t="s">
        <v>25</v>
      </c>
      <c r="H16" s="46"/>
      <c r="I16" s="46"/>
      <c r="J16" s="46"/>
      <c r="K16" s="46"/>
      <c r="L16" s="46"/>
      <c r="M16" s="46"/>
      <c r="N16" s="46" t="s">
        <v>22</v>
      </c>
      <c r="O16" s="46" t="s">
        <v>22</v>
      </c>
      <c r="P16" s="46">
        <v>0</v>
      </c>
      <c r="Q16" s="46" t="s">
        <v>25</v>
      </c>
      <c r="R16" s="46" t="s">
        <v>26</v>
      </c>
      <c r="S16" s="46"/>
      <c r="T16" s="46" t="s">
        <v>26</v>
      </c>
      <c r="U16" s="46"/>
      <c r="V16" s="46"/>
      <c r="W16" s="46"/>
      <c r="X16" s="46"/>
      <c r="Y16" s="47" t="s">
        <v>21</v>
      </c>
      <c r="Z16" s="47" t="s">
        <v>21</v>
      </c>
      <c r="AA16" s="47" t="s">
        <v>21</v>
      </c>
      <c r="AB16" s="47" t="s">
        <v>25</v>
      </c>
      <c r="AC16" s="47" t="s">
        <v>25</v>
      </c>
      <c r="AD16" s="47" t="s">
        <v>21</v>
      </c>
      <c r="AE16" s="47" t="s">
        <v>21</v>
      </c>
      <c r="AF16" s="47"/>
      <c r="AG16" s="47" t="s">
        <v>23</v>
      </c>
      <c r="AH16" s="47">
        <v>0</v>
      </c>
      <c r="AI16" s="47" t="s">
        <v>21</v>
      </c>
      <c r="AJ16" s="47" t="s">
        <v>21</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49">
        <v>13055</v>
      </c>
      <c r="B17" s="50" t="s">
        <v>1891</v>
      </c>
      <c r="C17" s="37"/>
      <c r="D17" s="46"/>
      <c r="E17" s="46">
        <v>0</v>
      </c>
      <c r="F17" s="46"/>
      <c r="G17" s="46"/>
      <c r="H17" s="46"/>
      <c r="I17" s="46"/>
      <c r="J17" s="46"/>
      <c r="K17" s="46"/>
      <c r="L17" s="46"/>
      <c r="M17" s="46"/>
      <c r="N17" s="46"/>
      <c r="O17" s="46"/>
      <c r="P17" s="46">
        <v>0</v>
      </c>
      <c r="Q17" s="46"/>
      <c r="R17" s="46"/>
      <c r="S17" s="46"/>
      <c r="T17" s="46"/>
      <c r="U17" s="46"/>
      <c r="V17" s="46"/>
      <c r="W17" s="46"/>
      <c r="X17" s="46"/>
      <c r="Y17" s="47" t="s">
        <v>23</v>
      </c>
      <c r="Z17" s="47" t="s">
        <v>23</v>
      </c>
      <c r="AA17" s="47" t="e">
        <v>#N/A</v>
      </c>
      <c r="AB17" s="47" t="s">
        <v>23</v>
      </c>
      <c r="AC17" s="47" t="s">
        <v>23</v>
      </c>
      <c r="AD17" s="47" t="s">
        <v>23</v>
      </c>
      <c r="AE17" s="47" t="s">
        <v>23</v>
      </c>
      <c r="AF17" s="47"/>
      <c r="AG17" s="47" t="s">
        <v>23</v>
      </c>
      <c r="AH17" s="47" t="s">
        <v>23</v>
      </c>
      <c r="AI17" s="47" t="s">
        <v>23</v>
      </c>
      <c r="AJ17" s="47"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49">
        <v>13061</v>
      </c>
      <c r="B18" s="50" t="s">
        <v>1892</v>
      </c>
      <c r="C18" s="46" t="s">
        <v>25</v>
      </c>
      <c r="D18" s="46" t="s">
        <v>21</v>
      </c>
      <c r="E18" s="46">
        <v>1</v>
      </c>
      <c r="F18" s="46" t="s">
        <v>25</v>
      </c>
      <c r="G18" s="46" t="s">
        <v>25</v>
      </c>
      <c r="H18" s="46"/>
      <c r="I18" s="46"/>
      <c r="J18" s="46"/>
      <c r="K18" s="46"/>
      <c r="L18" s="46"/>
      <c r="M18" s="46" t="s">
        <v>25</v>
      </c>
      <c r="N18" s="46" t="s">
        <v>25</v>
      </c>
      <c r="O18" s="46" t="s">
        <v>22</v>
      </c>
      <c r="P18" s="46">
        <v>1</v>
      </c>
      <c r="Q18" s="46" t="s">
        <v>25</v>
      </c>
      <c r="R18" s="46" t="s">
        <v>26</v>
      </c>
      <c r="S18" s="46" t="s">
        <v>25</v>
      </c>
      <c r="T18" s="46"/>
      <c r="U18" s="46"/>
      <c r="V18" s="46"/>
      <c r="W18" s="46"/>
      <c r="X18" s="46"/>
      <c r="Y18" s="47" t="s">
        <v>25</v>
      </c>
      <c r="Z18" s="47" t="s">
        <v>21</v>
      </c>
      <c r="AA18" s="47" t="s">
        <v>21</v>
      </c>
      <c r="AB18" s="47" t="s">
        <v>25</v>
      </c>
      <c r="AC18" s="47" t="s">
        <v>25</v>
      </c>
      <c r="AD18" s="47" t="s">
        <v>25</v>
      </c>
      <c r="AE18" s="47" t="s">
        <v>21</v>
      </c>
      <c r="AF18" s="47"/>
      <c r="AG18" s="47" t="s">
        <v>25</v>
      </c>
      <c r="AH18" s="47">
        <v>0</v>
      </c>
      <c r="AI18" s="47" t="s">
        <v>21</v>
      </c>
      <c r="AJ18" s="47" t="s">
        <v>21</v>
      </c>
      <c r="AK18" s="46" t="s">
        <v>25</v>
      </c>
      <c r="AL18" s="46" t="s">
        <v>21</v>
      </c>
      <c r="AM18" s="46" t="s">
        <v>25</v>
      </c>
      <c r="AN18" s="46" t="str">
        <f>IFERROR(VLOOKUP($B18,Sheet1!$A$5:$B$300,2,FALSE),"")</f>
        <v/>
      </c>
      <c r="AO18" s="46" t="s">
        <v>25</v>
      </c>
      <c r="AP18" s="5" t="str">
        <f>IFERROR(VLOOKUP($A18,集約用シート!$B$5:$U$300,15,FALSE),"")</f>
        <v/>
      </c>
      <c r="AQ18" s="8" t="s">
        <v>1934</v>
      </c>
      <c r="AR18" s="46" t="s">
        <v>25</v>
      </c>
      <c r="AS18" s="5" t="str">
        <f>IFERROR(VLOOKUP($A18,集約用シート!$B$5:$U$300,19,FALSE),"")</f>
        <v/>
      </c>
      <c r="AT18" s="46" t="s">
        <v>21</v>
      </c>
      <c r="AU18" s="5" t="str">
        <f>IFERROR(VLOOKUP($A18,集約用シート!$B$5:$U$300,21,FALSE),"")</f>
        <v/>
      </c>
    </row>
    <row r="19" spans="1:47" ht="28.5" customHeight="1">
      <c r="A19" s="49">
        <v>13075</v>
      </c>
      <c r="B19" s="50" t="s">
        <v>1893</v>
      </c>
      <c r="C19" s="37" t="s">
        <v>22</v>
      </c>
      <c r="D19" s="46" t="s">
        <v>25</v>
      </c>
      <c r="E19" s="46">
        <v>1</v>
      </c>
      <c r="F19" s="46" t="s">
        <v>25</v>
      </c>
      <c r="G19" s="37" t="s">
        <v>25</v>
      </c>
      <c r="H19" s="46"/>
      <c r="I19" s="46"/>
      <c r="J19" s="46"/>
      <c r="K19" s="46"/>
      <c r="L19" s="46"/>
      <c r="M19" s="46"/>
      <c r="N19" s="46" t="s">
        <v>22</v>
      </c>
      <c r="O19" s="46" t="s">
        <v>22</v>
      </c>
      <c r="P19" s="46">
        <v>0</v>
      </c>
      <c r="Q19" s="46" t="s">
        <v>25</v>
      </c>
      <c r="R19" s="46" t="s">
        <v>26</v>
      </c>
      <c r="S19" s="46"/>
      <c r="T19" s="46"/>
      <c r="U19" s="46"/>
      <c r="V19" s="46"/>
      <c r="W19" s="46"/>
      <c r="X19" s="46"/>
      <c r="Y19" s="47" t="s">
        <v>21</v>
      </c>
      <c r="Z19" s="47" t="s">
        <v>21</v>
      </c>
      <c r="AA19" s="47" t="s">
        <v>21</v>
      </c>
      <c r="AB19" s="47" t="s">
        <v>25</v>
      </c>
      <c r="AC19" s="47" t="s">
        <v>25</v>
      </c>
      <c r="AD19" s="47" t="s">
        <v>21</v>
      </c>
      <c r="AE19" s="47" t="s">
        <v>21</v>
      </c>
      <c r="AF19" s="47"/>
      <c r="AG19" s="47" t="s">
        <v>23</v>
      </c>
      <c r="AH19" s="47">
        <v>0</v>
      </c>
      <c r="AI19" s="47" t="s">
        <v>21</v>
      </c>
      <c r="AJ19" s="47" t="s">
        <v>21</v>
      </c>
      <c r="AK19" s="46" t="s">
        <v>21</v>
      </c>
      <c r="AL19" s="46" t="s">
        <v>21</v>
      </c>
      <c r="AM19" s="46"/>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49">
        <v>13078</v>
      </c>
      <c r="B20" s="50" t="s">
        <v>1894</v>
      </c>
      <c r="C20" s="46" t="s">
        <v>25</v>
      </c>
      <c r="D20" s="37" t="s">
        <v>21</v>
      </c>
      <c r="E20" s="46">
        <v>1</v>
      </c>
      <c r="F20" s="37"/>
      <c r="G20" s="46"/>
      <c r="H20" s="46"/>
      <c r="I20" s="46"/>
      <c r="J20" s="46"/>
      <c r="K20" s="46"/>
      <c r="L20" s="46"/>
      <c r="M20" s="46"/>
      <c r="N20" s="46" t="s">
        <v>26</v>
      </c>
      <c r="O20" s="46" t="s">
        <v>22</v>
      </c>
      <c r="P20" s="46">
        <v>1</v>
      </c>
      <c r="Q20" s="46"/>
      <c r="R20" s="46" t="s">
        <v>26</v>
      </c>
      <c r="S20" s="46"/>
      <c r="T20" s="46" t="s">
        <v>26</v>
      </c>
      <c r="U20" s="46"/>
      <c r="V20" s="46" t="s">
        <v>26</v>
      </c>
      <c r="W20" s="46"/>
      <c r="X20" s="46"/>
      <c r="Y20" s="47" t="s">
        <v>21</v>
      </c>
      <c r="Z20" s="47" t="s">
        <v>21</v>
      </c>
      <c r="AA20" s="47" t="s">
        <v>21</v>
      </c>
      <c r="AB20" s="47" t="s">
        <v>21</v>
      </c>
      <c r="AC20" s="47" t="s">
        <v>23</v>
      </c>
      <c r="AD20" s="47" t="s">
        <v>21</v>
      </c>
      <c r="AE20" s="47" t="s">
        <v>23</v>
      </c>
      <c r="AF20" s="47"/>
      <c r="AG20" s="47" t="s">
        <v>23</v>
      </c>
      <c r="AH20" s="47" t="s">
        <v>23</v>
      </c>
      <c r="AI20" s="47" t="s">
        <v>21</v>
      </c>
      <c r="AJ20" s="47"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49">
        <v>13084</v>
      </c>
      <c r="B21" s="50" t="s">
        <v>1895</v>
      </c>
      <c r="C21" s="37" t="s">
        <v>21</v>
      </c>
      <c r="D21" s="46" t="s">
        <v>21</v>
      </c>
      <c r="E21" s="46">
        <v>0</v>
      </c>
      <c r="F21" s="46"/>
      <c r="G21" s="46"/>
      <c r="H21" s="46"/>
      <c r="I21" s="46"/>
      <c r="J21" s="46"/>
      <c r="K21" s="46"/>
      <c r="L21" s="46"/>
      <c r="M21" s="46"/>
      <c r="N21" s="46"/>
      <c r="O21" s="46"/>
      <c r="P21" s="46">
        <v>0</v>
      </c>
      <c r="Q21" s="46"/>
      <c r="R21" s="46"/>
      <c r="S21" s="46"/>
      <c r="T21" s="46"/>
      <c r="U21" s="46"/>
      <c r="V21" s="46"/>
      <c r="W21" s="46"/>
      <c r="X21" s="46"/>
      <c r="Y21" s="47" t="s">
        <v>23</v>
      </c>
      <c r="Z21" s="47" t="s">
        <v>23</v>
      </c>
      <c r="AA21" s="47" t="e">
        <v>#N/A</v>
      </c>
      <c r="AB21" s="47" t="s">
        <v>23</v>
      </c>
      <c r="AC21" s="47" t="s">
        <v>23</v>
      </c>
      <c r="AD21" s="47" t="s">
        <v>23</v>
      </c>
      <c r="AE21" s="47" t="s">
        <v>23</v>
      </c>
      <c r="AF21" s="47"/>
      <c r="AG21" s="47" t="s">
        <v>23</v>
      </c>
      <c r="AH21" s="47" t="s">
        <v>23</v>
      </c>
      <c r="AI21" s="47" t="s">
        <v>23</v>
      </c>
      <c r="AJ21" s="47"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49">
        <v>13093</v>
      </c>
      <c r="B22" s="50" t="s">
        <v>1896</v>
      </c>
      <c r="C22" s="46" t="s">
        <v>25</v>
      </c>
      <c r="D22" s="46" t="s">
        <v>22</v>
      </c>
      <c r="E22" s="46">
        <v>1</v>
      </c>
      <c r="F22" s="46" t="s">
        <v>25</v>
      </c>
      <c r="G22" s="46" t="s">
        <v>25</v>
      </c>
      <c r="H22" s="46"/>
      <c r="I22" s="46"/>
      <c r="J22" s="46"/>
      <c r="K22" s="46"/>
      <c r="L22" s="46"/>
      <c r="M22" s="46"/>
      <c r="N22" s="46" t="s">
        <v>25</v>
      </c>
      <c r="O22" s="46" t="s">
        <v>22</v>
      </c>
      <c r="P22" s="46">
        <v>1</v>
      </c>
      <c r="Q22" s="46" t="s">
        <v>25</v>
      </c>
      <c r="R22" s="46"/>
      <c r="S22" s="46" t="s">
        <v>25</v>
      </c>
      <c r="T22" s="46" t="s">
        <v>26</v>
      </c>
      <c r="U22" s="46"/>
      <c r="V22" s="46"/>
      <c r="W22" s="46"/>
      <c r="X22" s="46"/>
      <c r="Y22" s="47" t="s">
        <v>21</v>
      </c>
      <c r="Z22" s="47" t="s">
        <v>21</v>
      </c>
      <c r="AA22" s="47" t="s">
        <v>21</v>
      </c>
      <c r="AB22" s="47" t="s">
        <v>25</v>
      </c>
      <c r="AC22" s="47" t="s">
        <v>23</v>
      </c>
      <c r="AD22" s="47" t="s">
        <v>25</v>
      </c>
      <c r="AE22" s="47" t="s">
        <v>23</v>
      </c>
      <c r="AF22" s="47"/>
      <c r="AG22" s="47" t="s">
        <v>25</v>
      </c>
      <c r="AH22" s="47" t="s">
        <v>23</v>
      </c>
      <c r="AI22" s="47" t="s">
        <v>21</v>
      </c>
      <c r="AJ22" s="47"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49">
        <v>13096</v>
      </c>
      <c r="B23" s="50" t="s">
        <v>1897</v>
      </c>
      <c r="C23" s="46" t="s">
        <v>25</v>
      </c>
      <c r="D23" s="46" t="s">
        <v>21</v>
      </c>
      <c r="E23" s="46">
        <v>1</v>
      </c>
      <c r="F23" s="46" t="s">
        <v>25</v>
      </c>
      <c r="G23" s="46" t="s">
        <v>25</v>
      </c>
      <c r="H23" s="46"/>
      <c r="I23" s="46"/>
      <c r="J23" s="46"/>
      <c r="K23" s="46"/>
      <c r="L23" s="46"/>
      <c r="M23" s="46"/>
      <c r="N23" s="46" t="s">
        <v>22</v>
      </c>
      <c r="O23" s="46" t="s">
        <v>22</v>
      </c>
      <c r="P23" s="46">
        <v>0</v>
      </c>
      <c r="Q23" s="46" t="s">
        <v>25</v>
      </c>
      <c r="R23" s="46"/>
      <c r="S23" s="46"/>
      <c r="T23" s="46"/>
      <c r="U23" s="46"/>
      <c r="V23" s="46"/>
      <c r="W23" s="46"/>
      <c r="X23" s="46"/>
      <c r="Y23" s="47" t="s">
        <v>23</v>
      </c>
      <c r="Z23" s="47" t="s">
        <v>23</v>
      </c>
      <c r="AA23" s="47" t="e">
        <v>#N/A</v>
      </c>
      <c r="AB23" s="47" t="s">
        <v>23</v>
      </c>
      <c r="AC23" s="47" t="s">
        <v>23</v>
      </c>
      <c r="AD23" s="47" t="s">
        <v>23</v>
      </c>
      <c r="AE23" s="47" t="s">
        <v>23</v>
      </c>
      <c r="AF23" s="47"/>
      <c r="AG23" s="47" t="s">
        <v>23</v>
      </c>
      <c r="AH23" s="47" t="s">
        <v>23</v>
      </c>
      <c r="AI23" s="47" t="s">
        <v>23</v>
      </c>
      <c r="AJ23" s="47"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49">
        <v>13103</v>
      </c>
      <c r="B24" s="50" t="s">
        <v>1898</v>
      </c>
      <c r="C24" s="37"/>
      <c r="D24" s="46"/>
      <c r="E24" s="46">
        <v>0</v>
      </c>
      <c r="F24" s="46"/>
      <c r="G24" s="46"/>
      <c r="H24" s="46"/>
      <c r="I24" s="46"/>
      <c r="J24" s="46"/>
      <c r="K24" s="46"/>
      <c r="L24" s="46"/>
      <c r="M24" s="46"/>
      <c r="N24" s="46"/>
      <c r="O24" s="46"/>
      <c r="P24" s="46">
        <v>0</v>
      </c>
      <c r="Q24" s="46"/>
      <c r="R24" s="46"/>
      <c r="S24" s="46"/>
      <c r="T24" s="46"/>
      <c r="U24" s="46"/>
      <c r="V24" s="46"/>
      <c r="W24" s="46"/>
      <c r="X24" s="46"/>
      <c r="Y24" s="47" t="s">
        <v>23</v>
      </c>
      <c r="Z24" s="47" t="s">
        <v>23</v>
      </c>
      <c r="AA24" s="47" t="e">
        <v>#N/A</v>
      </c>
      <c r="AB24" s="47" t="s">
        <v>23</v>
      </c>
      <c r="AC24" s="47" t="s">
        <v>23</v>
      </c>
      <c r="AD24" s="47" t="s">
        <v>23</v>
      </c>
      <c r="AE24" s="47" t="s">
        <v>23</v>
      </c>
      <c r="AF24" s="47"/>
      <c r="AG24" s="47" t="s">
        <v>23</v>
      </c>
      <c r="AH24" s="47" t="s">
        <v>23</v>
      </c>
      <c r="AI24" s="47" t="s">
        <v>23</v>
      </c>
      <c r="AJ24" s="47"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49">
        <v>13104</v>
      </c>
      <c r="B25" s="50" t="s">
        <v>1899</v>
      </c>
      <c r="C25" s="46" t="s">
        <v>25</v>
      </c>
      <c r="D25" s="46" t="s">
        <v>21</v>
      </c>
      <c r="E25" s="46">
        <v>1</v>
      </c>
      <c r="F25" s="46" t="s">
        <v>25</v>
      </c>
      <c r="G25" s="46" t="s">
        <v>25</v>
      </c>
      <c r="H25" s="46" t="s">
        <v>25</v>
      </c>
      <c r="I25" s="46" t="s">
        <v>25</v>
      </c>
      <c r="J25" s="46"/>
      <c r="K25" s="46"/>
      <c r="L25" s="46"/>
      <c r="M25" s="46" t="s">
        <v>25</v>
      </c>
      <c r="N25" s="46" t="s">
        <v>25</v>
      </c>
      <c r="O25" s="46" t="s">
        <v>22</v>
      </c>
      <c r="P25" s="46">
        <v>1</v>
      </c>
      <c r="Q25" s="46" t="s">
        <v>25</v>
      </c>
      <c r="R25" s="46" t="s">
        <v>26</v>
      </c>
      <c r="S25" s="46" t="s">
        <v>25</v>
      </c>
      <c r="T25" s="46" t="s">
        <v>26</v>
      </c>
      <c r="U25" s="46"/>
      <c r="V25" s="46"/>
      <c r="W25" s="46"/>
      <c r="X25" s="46"/>
      <c r="Y25" s="47" t="s">
        <v>23</v>
      </c>
      <c r="Z25" s="47" t="s">
        <v>23</v>
      </c>
      <c r="AA25" s="47" t="e">
        <v>#N/A</v>
      </c>
      <c r="AB25" s="47" t="s">
        <v>23</v>
      </c>
      <c r="AC25" s="47" t="s">
        <v>23</v>
      </c>
      <c r="AD25" s="47" t="s">
        <v>23</v>
      </c>
      <c r="AE25" s="47" t="s">
        <v>23</v>
      </c>
      <c r="AF25" s="47"/>
      <c r="AG25" s="47" t="s">
        <v>23</v>
      </c>
      <c r="AH25" s="47" t="s">
        <v>23</v>
      </c>
      <c r="AI25" s="47" t="s">
        <v>23</v>
      </c>
      <c r="AJ25" s="47"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49">
        <v>13105</v>
      </c>
      <c r="B26" s="50" t="s">
        <v>1900</v>
      </c>
      <c r="C26" s="37"/>
      <c r="D26" s="46"/>
      <c r="E26" s="46">
        <v>0</v>
      </c>
      <c r="F26" s="46"/>
      <c r="G26" s="46"/>
      <c r="H26" s="46"/>
      <c r="I26" s="46"/>
      <c r="J26" s="46"/>
      <c r="K26" s="46"/>
      <c r="L26" s="46"/>
      <c r="M26" s="46"/>
      <c r="N26" s="46"/>
      <c r="O26" s="46"/>
      <c r="P26" s="46">
        <v>0</v>
      </c>
      <c r="Q26" s="46"/>
      <c r="R26" s="46"/>
      <c r="S26" s="46"/>
      <c r="T26" s="46"/>
      <c r="U26" s="46"/>
      <c r="V26" s="46"/>
      <c r="W26" s="46"/>
      <c r="X26" s="46"/>
      <c r="Y26" s="47" t="s">
        <v>23</v>
      </c>
      <c r="Z26" s="47" t="s">
        <v>23</v>
      </c>
      <c r="AA26" s="47" t="e">
        <v>#N/A</v>
      </c>
      <c r="AB26" s="47" t="s">
        <v>23</v>
      </c>
      <c r="AC26" s="47" t="s">
        <v>23</v>
      </c>
      <c r="AD26" s="47" t="s">
        <v>23</v>
      </c>
      <c r="AE26" s="47" t="s">
        <v>23</v>
      </c>
      <c r="AF26" s="47"/>
      <c r="AG26" s="47" t="s">
        <v>23</v>
      </c>
      <c r="AH26" s="47" t="s">
        <v>23</v>
      </c>
      <c r="AI26" s="47" t="s">
        <v>23</v>
      </c>
      <c r="AJ26" s="47"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49">
        <v>13106</v>
      </c>
      <c r="B27" s="50" t="s">
        <v>1901</v>
      </c>
      <c r="C27" s="46" t="s">
        <v>25</v>
      </c>
      <c r="D27" s="46" t="s">
        <v>22</v>
      </c>
      <c r="E27" s="46">
        <v>1</v>
      </c>
      <c r="F27" s="46" t="s">
        <v>25</v>
      </c>
      <c r="G27" s="46" t="s">
        <v>25</v>
      </c>
      <c r="H27" s="46"/>
      <c r="I27" s="46" t="s">
        <v>25</v>
      </c>
      <c r="J27" s="46"/>
      <c r="K27" s="46"/>
      <c r="L27" s="46"/>
      <c r="M27" s="46"/>
      <c r="N27" s="46" t="s">
        <v>25</v>
      </c>
      <c r="O27" s="46" t="s">
        <v>22</v>
      </c>
      <c r="P27" s="46">
        <v>1</v>
      </c>
      <c r="Q27" s="46" t="s">
        <v>25</v>
      </c>
      <c r="R27" s="46" t="s">
        <v>26</v>
      </c>
      <c r="S27" s="46"/>
      <c r="T27" s="46"/>
      <c r="U27" s="46"/>
      <c r="V27" s="46"/>
      <c r="W27" s="46"/>
      <c r="X27" s="46"/>
      <c r="Y27" s="47" t="s">
        <v>23</v>
      </c>
      <c r="Z27" s="47" t="s">
        <v>23</v>
      </c>
      <c r="AA27" s="47" t="e">
        <v>#N/A</v>
      </c>
      <c r="AB27" s="47" t="s">
        <v>23</v>
      </c>
      <c r="AC27" s="47" t="s">
        <v>23</v>
      </c>
      <c r="AD27" s="47" t="s">
        <v>23</v>
      </c>
      <c r="AE27" s="47" t="s">
        <v>23</v>
      </c>
      <c r="AF27" s="47"/>
      <c r="AG27" s="47" t="s">
        <v>23</v>
      </c>
      <c r="AH27" s="47" t="s">
        <v>23</v>
      </c>
      <c r="AI27" s="47" t="s">
        <v>23</v>
      </c>
      <c r="AJ27" s="47"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49">
        <v>13107</v>
      </c>
      <c r="B28" s="50" t="s">
        <v>1902</v>
      </c>
      <c r="C28" s="46" t="s">
        <v>25</v>
      </c>
      <c r="D28" s="46" t="s">
        <v>22</v>
      </c>
      <c r="E28" s="46">
        <v>1</v>
      </c>
      <c r="F28" s="46" t="s">
        <v>25</v>
      </c>
      <c r="G28" s="46" t="s">
        <v>25</v>
      </c>
      <c r="H28" s="46" t="s">
        <v>25</v>
      </c>
      <c r="I28" s="46"/>
      <c r="J28" s="46"/>
      <c r="K28" s="46"/>
      <c r="L28" s="46"/>
      <c r="M28" s="46" t="s">
        <v>25</v>
      </c>
      <c r="N28" s="46" t="s">
        <v>25</v>
      </c>
      <c r="O28" s="46" t="s">
        <v>22</v>
      </c>
      <c r="P28" s="46">
        <v>1</v>
      </c>
      <c r="Q28" s="46" t="s">
        <v>25</v>
      </c>
      <c r="R28" s="46" t="s">
        <v>26</v>
      </c>
      <c r="S28" s="46" t="s">
        <v>25</v>
      </c>
      <c r="T28" s="46" t="s">
        <v>26</v>
      </c>
      <c r="U28" s="46"/>
      <c r="V28" s="46"/>
      <c r="W28" s="46"/>
      <c r="X28" s="46"/>
      <c r="Y28" s="47" t="s">
        <v>21</v>
      </c>
      <c r="Z28" s="47" t="s">
        <v>21</v>
      </c>
      <c r="AA28" s="47" t="s">
        <v>21</v>
      </c>
      <c r="AB28" s="47" t="s">
        <v>25</v>
      </c>
      <c r="AC28" s="47" t="s">
        <v>25</v>
      </c>
      <c r="AD28" s="47" t="s">
        <v>21</v>
      </c>
      <c r="AE28" s="47" t="s">
        <v>25</v>
      </c>
      <c r="AF28" s="47"/>
      <c r="AG28" s="47" t="s">
        <v>23</v>
      </c>
      <c r="AH28" s="47" t="s">
        <v>25</v>
      </c>
      <c r="AI28" s="47" t="s">
        <v>21</v>
      </c>
      <c r="AJ28" s="47" t="s">
        <v>21</v>
      </c>
      <c r="AK28" s="46" t="s">
        <v>25</v>
      </c>
      <c r="AL28" s="46" t="s">
        <v>21</v>
      </c>
      <c r="AM28" s="46" t="s">
        <v>25</v>
      </c>
      <c r="AN28" s="46" t="str">
        <f>IFERROR(VLOOKUP($B28,Sheet1!$A$5:$B$300,2,FALSE),"")</f>
        <v/>
      </c>
      <c r="AO28" s="46" t="s">
        <v>25</v>
      </c>
      <c r="AP28" s="5" t="str">
        <f>IFERROR(VLOOKUP($A28,集約用シート!$B$5:$U$300,15,FALSE),"")</f>
        <v/>
      </c>
      <c r="AQ28" s="8" t="s">
        <v>2567</v>
      </c>
      <c r="AR28" s="46" t="s">
        <v>1903</v>
      </c>
      <c r="AS28" s="5" t="str">
        <f>IFERROR(VLOOKUP($A28,集約用シート!$B$5:$U$300,19,FALSE),"")</f>
        <v/>
      </c>
      <c r="AT28" s="46" t="s">
        <v>25</v>
      </c>
      <c r="AU28" s="5" t="str">
        <f>IFERROR(VLOOKUP($A28,集約用シート!$B$5:$U$300,21,FALSE),"")</f>
        <v/>
      </c>
    </row>
    <row r="29" spans="1:47" ht="28.5" customHeight="1">
      <c r="A29" s="49">
        <v>13108</v>
      </c>
      <c r="B29" s="50" t="s">
        <v>1904</v>
      </c>
      <c r="C29" s="46" t="s">
        <v>25</v>
      </c>
      <c r="D29" s="46" t="s">
        <v>22</v>
      </c>
      <c r="E29" s="46">
        <v>1</v>
      </c>
      <c r="F29" s="46" t="s">
        <v>25</v>
      </c>
      <c r="G29" s="46" t="s">
        <v>25</v>
      </c>
      <c r="H29" s="46" t="s">
        <v>25</v>
      </c>
      <c r="I29" s="46" t="s">
        <v>25</v>
      </c>
      <c r="J29" s="46"/>
      <c r="K29" s="46"/>
      <c r="L29" s="46"/>
      <c r="M29" s="46" t="s">
        <v>25</v>
      </c>
      <c r="N29" s="46" t="s">
        <v>25</v>
      </c>
      <c r="O29" s="46" t="s">
        <v>22</v>
      </c>
      <c r="P29" s="46">
        <v>1</v>
      </c>
      <c r="Q29" s="46" t="s">
        <v>25</v>
      </c>
      <c r="R29" s="46" t="s">
        <v>26</v>
      </c>
      <c r="S29" s="46" t="s">
        <v>25</v>
      </c>
      <c r="T29" s="46" t="s">
        <v>26</v>
      </c>
      <c r="U29" s="46"/>
      <c r="V29" s="46"/>
      <c r="W29" s="46"/>
      <c r="X29" s="46"/>
      <c r="Y29" s="47" t="s">
        <v>21</v>
      </c>
      <c r="Z29" s="47" t="s">
        <v>21</v>
      </c>
      <c r="AA29" s="47" t="s">
        <v>21</v>
      </c>
      <c r="AB29" s="47" t="s">
        <v>25</v>
      </c>
      <c r="AC29" s="47" t="s">
        <v>25</v>
      </c>
      <c r="AD29" s="47" t="s">
        <v>21</v>
      </c>
      <c r="AE29" s="47" t="s">
        <v>21</v>
      </c>
      <c r="AF29" s="47"/>
      <c r="AG29" s="47" t="s">
        <v>23</v>
      </c>
      <c r="AH29" s="47">
        <v>0</v>
      </c>
      <c r="AI29" s="47" t="s">
        <v>21</v>
      </c>
      <c r="AJ29" s="47" t="s">
        <v>21</v>
      </c>
      <c r="AK29" s="46" t="s">
        <v>21</v>
      </c>
      <c r="AL29" s="46" t="s">
        <v>21</v>
      </c>
      <c r="AM29" s="46" t="s">
        <v>25</v>
      </c>
      <c r="AN29" s="46" t="str">
        <f>IFERROR(VLOOKUP($B29,Sheet1!$A$5:$B$300,2,FALSE),"")</f>
        <v/>
      </c>
      <c r="AO29" s="46" t="s">
        <v>21</v>
      </c>
      <c r="AP29" s="5" t="str">
        <f>IFERROR(VLOOKUP($A29,集約用シート!$B$5:$U$300,15,FALSE),"")</f>
        <v/>
      </c>
      <c r="AQ29" s="8" t="s">
        <v>2567</v>
      </c>
      <c r="AR29" s="46" t="s">
        <v>1903</v>
      </c>
      <c r="AS29" s="5" t="str">
        <f>IFERROR(VLOOKUP($A29,集約用シート!$B$5:$U$300,19,FALSE),"")</f>
        <v/>
      </c>
      <c r="AT29" s="46" t="s">
        <v>21</v>
      </c>
      <c r="AU29" s="5" t="str">
        <f>IFERROR(VLOOKUP($A29,集約用シート!$B$5:$U$300,21,FALSE),"")</f>
        <v/>
      </c>
    </row>
    <row r="30" spans="1:47" ht="28.5" customHeight="1">
      <c r="A30" s="49">
        <v>13109</v>
      </c>
      <c r="B30" s="50" t="s">
        <v>1905</v>
      </c>
      <c r="C30" s="37"/>
      <c r="D30" s="46"/>
      <c r="E30" s="46">
        <v>0</v>
      </c>
      <c r="F30" s="46"/>
      <c r="G30" s="46"/>
      <c r="H30" s="46"/>
      <c r="I30" s="46"/>
      <c r="J30" s="46"/>
      <c r="K30" s="46"/>
      <c r="L30" s="46"/>
      <c r="M30" s="46"/>
      <c r="N30" s="46"/>
      <c r="O30" s="46"/>
      <c r="P30" s="46">
        <v>0</v>
      </c>
      <c r="Q30" s="46"/>
      <c r="R30" s="46"/>
      <c r="S30" s="46"/>
      <c r="T30" s="46"/>
      <c r="U30" s="46"/>
      <c r="V30" s="46"/>
      <c r="W30" s="46"/>
      <c r="X30" s="46"/>
      <c r="Y30" s="47" t="s">
        <v>23</v>
      </c>
      <c r="Z30" s="47" t="s">
        <v>23</v>
      </c>
      <c r="AA30" s="47" t="e">
        <v>#N/A</v>
      </c>
      <c r="AB30" s="47" t="s">
        <v>23</v>
      </c>
      <c r="AC30" s="47" t="s">
        <v>23</v>
      </c>
      <c r="AD30" s="47" t="s">
        <v>23</v>
      </c>
      <c r="AE30" s="47" t="s">
        <v>23</v>
      </c>
      <c r="AF30" s="47"/>
      <c r="AG30" s="47" t="s">
        <v>23</v>
      </c>
      <c r="AH30" s="47" t="s">
        <v>23</v>
      </c>
      <c r="AI30" s="47" t="s">
        <v>23</v>
      </c>
      <c r="AJ30" s="47"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49">
        <v>13110</v>
      </c>
      <c r="B31" s="50" t="s">
        <v>1906</v>
      </c>
      <c r="C31" s="46" t="s">
        <v>25</v>
      </c>
      <c r="D31" s="46" t="s">
        <v>25</v>
      </c>
      <c r="E31" s="46">
        <v>2</v>
      </c>
      <c r="F31" s="46"/>
      <c r="G31" s="46"/>
      <c r="H31" s="46"/>
      <c r="I31" s="46"/>
      <c r="J31" s="46"/>
      <c r="K31" s="46"/>
      <c r="L31" s="46"/>
      <c r="M31" s="46"/>
      <c r="N31" s="46"/>
      <c r="O31" s="46"/>
      <c r="P31" s="46">
        <v>0</v>
      </c>
      <c r="Q31" s="46"/>
      <c r="R31" s="46"/>
      <c r="S31" s="46"/>
      <c r="T31" s="46"/>
      <c r="U31" s="46"/>
      <c r="V31" s="46"/>
      <c r="W31" s="46"/>
      <c r="X31" s="46"/>
      <c r="Y31" s="47" t="s">
        <v>23</v>
      </c>
      <c r="Z31" s="47" t="s">
        <v>23</v>
      </c>
      <c r="AA31" s="47" t="e">
        <v>#N/A</v>
      </c>
      <c r="AB31" s="47" t="s">
        <v>23</v>
      </c>
      <c r="AC31" s="47" t="s">
        <v>23</v>
      </c>
      <c r="AD31" s="47" t="s">
        <v>23</v>
      </c>
      <c r="AE31" s="47" t="s">
        <v>23</v>
      </c>
      <c r="AF31" s="47"/>
      <c r="AG31" s="47" t="s">
        <v>23</v>
      </c>
      <c r="AH31" s="47" t="s">
        <v>23</v>
      </c>
      <c r="AI31" s="47" t="s">
        <v>23</v>
      </c>
      <c r="AJ31" s="47"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49">
        <v>13114</v>
      </c>
      <c r="B32" s="50" t="s">
        <v>1907</v>
      </c>
      <c r="C32" s="37"/>
      <c r="D32" s="46"/>
      <c r="E32" s="46">
        <v>0</v>
      </c>
      <c r="F32" s="46"/>
      <c r="G32" s="46"/>
      <c r="H32" s="46"/>
      <c r="I32" s="46"/>
      <c r="J32" s="46"/>
      <c r="K32" s="46"/>
      <c r="L32" s="46"/>
      <c r="M32" s="46"/>
      <c r="N32" s="46"/>
      <c r="O32" s="46"/>
      <c r="P32" s="46">
        <v>0</v>
      </c>
      <c r="Q32" s="46"/>
      <c r="R32" s="46"/>
      <c r="S32" s="46"/>
      <c r="T32" s="46"/>
      <c r="U32" s="46"/>
      <c r="V32" s="46"/>
      <c r="W32" s="46"/>
      <c r="X32" s="46"/>
      <c r="Y32" s="47" t="s">
        <v>23</v>
      </c>
      <c r="Z32" s="47" t="s">
        <v>23</v>
      </c>
      <c r="AA32" s="47" t="e">
        <v>#N/A</v>
      </c>
      <c r="AB32" s="47" t="s">
        <v>23</v>
      </c>
      <c r="AC32" s="47" t="s">
        <v>23</v>
      </c>
      <c r="AD32" s="47" t="s">
        <v>23</v>
      </c>
      <c r="AE32" s="47" t="s">
        <v>23</v>
      </c>
      <c r="AF32" s="47"/>
      <c r="AG32" s="47" t="s">
        <v>23</v>
      </c>
      <c r="AH32" s="47" t="s">
        <v>23</v>
      </c>
      <c r="AI32" s="47" t="s">
        <v>23</v>
      </c>
      <c r="AJ32" s="47"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49">
        <v>13115</v>
      </c>
      <c r="B33" s="50" t="s">
        <v>1908</v>
      </c>
      <c r="C33" s="37"/>
      <c r="D33" s="46"/>
      <c r="E33" s="46">
        <v>0</v>
      </c>
      <c r="F33" s="46"/>
      <c r="G33" s="46"/>
      <c r="H33" s="46"/>
      <c r="I33" s="46"/>
      <c r="J33" s="46"/>
      <c r="K33" s="46"/>
      <c r="L33" s="46"/>
      <c r="M33" s="46"/>
      <c r="N33" s="46"/>
      <c r="O33" s="46"/>
      <c r="P33" s="46">
        <v>0</v>
      </c>
      <c r="Q33" s="46"/>
      <c r="R33" s="46"/>
      <c r="S33" s="46"/>
      <c r="T33" s="46"/>
      <c r="U33" s="46"/>
      <c r="V33" s="46"/>
      <c r="W33" s="46"/>
      <c r="X33" s="46"/>
      <c r="Y33" s="47" t="s">
        <v>23</v>
      </c>
      <c r="Z33" s="47" t="s">
        <v>23</v>
      </c>
      <c r="AA33" s="47" t="e">
        <v>#N/A</v>
      </c>
      <c r="AB33" s="47" t="s">
        <v>23</v>
      </c>
      <c r="AC33" s="47" t="s">
        <v>23</v>
      </c>
      <c r="AD33" s="47" t="s">
        <v>23</v>
      </c>
      <c r="AE33" s="47" t="s">
        <v>23</v>
      </c>
      <c r="AF33" s="47"/>
      <c r="AG33" s="47" t="s">
        <v>23</v>
      </c>
      <c r="AH33" s="47" t="s">
        <v>23</v>
      </c>
      <c r="AI33" s="47" t="s">
        <v>23</v>
      </c>
      <c r="AJ33" s="47"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49">
        <v>13116</v>
      </c>
      <c r="B34" s="50" t="s">
        <v>1909</v>
      </c>
      <c r="C34" s="46"/>
      <c r="D34" s="46"/>
      <c r="E34" s="46">
        <v>0</v>
      </c>
      <c r="F34" s="46"/>
      <c r="G34" s="46"/>
      <c r="H34" s="46"/>
      <c r="I34" s="46"/>
      <c r="J34" s="46"/>
      <c r="K34" s="46"/>
      <c r="L34" s="46"/>
      <c r="M34" s="46"/>
      <c r="N34" s="46"/>
      <c r="O34" s="46"/>
      <c r="P34" s="46">
        <v>0</v>
      </c>
      <c r="Q34" s="46"/>
      <c r="R34" s="46"/>
      <c r="S34" s="46"/>
      <c r="T34" s="46"/>
      <c r="U34" s="46"/>
      <c r="V34" s="46"/>
      <c r="W34" s="46"/>
      <c r="X34" s="46"/>
      <c r="Y34" s="47" t="s">
        <v>23</v>
      </c>
      <c r="Z34" s="47" t="s">
        <v>23</v>
      </c>
      <c r="AA34" s="47" t="e">
        <v>#N/A</v>
      </c>
      <c r="AB34" s="47" t="s">
        <v>23</v>
      </c>
      <c r="AC34" s="47" t="s">
        <v>23</v>
      </c>
      <c r="AD34" s="47" t="s">
        <v>23</v>
      </c>
      <c r="AE34" s="47" t="s">
        <v>23</v>
      </c>
      <c r="AF34" s="47"/>
      <c r="AG34" s="47" t="s">
        <v>23</v>
      </c>
      <c r="AH34" s="47" t="s">
        <v>23</v>
      </c>
      <c r="AI34" s="47" t="s">
        <v>23</v>
      </c>
      <c r="AJ34" s="47"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49">
        <v>13117</v>
      </c>
      <c r="B35" s="50" t="s">
        <v>1910</v>
      </c>
      <c r="C35" s="46"/>
      <c r="D35" s="46"/>
      <c r="E35" s="46">
        <v>0</v>
      </c>
      <c r="F35" s="46"/>
      <c r="G35" s="46"/>
      <c r="H35" s="46"/>
      <c r="I35" s="46"/>
      <c r="J35" s="46"/>
      <c r="K35" s="46"/>
      <c r="L35" s="46"/>
      <c r="M35" s="46"/>
      <c r="N35" s="46"/>
      <c r="O35" s="46"/>
      <c r="P35" s="46">
        <v>0</v>
      </c>
      <c r="Q35" s="46"/>
      <c r="R35" s="46"/>
      <c r="S35" s="46"/>
      <c r="T35" s="46"/>
      <c r="U35" s="46"/>
      <c r="V35" s="46"/>
      <c r="W35" s="46"/>
      <c r="X35" s="46"/>
      <c r="Y35" s="47" t="s">
        <v>23</v>
      </c>
      <c r="Z35" s="47" t="s">
        <v>23</v>
      </c>
      <c r="AA35" s="47" t="e">
        <v>#N/A</v>
      </c>
      <c r="AB35" s="47" t="s">
        <v>23</v>
      </c>
      <c r="AC35" s="47" t="s">
        <v>23</v>
      </c>
      <c r="AD35" s="47" t="s">
        <v>23</v>
      </c>
      <c r="AE35" s="47" t="s">
        <v>23</v>
      </c>
      <c r="AF35" s="47"/>
      <c r="AG35" s="47" t="s">
        <v>23</v>
      </c>
      <c r="AH35" s="47" t="s">
        <v>23</v>
      </c>
      <c r="AI35" s="47" t="s">
        <v>23</v>
      </c>
      <c r="AJ35" s="47"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49">
        <v>13118</v>
      </c>
      <c r="B36" s="50" t="s">
        <v>1911</v>
      </c>
      <c r="C36" s="46"/>
      <c r="D36" s="46"/>
      <c r="E36" s="46">
        <v>0</v>
      </c>
      <c r="F36" s="46"/>
      <c r="G36" s="46"/>
      <c r="H36" s="46"/>
      <c r="I36" s="46"/>
      <c r="J36" s="46"/>
      <c r="K36" s="46"/>
      <c r="L36" s="46"/>
      <c r="M36" s="46"/>
      <c r="N36" s="46"/>
      <c r="O36" s="46"/>
      <c r="P36" s="46">
        <v>0</v>
      </c>
      <c r="Q36" s="46"/>
      <c r="R36" s="46"/>
      <c r="S36" s="46"/>
      <c r="T36" s="46"/>
      <c r="U36" s="46"/>
      <c r="V36" s="46"/>
      <c r="W36" s="46"/>
      <c r="X36" s="46"/>
      <c r="Y36" s="47" t="s">
        <v>23</v>
      </c>
      <c r="Z36" s="47" t="s">
        <v>23</v>
      </c>
      <c r="AA36" s="47" t="e">
        <v>#N/A</v>
      </c>
      <c r="AB36" s="47" t="s">
        <v>23</v>
      </c>
      <c r="AC36" s="47" t="s">
        <v>23</v>
      </c>
      <c r="AD36" s="47" t="s">
        <v>23</v>
      </c>
      <c r="AE36" s="47" t="s">
        <v>23</v>
      </c>
      <c r="AF36" s="47"/>
      <c r="AG36" s="47" t="s">
        <v>23</v>
      </c>
      <c r="AH36" s="47" t="s">
        <v>23</v>
      </c>
      <c r="AI36" s="47" t="s">
        <v>23</v>
      </c>
      <c r="AJ36" s="47"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49">
        <v>13119</v>
      </c>
      <c r="B37" s="50" t="s">
        <v>1912</v>
      </c>
      <c r="C37" s="46"/>
      <c r="D37" s="46"/>
      <c r="E37" s="46">
        <v>0</v>
      </c>
      <c r="F37" s="46"/>
      <c r="G37" s="46"/>
      <c r="H37" s="46"/>
      <c r="I37" s="46"/>
      <c r="J37" s="46"/>
      <c r="K37" s="46"/>
      <c r="L37" s="46"/>
      <c r="M37" s="46"/>
      <c r="N37" s="46"/>
      <c r="O37" s="46"/>
      <c r="P37" s="46">
        <v>0</v>
      </c>
      <c r="Q37" s="46"/>
      <c r="R37" s="46"/>
      <c r="S37" s="46"/>
      <c r="T37" s="46"/>
      <c r="U37" s="46"/>
      <c r="V37" s="46"/>
      <c r="W37" s="46"/>
      <c r="X37" s="46"/>
      <c r="Y37" s="47" t="s">
        <v>23</v>
      </c>
      <c r="Z37" s="47" t="s">
        <v>23</v>
      </c>
      <c r="AA37" s="47" t="e">
        <v>#N/A</v>
      </c>
      <c r="AB37" s="47" t="s">
        <v>23</v>
      </c>
      <c r="AC37" s="47" t="s">
        <v>23</v>
      </c>
      <c r="AD37" s="47" t="s">
        <v>23</v>
      </c>
      <c r="AE37" s="47" t="s">
        <v>23</v>
      </c>
      <c r="AF37" s="47"/>
      <c r="AG37" s="47" t="s">
        <v>23</v>
      </c>
      <c r="AH37" s="47" t="s">
        <v>23</v>
      </c>
      <c r="AI37" s="47" t="s">
        <v>23</v>
      </c>
      <c r="AJ37" s="47"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49">
        <v>13121</v>
      </c>
      <c r="B38" s="50" t="s">
        <v>1913</v>
      </c>
      <c r="C38" s="46"/>
      <c r="D38" s="46"/>
      <c r="E38" s="46">
        <v>0</v>
      </c>
      <c r="F38" s="46"/>
      <c r="G38" s="46"/>
      <c r="H38" s="46"/>
      <c r="I38" s="46"/>
      <c r="J38" s="46"/>
      <c r="K38" s="46"/>
      <c r="L38" s="46"/>
      <c r="M38" s="46"/>
      <c r="N38" s="46"/>
      <c r="O38" s="46"/>
      <c r="P38" s="46">
        <v>0</v>
      </c>
      <c r="Q38" s="46"/>
      <c r="R38" s="46"/>
      <c r="S38" s="46"/>
      <c r="T38" s="46"/>
      <c r="U38" s="46"/>
      <c r="V38" s="46"/>
      <c r="W38" s="46"/>
      <c r="X38" s="46"/>
      <c r="Y38" s="47" t="s">
        <v>23</v>
      </c>
      <c r="Z38" s="47" t="s">
        <v>23</v>
      </c>
      <c r="AA38" s="47" t="e">
        <v>#N/A</v>
      </c>
      <c r="AB38" s="47" t="s">
        <v>23</v>
      </c>
      <c r="AC38" s="47" t="s">
        <v>23</v>
      </c>
      <c r="AD38" s="47" t="s">
        <v>23</v>
      </c>
      <c r="AE38" s="47" t="s">
        <v>23</v>
      </c>
      <c r="AF38" s="47"/>
      <c r="AG38" s="47" t="s">
        <v>23</v>
      </c>
      <c r="AH38" s="47" t="s">
        <v>23</v>
      </c>
      <c r="AI38" s="47" t="s">
        <v>23</v>
      </c>
      <c r="AJ38" s="47"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49">
        <v>13122</v>
      </c>
      <c r="B39" s="50" t="s">
        <v>1914</v>
      </c>
      <c r="C39" s="37" t="s">
        <v>21</v>
      </c>
      <c r="D39" s="46" t="s">
        <v>21</v>
      </c>
      <c r="E39" s="46">
        <v>0</v>
      </c>
      <c r="F39" s="46"/>
      <c r="G39" s="46" t="s">
        <v>25</v>
      </c>
      <c r="H39" s="46"/>
      <c r="I39" s="46"/>
      <c r="J39" s="46"/>
      <c r="K39" s="46"/>
      <c r="L39" s="46"/>
      <c r="M39" s="46"/>
      <c r="N39" s="46" t="s">
        <v>22</v>
      </c>
      <c r="O39" s="46" t="s">
        <v>22</v>
      </c>
      <c r="P39" s="46">
        <v>0</v>
      </c>
      <c r="Q39" s="46"/>
      <c r="R39" s="46" t="s">
        <v>26</v>
      </c>
      <c r="S39" s="46"/>
      <c r="T39" s="46"/>
      <c r="U39" s="46"/>
      <c r="V39" s="46"/>
      <c r="W39" s="46"/>
      <c r="X39" s="46"/>
      <c r="Y39" s="47" t="s">
        <v>23</v>
      </c>
      <c r="Z39" s="47" t="s">
        <v>23</v>
      </c>
      <c r="AA39" s="47" t="e">
        <v>#N/A</v>
      </c>
      <c r="AB39" s="47" t="s">
        <v>23</v>
      </c>
      <c r="AC39" s="47" t="s">
        <v>21</v>
      </c>
      <c r="AD39" s="47" t="s">
        <v>23</v>
      </c>
      <c r="AE39" s="47" t="s">
        <v>21</v>
      </c>
      <c r="AF39" s="47"/>
      <c r="AG39" s="47" t="s">
        <v>23</v>
      </c>
      <c r="AH39" s="47">
        <v>0</v>
      </c>
      <c r="AI39" s="47" t="s">
        <v>23</v>
      </c>
      <c r="AJ39" s="47"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49">
        <v>13123</v>
      </c>
      <c r="B40" s="50" t="s">
        <v>1915</v>
      </c>
      <c r="C40" s="46"/>
      <c r="D40" s="46"/>
      <c r="E40" s="46">
        <v>0</v>
      </c>
      <c r="F40" s="46"/>
      <c r="G40" s="46"/>
      <c r="H40" s="46"/>
      <c r="I40" s="46"/>
      <c r="J40" s="46"/>
      <c r="K40" s="46"/>
      <c r="L40" s="46"/>
      <c r="M40" s="46"/>
      <c r="N40" s="46"/>
      <c r="O40" s="46"/>
      <c r="P40" s="46">
        <v>0</v>
      </c>
      <c r="Q40" s="46"/>
      <c r="R40" s="46"/>
      <c r="S40" s="46"/>
      <c r="T40" s="46"/>
      <c r="U40" s="46"/>
      <c r="V40" s="46"/>
      <c r="W40" s="46"/>
      <c r="X40" s="46"/>
      <c r="Y40" s="47" t="s">
        <v>23</v>
      </c>
      <c r="Z40" s="47" t="s">
        <v>23</v>
      </c>
      <c r="AA40" s="47" t="e">
        <v>#N/A</v>
      </c>
      <c r="AB40" s="47" t="s">
        <v>23</v>
      </c>
      <c r="AC40" s="47" t="s">
        <v>23</v>
      </c>
      <c r="AD40" s="47" t="s">
        <v>23</v>
      </c>
      <c r="AE40" s="47" t="s">
        <v>23</v>
      </c>
      <c r="AF40" s="47"/>
      <c r="AG40" s="47" t="s">
        <v>23</v>
      </c>
      <c r="AH40" s="47" t="s">
        <v>23</v>
      </c>
      <c r="AI40" s="47" t="s">
        <v>23</v>
      </c>
      <c r="AJ40" s="47"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49">
        <v>13128</v>
      </c>
      <c r="B41" s="50" t="s">
        <v>1916</v>
      </c>
      <c r="C41" s="46"/>
      <c r="D41" s="46"/>
      <c r="E41" s="46">
        <v>0</v>
      </c>
      <c r="F41" s="46"/>
      <c r="G41" s="46"/>
      <c r="H41" s="46"/>
      <c r="I41" s="46"/>
      <c r="J41" s="46"/>
      <c r="K41" s="46"/>
      <c r="L41" s="46"/>
      <c r="M41" s="46"/>
      <c r="N41" s="46"/>
      <c r="O41" s="46"/>
      <c r="P41" s="46">
        <v>0</v>
      </c>
      <c r="Q41" s="46"/>
      <c r="R41" s="46"/>
      <c r="S41" s="46"/>
      <c r="T41" s="46"/>
      <c r="U41" s="46"/>
      <c r="V41" s="46"/>
      <c r="W41" s="46"/>
      <c r="X41" s="46"/>
      <c r="Y41" s="47" t="s">
        <v>23</v>
      </c>
      <c r="Z41" s="47" t="s">
        <v>23</v>
      </c>
      <c r="AA41" s="47" t="e">
        <v>#N/A</v>
      </c>
      <c r="AB41" s="47" t="s">
        <v>23</v>
      </c>
      <c r="AC41" s="47" t="s">
        <v>23</v>
      </c>
      <c r="AD41" s="47" t="s">
        <v>23</v>
      </c>
      <c r="AE41" s="47" t="s">
        <v>23</v>
      </c>
      <c r="AF41" s="47"/>
      <c r="AG41" s="47" t="s">
        <v>23</v>
      </c>
      <c r="AH41" s="47" t="s">
        <v>23</v>
      </c>
      <c r="AI41" s="47" t="s">
        <v>23</v>
      </c>
      <c r="AJ41" s="47"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49">
        <v>13132</v>
      </c>
      <c r="B42" s="50" t="s">
        <v>1917</v>
      </c>
      <c r="C42" s="46"/>
      <c r="D42" s="46"/>
      <c r="E42" s="46">
        <v>0</v>
      </c>
      <c r="F42" s="46"/>
      <c r="G42" s="46"/>
      <c r="H42" s="46"/>
      <c r="I42" s="46"/>
      <c r="J42" s="46"/>
      <c r="K42" s="46"/>
      <c r="L42" s="46"/>
      <c r="M42" s="46"/>
      <c r="N42" s="46"/>
      <c r="O42" s="46"/>
      <c r="P42" s="46">
        <v>0</v>
      </c>
      <c r="Q42" s="46"/>
      <c r="R42" s="46"/>
      <c r="S42" s="46"/>
      <c r="T42" s="46"/>
      <c r="U42" s="46"/>
      <c r="V42" s="46"/>
      <c r="W42" s="46"/>
      <c r="X42" s="46"/>
      <c r="Y42" s="47" t="s">
        <v>23</v>
      </c>
      <c r="Z42" s="47" t="s">
        <v>23</v>
      </c>
      <c r="AA42" s="47" t="e">
        <v>#N/A</v>
      </c>
      <c r="AB42" s="47" t="s">
        <v>23</v>
      </c>
      <c r="AC42" s="47" t="s">
        <v>23</v>
      </c>
      <c r="AD42" s="47" t="s">
        <v>23</v>
      </c>
      <c r="AE42" s="47" t="s">
        <v>23</v>
      </c>
      <c r="AF42" s="47"/>
      <c r="AG42" s="47" t="s">
        <v>23</v>
      </c>
      <c r="AH42" s="47" t="s">
        <v>23</v>
      </c>
      <c r="AI42" s="47" t="s">
        <v>23</v>
      </c>
      <c r="AJ42" s="47"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49">
        <v>13139</v>
      </c>
      <c r="B43" s="50" t="s">
        <v>1918</v>
      </c>
      <c r="C43" s="37" t="s">
        <v>21</v>
      </c>
      <c r="D43" s="46" t="s">
        <v>21</v>
      </c>
      <c r="E43" s="46">
        <v>0</v>
      </c>
      <c r="F43" s="46" t="s">
        <v>25</v>
      </c>
      <c r="G43" s="46" t="s">
        <v>25</v>
      </c>
      <c r="H43" s="46"/>
      <c r="I43" s="46"/>
      <c r="J43" s="46"/>
      <c r="K43" s="46"/>
      <c r="L43" s="46"/>
      <c r="M43" s="46"/>
      <c r="N43" s="46" t="s">
        <v>22</v>
      </c>
      <c r="O43" s="46" t="s">
        <v>22</v>
      </c>
      <c r="P43" s="46">
        <v>0</v>
      </c>
      <c r="Q43" s="46" t="s">
        <v>25</v>
      </c>
      <c r="R43" s="46" t="s">
        <v>26</v>
      </c>
      <c r="S43" s="46"/>
      <c r="T43" s="46"/>
      <c r="U43" s="46"/>
      <c r="V43" s="46"/>
      <c r="W43" s="46"/>
      <c r="X43" s="46"/>
      <c r="Y43" s="47" t="s">
        <v>21</v>
      </c>
      <c r="Z43" s="47" t="s">
        <v>21</v>
      </c>
      <c r="AA43" s="47" t="s">
        <v>21</v>
      </c>
      <c r="AB43" s="47" t="s">
        <v>25</v>
      </c>
      <c r="AC43" s="47" t="s">
        <v>25</v>
      </c>
      <c r="AD43" s="47" t="s">
        <v>21</v>
      </c>
      <c r="AE43" s="47" t="s">
        <v>21</v>
      </c>
      <c r="AF43" s="47"/>
      <c r="AG43" s="47" t="s">
        <v>23</v>
      </c>
      <c r="AH43" s="47">
        <v>0</v>
      </c>
      <c r="AI43" s="47" t="s">
        <v>21</v>
      </c>
      <c r="AJ43" s="47" t="s">
        <v>21</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49">
        <v>13141</v>
      </c>
      <c r="B44" s="50" t="s">
        <v>1919</v>
      </c>
      <c r="C44" s="46"/>
      <c r="D44" s="46"/>
      <c r="E44" s="46">
        <v>0</v>
      </c>
      <c r="F44" s="46"/>
      <c r="G44" s="46"/>
      <c r="H44" s="46"/>
      <c r="I44" s="46"/>
      <c r="J44" s="46"/>
      <c r="K44" s="46"/>
      <c r="L44" s="46"/>
      <c r="M44" s="46"/>
      <c r="N44" s="46"/>
      <c r="O44" s="46"/>
      <c r="P44" s="46">
        <v>0</v>
      </c>
      <c r="Q44" s="46"/>
      <c r="R44" s="46"/>
      <c r="S44" s="46"/>
      <c r="T44" s="46"/>
      <c r="U44" s="46"/>
      <c r="V44" s="46"/>
      <c r="W44" s="46"/>
      <c r="X44" s="46"/>
      <c r="Y44" s="47" t="s">
        <v>23</v>
      </c>
      <c r="Z44" s="47" t="s">
        <v>23</v>
      </c>
      <c r="AA44" s="47" t="e">
        <v>#N/A</v>
      </c>
      <c r="AB44" s="47" t="s">
        <v>23</v>
      </c>
      <c r="AC44" s="47" t="s">
        <v>23</v>
      </c>
      <c r="AD44" s="47" t="s">
        <v>23</v>
      </c>
      <c r="AE44" s="47" t="s">
        <v>23</v>
      </c>
      <c r="AF44" s="47"/>
      <c r="AG44" s="47" t="s">
        <v>23</v>
      </c>
      <c r="AH44" s="47" t="s">
        <v>23</v>
      </c>
      <c r="AI44" s="47" t="s">
        <v>23</v>
      </c>
      <c r="AJ44" s="47"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49">
        <v>13142</v>
      </c>
      <c r="B45" s="50" t="s">
        <v>1920</v>
      </c>
      <c r="C45" s="46"/>
      <c r="D45" s="46"/>
      <c r="E45" s="46">
        <v>0</v>
      </c>
      <c r="F45" s="46"/>
      <c r="G45" s="46"/>
      <c r="H45" s="46"/>
      <c r="I45" s="46"/>
      <c r="J45" s="46"/>
      <c r="K45" s="46"/>
      <c r="L45" s="46"/>
      <c r="M45" s="46"/>
      <c r="N45" s="46"/>
      <c r="O45" s="46"/>
      <c r="P45" s="46">
        <v>0</v>
      </c>
      <c r="Q45" s="46"/>
      <c r="R45" s="46"/>
      <c r="S45" s="46"/>
      <c r="T45" s="46"/>
      <c r="U45" s="46"/>
      <c r="V45" s="46"/>
      <c r="W45" s="46"/>
      <c r="X45" s="46"/>
      <c r="Y45" s="47" t="s">
        <v>23</v>
      </c>
      <c r="Z45" s="47" t="s">
        <v>23</v>
      </c>
      <c r="AA45" s="47" t="e">
        <v>#N/A</v>
      </c>
      <c r="AB45" s="47" t="s">
        <v>23</v>
      </c>
      <c r="AC45" s="47" t="s">
        <v>23</v>
      </c>
      <c r="AD45" s="47" t="s">
        <v>23</v>
      </c>
      <c r="AE45" s="47" t="s">
        <v>23</v>
      </c>
      <c r="AF45" s="47"/>
      <c r="AG45" s="47" t="s">
        <v>23</v>
      </c>
      <c r="AH45" s="47" t="s">
        <v>23</v>
      </c>
      <c r="AI45" s="47" t="s">
        <v>23</v>
      </c>
      <c r="AJ45" s="47"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49">
        <v>13143</v>
      </c>
      <c r="B46" s="50" t="s">
        <v>1921</v>
      </c>
      <c r="C46" s="46"/>
      <c r="D46" s="46"/>
      <c r="E46" s="46">
        <v>0</v>
      </c>
      <c r="F46" s="46"/>
      <c r="G46" s="46"/>
      <c r="H46" s="46"/>
      <c r="I46" s="46"/>
      <c r="J46" s="46"/>
      <c r="K46" s="46"/>
      <c r="L46" s="46"/>
      <c r="M46" s="46"/>
      <c r="N46" s="46"/>
      <c r="O46" s="46"/>
      <c r="P46" s="46">
        <v>0</v>
      </c>
      <c r="Q46" s="46"/>
      <c r="R46" s="46"/>
      <c r="S46" s="46"/>
      <c r="T46" s="46"/>
      <c r="U46" s="46"/>
      <c r="V46" s="46"/>
      <c r="W46" s="46"/>
      <c r="X46" s="46"/>
      <c r="Y46" s="47" t="s">
        <v>23</v>
      </c>
      <c r="Z46" s="47" t="s">
        <v>23</v>
      </c>
      <c r="AA46" s="47" t="e">
        <v>#N/A</v>
      </c>
      <c r="AB46" s="47" t="s">
        <v>23</v>
      </c>
      <c r="AC46" s="47" t="s">
        <v>23</v>
      </c>
      <c r="AD46" s="47" t="s">
        <v>23</v>
      </c>
      <c r="AE46" s="47" t="s">
        <v>23</v>
      </c>
      <c r="AF46" s="47"/>
      <c r="AG46" s="47" t="s">
        <v>23</v>
      </c>
      <c r="AH46" s="47" t="s">
        <v>23</v>
      </c>
      <c r="AI46" s="47" t="s">
        <v>23</v>
      </c>
      <c r="AJ46" s="47"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49">
        <v>13145</v>
      </c>
      <c r="B47" s="50" t="s">
        <v>1922</v>
      </c>
      <c r="C47" s="46"/>
      <c r="D47" s="46"/>
      <c r="E47" s="46">
        <v>0</v>
      </c>
      <c r="F47" s="46"/>
      <c r="G47" s="46"/>
      <c r="H47" s="46"/>
      <c r="I47" s="46"/>
      <c r="J47" s="46"/>
      <c r="K47" s="46"/>
      <c r="L47" s="46"/>
      <c r="M47" s="46"/>
      <c r="N47" s="46"/>
      <c r="O47" s="46"/>
      <c r="P47" s="46">
        <v>0</v>
      </c>
      <c r="Q47" s="46"/>
      <c r="R47" s="46"/>
      <c r="S47" s="46"/>
      <c r="T47" s="46"/>
      <c r="U47" s="46"/>
      <c r="V47" s="46"/>
      <c r="W47" s="46"/>
      <c r="X47" s="46"/>
      <c r="Y47" s="47" t="s">
        <v>23</v>
      </c>
      <c r="Z47" s="47" t="s">
        <v>23</v>
      </c>
      <c r="AA47" s="47" t="e">
        <v>#N/A</v>
      </c>
      <c r="AB47" s="47" t="s">
        <v>23</v>
      </c>
      <c r="AC47" s="47" t="s">
        <v>23</v>
      </c>
      <c r="AD47" s="47" t="s">
        <v>23</v>
      </c>
      <c r="AE47" s="47" t="s">
        <v>23</v>
      </c>
      <c r="AF47" s="47"/>
      <c r="AG47" s="47" t="s">
        <v>23</v>
      </c>
      <c r="AH47" s="47" t="s">
        <v>23</v>
      </c>
      <c r="AI47" s="47" t="s">
        <v>23</v>
      </c>
      <c r="AJ47" s="47"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49">
        <v>13147</v>
      </c>
      <c r="B48" s="50" t="s">
        <v>1923</v>
      </c>
      <c r="C48" s="46"/>
      <c r="D48" s="46"/>
      <c r="E48" s="46">
        <v>0</v>
      </c>
      <c r="F48" s="46"/>
      <c r="G48" s="46"/>
      <c r="H48" s="46"/>
      <c r="I48" s="46"/>
      <c r="J48" s="46"/>
      <c r="K48" s="46"/>
      <c r="L48" s="46"/>
      <c r="M48" s="46"/>
      <c r="N48" s="46"/>
      <c r="O48" s="46"/>
      <c r="P48" s="46">
        <v>0</v>
      </c>
      <c r="Q48" s="46"/>
      <c r="R48" s="46"/>
      <c r="S48" s="46"/>
      <c r="T48" s="46"/>
      <c r="U48" s="46"/>
      <c r="V48" s="46"/>
      <c r="W48" s="46"/>
      <c r="X48" s="46"/>
      <c r="Y48" s="47" t="s">
        <v>23</v>
      </c>
      <c r="Z48" s="47" t="s">
        <v>23</v>
      </c>
      <c r="AA48" s="47" t="e">
        <v>#N/A</v>
      </c>
      <c r="AB48" s="47" t="s">
        <v>23</v>
      </c>
      <c r="AC48" s="47" t="s">
        <v>23</v>
      </c>
      <c r="AD48" s="47" t="s">
        <v>23</v>
      </c>
      <c r="AE48" s="47" t="s">
        <v>23</v>
      </c>
      <c r="AF48" s="47"/>
      <c r="AG48" s="47" t="s">
        <v>23</v>
      </c>
      <c r="AH48" s="47" t="s">
        <v>23</v>
      </c>
      <c r="AI48" s="47" t="s">
        <v>23</v>
      </c>
      <c r="AJ48" s="47"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49">
        <v>13148</v>
      </c>
      <c r="B49" s="50" t="s">
        <v>1924</v>
      </c>
      <c r="C49" s="46"/>
      <c r="D49" s="46"/>
      <c r="E49" s="46">
        <v>0</v>
      </c>
      <c r="F49" s="46"/>
      <c r="G49" s="46"/>
      <c r="H49" s="46"/>
      <c r="I49" s="46"/>
      <c r="J49" s="46"/>
      <c r="K49" s="46"/>
      <c r="L49" s="46"/>
      <c r="M49" s="46"/>
      <c r="N49" s="46"/>
      <c r="O49" s="46"/>
      <c r="P49" s="46">
        <v>0</v>
      </c>
      <c r="Q49" s="46"/>
      <c r="R49" s="46"/>
      <c r="S49" s="46"/>
      <c r="T49" s="46"/>
      <c r="U49" s="46"/>
      <c r="V49" s="46"/>
      <c r="W49" s="46"/>
      <c r="X49" s="46"/>
      <c r="Y49" s="47" t="s">
        <v>23</v>
      </c>
      <c r="Z49" s="47" t="s">
        <v>23</v>
      </c>
      <c r="AA49" s="47" t="e">
        <v>#N/A</v>
      </c>
      <c r="AB49" s="47" t="s">
        <v>23</v>
      </c>
      <c r="AC49" s="47" t="s">
        <v>23</v>
      </c>
      <c r="AD49" s="47" t="s">
        <v>23</v>
      </c>
      <c r="AE49" s="47" t="s">
        <v>23</v>
      </c>
      <c r="AF49" s="47"/>
      <c r="AG49" s="47" t="s">
        <v>23</v>
      </c>
      <c r="AH49" s="47" t="s">
        <v>23</v>
      </c>
      <c r="AI49" s="47" t="s">
        <v>23</v>
      </c>
      <c r="AJ49" s="47"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49">
        <v>13150</v>
      </c>
      <c r="B50" s="50" t="s">
        <v>1925</v>
      </c>
      <c r="C50" s="46"/>
      <c r="D50" s="46"/>
      <c r="E50" s="46">
        <v>0</v>
      </c>
      <c r="F50" s="46"/>
      <c r="G50" s="46"/>
      <c r="H50" s="46"/>
      <c r="I50" s="46"/>
      <c r="J50" s="46"/>
      <c r="K50" s="46"/>
      <c r="L50" s="46"/>
      <c r="M50" s="46"/>
      <c r="N50" s="46"/>
      <c r="O50" s="46"/>
      <c r="P50" s="46">
        <v>0</v>
      </c>
      <c r="Q50" s="46"/>
      <c r="R50" s="46"/>
      <c r="S50" s="46"/>
      <c r="T50" s="46"/>
      <c r="U50" s="46"/>
      <c r="V50" s="46"/>
      <c r="W50" s="46"/>
      <c r="X50" s="46"/>
      <c r="Y50" s="47" t="s">
        <v>23</v>
      </c>
      <c r="Z50" s="47" t="s">
        <v>23</v>
      </c>
      <c r="AA50" s="47" t="e">
        <v>#N/A</v>
      </c>
      <c r="AB50" s="47" t="s">
        <v>23</v>
      </c>
      <c r="AC50" s="47" t="s">
        <v>23</v>
      </c>
      <c r="AD50" s="47" t="s">
        <v>23</v>
      </c>
      <c r="AE50" s="47" t="s">
        <v>23</v>
      </c>
      <c r="AF50" s="47"/>
      <c r="AG50" s="47" t="s">
        <v>23</v>
      </c>
      <c r="AH50" s="47" t="s">
        <v>23</v>
      </c>
      <c r="AI50" s="47" t="s">
        <v>23</v>
      </c>
      <c r="AJ50" s="47"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49">
        <v>13152</v>
      </c>
      <c r="B51" s="50" t="s">
        <v>1926</v>
      </c>
      <c r="C51" s="46"/>
      <c r="D51" s="46"/>
      <c r="E51" s="46">
        <v>0</v>
      </c>
      <c r="F51" s="46"/>
      <c r="G51" s="46"/>
      <c r="H51" s="46"/>
      <c r="I51" s="46"/>
      <c r="J51" s="46"/>
      <c r="K51" s="46"/>
      <c r="L51" s="46"/>
      <c r="M51" s="46"/>
      <c r="N51" s="46"/>
      <c r="O51" s="46"/>
      <c r="P51" s="46">
        <v>0</v>
      </c>
      <c r="Q51" s="46"/>
      <c r="R51" s="46"/>
      <c r="S51" s="46"/>
      <c r="T51" s="46"/>
      <c r="U51" s="46"/>
      <c r="V51" s="46"/>
      <c r="W51" s="46"/>
      <c r="X51" s="46"/>
      <c r="Y51" s="47" t="s">
        <v>23</v>
      </c>
      <c r="Z51" s="47" t="s">
        <v>23</v>
      </c>
      <c r="AA51" s="47" t="e">
        <v>#N/A</v>
      </c>
      <c r="AB51" s="47" t="s">
        <v>23</v>
      </c>
      <c r="AC51" s="47" t="s">
        <v>23</v>
      </c>
      <c r="AD51" s="47" t="s">
        <v>23</v>
      </c>
      <c r="AE51" s="47" t="s">
        <v>23</v>
      </c>
      <c r="AF51" s="47"/>
      <c r="AG51" s="47" t="s">
        <v>23</v>
      </c>
      <c r="AH51" s="47" t="s">
        <v>23</v>
      </c>
      <c r="AI51" s="47" t="s">
        <v>23</v>
      </c>
      <c r="AJ51" s="47"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49">
        <v>13153</v>
      </c>
      <c r="B52" s="50" t="s">
        <v>1927</v>
      </c>
      <c r="C52" s="46"/>
      <c r="D52" s="46"/>
      <c r="E52" s="46">
        <v>0</v>
      </c>
      <c r="F52" s="46"/>
      <c r="G52" s="46"/>
      <c r="H52" s="46"/>
      <c r="I52" s="46"/>
      <c r="J52" s="46"/>
      <c r="K52" s="46"/>
      <c r="L52" s="46"/>
      <c r="M52" s="46"/>
      <c r="N52" s="46"/>
      <c r="O52" s="46"/>
      <c r="P52" s="46">
        <v>0</v>
      </c>
      <c r="Q52" s="46"/>
      <c r="R52" s="46"/>
      <c r="S52" s="46"/>
      <c r="T52" s="46"/>
      <c r="U52" s="46"/>
      <c r="V52" s="46"/>
      <c r="W52" s="46"/>
      <c r="X52" s="46"/>
      <c r="Y52" s="47" t="s">
        <v>23</v>
      </c>
      <c r="Z52" s="47" t="s">
        <v>23</v>
      </c>
      <c r="AA52" s="47" t="e">
        <v>#N/A</v>
      </c>
      <c r="AB52" s="47" t="s">
        <v>23</v>
      </c>
      <c r="AC52" s="47" t="s">
        <v>23</v>
      </c>
      <c r="AD52" s="47" t="s">
        <v>23</v>
      </c>
      <c r="AE52" s="47" t="s">
        <v>23</v>
      </c>
      <c r="AF52" s="47"/>
      <c r="AG52" s="47" t="s">
        <v>23</v>
      </c>
      <c r="AH52" s="47" t="s">
        <v>23</v>
      </c>
      <c r="AI52" s="47" t="s">
        <v>23</v>
      </c>
      <c r="AJ52" s="47"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49">
        <v>13157</v>
      </c>
      <c r="B53" s="50" t="s">
        <v>1928</v>
      </c>
      <c r="C53" s="46"/>
      <c r="D53" s="46"/>
      <c r="E53" s="46">
        <v>0</v>
      </c>
      <c r="F53" s="46"/>
      <c r="G53" s="46"/>
      <c r="H53" s="46"/>
      <c r="I53" s="46"/>
      <c r="J53" s="46"/>
      <c r="K53" s="46"/>
      <c r="L53" s="46"/>
      <c r="M53" s="46"/>
      <c r="N53" s="46"/>
      <c r="O53" s="46"/>
      <c r="P53" s="46">
        <v>0</v>
      </c>
      <c r="Q53" s="46"/>
      <c r="R53" s="46"/>
      <c r="S53" s="46"/>
      <c r="T53" s="46"/>
      <c r="U53" s="46"/>
      <c r="V53" s="46"/>
      <c r="W53" s="46"/>
      <c r="X53" s="46"/>
      <c r="Y53" s="47" t="s">
        <v>23</v>
      </c>
      <c r="Z53" s="47" t="s">
        <v>23</v>
      </c>
      <c r="AA53" s="47" t="e">
        <v>#N/A</v>
      </c>
      <c r="AB53" s="47" t="s">
        <v>23</v>
      </c>
      <c r="AC53" s="47" t="s">
        <v>23</v>
      </c>
      <c r="AD53" s="47" t="s">
        <v>23</v>
      </c>
      <c r="AE53" s="47" t="s">
        <v>23</v>
      </c>
      <c r="AF53" s="47"/>
      <c r="AG53" s="47" t="s">
        <v>23</v>
      </c>
      <c r="AH53" s="47" t="s">
        <v>23</v>
      </c>
      <c r="AI53" s="47" t="s">
        <v>23</v>
      </c>
      <c r="AJ53" s="47"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49">
        <v>13159</v>
      </c>
      <c r="B54" s="50" t="s">
        <v>1929</v>
      </c>
      <c r="C54" s="46" t="s">
        <v>22</v>
      </c>
      <c r="D54" s="46" t="s">
        <v>22</v>
      </c>
      <c r="E54" s="46">
        <v>0</v>
      </c>
      <c r="F54" s="46"/>
      <c r="G54" s="46" t="s">
        <v>25</v>
      </c>
      <c r="H54" s="46"/>
      <c r="I54" s="46"/>
      <c r="J54" s="46"/>
      <c r="K54" s="46"/>
      <c r="L54" s="46" t="s">
        <v>25</v>
      </c>
      <c r="M54" s="46"/>
      <c r="N54" s="46" t="s">
        <v>22</v>
      </c>
      <c r="O54" s="46" t="s">
        <v>22</v>
      </c>
      <c r="P54" s="46">
        <v>0</v>
      </c>
      <c r="Q54" s="46" t="s">
        <v>25</v>
      </c>
      <c r="R54" s="46" t="s">
        <v>26</v>
      </c>
      <c r="S54" s="46"/>
      <c r="T54" s="46"/>
      <c r="U54" s="46"/>
      <c r="V54" s="46"/>
      <c r="W54" s="46"/>
      <c r="X54" s="46"/>
      <c r="Y54" s="47" t="s">
        <v>23</v>
      </c>
      <c r="Z54" s="47" t="s">
        <v>23</v>
      </c>
      <c r="AA54" s="47" t="e">
        <v>#N/A</v>
      </c>
      <c r="AB54" s="47" t="s">
        <v>23</v>
      </c>
      <c r="AC54" s="47" t="s">
        <v>21</v>
      </c>
      <c r="AD54" s="47" t="s">
        <v>23</v>
      </c>
      <c r="AE54" s="47" t="s">
        <v>21</v>
      </c>
      <c r="AF54" s="47"/>
      <c r="AG54" s="47" t="s">
        <v>23</v>
      </c>
      <c r="AH54" s="47">
        <v>0</v>
      </c>
      <c r="AI54" s="47" t="s">
        <v>23</v>
      </c>
      <c r="AJ54" s="47" t="s">
        <v>21</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49">
        <v>13160</v>
      </c>
      <c r="B55" s="50" t="s">
        <v>1930</v>
      </c>
      <c r="C55" s="46"/>
      <c r="D55" s="46"/>
      <c r="E55" s="46">
        <v>0</v>
      </c>
      <c r="F55" s="46"/>
      <c r="G55" s="46"/>
      <c r="H55" s="46"/>
      <c r="I55" s="46"/>
      <c r="J55" s="46"/>
      <c r="K55" s="46"/>
      <c r="L55" s="46"/>
      <c r="M55" s="46"/>
      <c r="N55" s="46"/>
      <c r="O55" s="46"/>
      <c r="P55" s="46">
        <v>0</v>
      </c>
      <c r="Q55" s="46"/>
      <c r="R55" s="46"/>
      <c r="S55" s="46"/>
      <c r="T55" s="46"/>
      <c r="U55" s="46"/>
      <c r="V55" s="46"/>
      <c r="W55" s="46"/>
      <c r="X55" s="46"/>
      <c r="Y55" s="47" t="s">
        <v>23</v>
      </c>
      <c r="Z55" s="47" t="s">
        <v>23</v>
      </c>
      <c r="AA55" s="47" t="e">
        <v>#N/A</v>
      </c>
      <c r="AB55" s="47" t="s">
        <v>23</v>
      </c>
      <c r="AC55" s="47" t="s">
        <v>23</v>
      </c>
      <c r="AD55" s="47" t="s">
        <v>23</v>
      </c>
      <c r="AE55" s="47" t="s">
        <v>23</v>
      </c>
      <c r="AF55" s="47"/>
      <c r="AG55" s="47" t="s">
        <v>23</v>
      </c>
      <c r="AH55" s="47" t="s">
        <v>23</v>
      </c>
      <c r="AI55" s="47" t="s">
        <v>23</v>
      </c>
      <c r="AJ55" s="47"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49">
        <v>13162</v>
      </c>
      <c r="B56" s="50" t="s">
        <v>1931</v>
      </c>
      <c r="C56" s="46"/>
      <c r="D56" s="46"/>
      <c r="E56" s="46">
        <v>0</v>
      </c>
      <c r="F56" s="46"/>
      <c r="G56" s="46"/>
      <c r="H56" s="46"/>
      <c r="I56" s="46"/>
      <c r="J56" s="46"/>
      <c r="K56" s="46"/>
      <c r="L56" s="46"/>
      <c r="M56" s="46"/>
      <c r="N56" s="46"/>
      <c r="O56" s="46"/>
      <c r="P56" s="46">
        <v>0</v>
      </c>
      <c r="Q56" s="46"/>
      <c r="R56" s="46"/>
      <c r="S56" s="46"/>
      <c r="T56" s="46"/>
      <c r="U56" s="46"/>
      <c r="V56" s="46"/>
      <c r="W56" s="46"/>
      <c r="X56" s="46"/>
      <c r="Y56" s="47" t="s">
        <v>23</v>
      </c>
      <c r="Z56" s="47" t="s">
        <v>23</v>
      </c>
      <c r="AA56" s="47" t="e">
        <v>#N/A</v>
      </c>
      <c r="AB56" s="47" t="s">
        <v>23</v>
      </c>
      <c r="AC56" s="47" t="s">
        <v>23</v>
      </c>
      <c r="AD56" s="47" t="s">
        <v>23</v>
      </c>
      <c r="AE56" s="47" t="s">
        <v>23</v>
      </c>
      <c r="AF56" s="47"/>
      <c r="AG56" s="47" t="s">
        <v>23</v>
      </c>
      <c r="AH56" s="47" t="s">
        <v>23</v>
      </c>
      <c r="AI56" s="47" t="s">
        <v>23</v>
      </c>
      <c r="AJ56" s="47"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49"/>
      <c r="B57" s="50"/>
      <c r="C57" s="46"/>
      <c r="D57" s="46"/>
      <c r="E57" s="46">
        <v>0</v>
      </c>
      <c r="F57" s="46"/>
      <c r="G57" s="46"/>
      <c r="H57" s="46"/>
      <c r="I57" s="46"/>
      <c r="J57" s="46"/>
      <c r="K57" s="46"/>
      <c r="L57" s="46"/>
      <c r="M57" s="46"/>
      <c r="N57" s="46"/>
      <c r="O57" s="46"/>
      <c r="P57" s="46">
        <v>0</v>
      </c>
      <c r="Q57" s="46"/>
      <c r="R57" s="46"/>
      <c r="S57" s="46"/>
      <c r="T57" s="46"/>
      <c r="U57" s="46"/>
      <c r="V57" s="46"/>
      <c r="W57" s="46"/>
      <c r="X57" s="46"/>
      <c r="Y57" s="47" t="s">
        <v>23</v>
      </c>
      <c r="Z57" s="47" t="s">
        <v>23</v>
      </c>
      <c r="AA57" s="47" t="e">
        <v>#N/A</v>
      </c>
      <c r="AB57" s="47" t="s">
        <v>23</v>
      </c>
      <c r="AC57" s="47" t="s">
        <v>23</v>
      </c>
      <c r="AD57" s="47" t="s">
        <v>23</v>
      </c>
      <c r="AE57" s="47" t="s">
        <v>23</v>
      </c>
      <c r="AF57" s="47"/>
      <c r="AG57" s="47" t="s">
        <v>23</v>
      </c>
      <c r="AH57" s="47" t="s">
        <v>23</v>
      </c>
      <c r="AI57" s="47" t="s">
        <v>23</v>
      </c>
      <c r="AJ57" s="47"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49"/>
      <c r="B58" s="50"/>
      <c r="C58" s="46"/>
      <c r="D58" s="46"/>
      <c r="E58" s="46">
        <v>0</v>
      </c>
      <c r="F58" s="46"/>
      <c r="G58" s="46"/>
      <c r="H58" s="46"/>
      <c r="I58" s="46"/>
      <c r="J58" s="46"/>
      <c r="K58" s="46"/>
      <c r="L58" s="46"/>
      <c r="M58" s="46"/>
      <c r="N58" s="46"/>
      <c r="O58" s="46"/>
      <c r="P58" s="46">
        <v>0</v>
      </c>
      <c r="Q58" s="46"/>
      <c r="R58" s="46"/>
      <c r="S58" s="46"/>
      <c r="T58" s="46"/>
      <c r="U58" s="46"/>
      <c r="V58" s="46"/>
      <c r="W58" s="46"/>
      <c r="X58" s="46"/>
      <c r="Y58" s="47" t="s">
        <v>23</v>
      </c>
      <c r="Z58" s="47" t="s">
        <v>23</v>
      </c>
      <c r="AA58" s="47" t="e">
        <v>#N/A</v>
      </c>
      <c r="AB58" s="47" t="s">
        <v>23</v>
      </c>
      <c r="AC58" s="47" t="s">
        <v>23</v>
      </c>
      <c r="AD58" s="47" t="s">
        <v>23</v>
      </c>
      <c r="AE58" s="47" t="s">
        <v>23</v>
      </c>
      <c r="AF58" s="47"/>
      <c r="AG58" s="47" t="s">
        <v>23</v>
      </c>
      <c r="AH58" s="47" t="s">
        <v>23</v>
      </c>
      <c r="AI58" s="47" t="s">
        <v>23</v>
      </c>
      <c r="AJ58" s="47"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49"/>
      <c r="B59" s="50"/>
      <c r="C59" s="46"/>
      <c r="D59" s="46"/>
      <c r="E59" s="46">
        <v>0</v>
      </c>
      <c r="F59" s="46"/>
      <c r="G59" s="46"/>
      <c r="H59" s="46"/>
      <c r="I59" s="46"/>
      <c r="J59" s="46"/>
      <c r="K59" s="46"/>
      <c r="L59" s="46"/>
      <c r="M59" s="46"/>
      <c r="N59" s="46"/>
      <c r="O59" s="46"/>
      <c r="P59" s="46">
        <v>0</v>
      </c>
      <c r="Q59" s="46"/>
      <c r="R59" s="46"/>
      <c r="S59" s="46"/>
      <c r="T59" s="46"/>
      <c r="U59" s="46"/>
      <c r="V59" s="46"/>
      <c r="W59" s="46"/>
      <c r="X59" s="46"/>
      <c r="Y59" s="47" t="s">
        <v>23</v>
      </c>
      <c r="Z59" s="47" t="s">
        <v>23</v>
      </c>
      <c r="AA59" s="47" t="e">
        <v>#N/A</v>
      </c>
      <c r="AB59" s="47" t="s">
        <v>23</v>
      </c>
      <c r="AC59" s="47" t="s">
        <v>23</v>
      </c>
      <c r="AD59" s="47" t="s">
        <v>23</v>
      </c>
      <c r="AE59" s="47" t="s">
        <v>23</v>
      </c>
      <c r="AF59" s="47"/>
      <c r="AG59" s="47" t="s">
        <v>23</v>
      </c>
      <c r="AH59" s="47" t="s">
        <v>23</v>
      </c>
      <c r="AI59" s="47" t="s">
        <v>23</v>
      </c>
      <c r="AJ59" s="47"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94" t="s">
        <v>242</v>
      </c>
      <c r="B60" s="96"/>
      <c r="C60" s="94">
        <v>17</v>
      </c>
      <c r="D60" s="96">
        <v>0</v>
      </c>
      <c r="N60" s="94">
        <v>14</v>
      </c>
      <c r="O60" s="96">
        <v>0</v>
      </c>
      <c r="Y60" s="123">
        <v>0</v>
      </c>
      <c r="Z60" s="125">
        <v>0</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sheetData>
  <mergeCells count="32">
    <mergeCell ref="A60:B60"/>
    <mergeCell ref="C60:D60"/>
    <mergeCell ref="N60:O60"/>
    <mergeCell ref="Y60:Z60"/>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X125"/>
  <sheetViews>
    <sheetView view="pageBreakPreview" topLeftCell="M1" zoomScale="60" zoomScaleNormal="10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50" width="9" style="2"/>
    <col min="51"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28</v>
      </c>
      <c r="D4" s="40">
        <v>1</v>
      </c>
      <c r="E4" s="40"/>
      <c r="F4" s="40">
        <v>17</v>
      </c>
      <c r="G4" s="40">
        <v>20</v>
      </c>
      <c r="H4" s="40">
        <v>13</v>
      </c>
      <c r="I4" s="40">
        <v>18</v>
      </c>
      <c r="J4" s="40">
        <v>6</v>
      </c>
      <c r="K4" s="40">
        <v>10</v>
      </c>
      <c r="L4" s="40">
        <v>0</v>
      </c>
      <c r="M4" s="40">
        <v>0</v>
      </c>
      <c r="N4" s="40">
        <v>17</v>
      </c>
      <c r="O4" s="40">
        <v>2</v>
      </c>
      <c r="P4" s="40"/>
      <c r="Q4" s="40">
        <v>21</v>
      </c>
      <c r="R4" s="40">
        <v>18</v>
      </c>
      <c r="S4" s="40">
        <v>17</v>
      </c>
      <c r="T4" s="40">
        <v>17</v>
      </c>
      <c r="U4" s="40">
        <v>6</v>
      </c>
      <c r="V4" s="40">
        <v>4</v>
      </c>
      <c r="W4" s="40">
        <v>0</v>
      </c>
      <c r="X4" s="40">
        <v>2</v>
      </c>
      <c r="Y4" s="41">
        <v>20</v>
      </c>
      <c r="Z4" s="41">
        <v>2</v>
      </c>
      <c r="AA4" s="41"/>
      <c r="AB4" s="41">
        <v>17</v>
      </c>
      <c r="AC4" s="41">
        <v>19</v>
      </c>
      <c r="AD4" s="41">
        <v>13</v>
      </c>
      <c r="AE4" s="41">
        <v>12</v>
      </c>
      <c r="AF4" s="41">
        <v>0</v>
      </c>
      <c r="AG4" s="41">
        <v>10</v>
      </c>
      <c r="AH4" s="41">
        <v>6</v>
      </c>
      <c r="AI4" s="41">
        <v>0</v>
      </c>
      <c r="AJ4" s="41">
        <v>0</v>
      </c>
      <c r="AK4" s="46">
        <v>28</v>
      </c>
      <c r="AL4" s="46">
        <v>1</v>
      </c>
      <c r="AM4" s="46">
        <v>23</v>
      </c>
      <c r="AN4" s="46"/>
      <c r="AO4" s="46">
        <v>23</v>
      </c>
      <c r="AP4" s="46"/>
      <c r="AQ4" s="8">
        <v>1</v>
      </c>
      <c r="AR4" s="46">
        <v>11</v>
      </c>
      <c r="AS4" s="46"/>
      <c r="AT4" s="46">
        <v>7</v>
      </c>
      <c r="AU4" s="46"/>
    </row>
    <row r="5" spans="1:47" ht="28.5" customHeight="1">
      <c r="A5" s="6">
        <v>14001</v>
      </c>
      <c r="B5" s="7" t="s">
        <v>382</v>
      </c>
      <c r="C5" s="35"/>
      <c r="D5" s="40"/>
      <c r="E5" s="40">
        <v>0</v>
      </c>
      <c r="F5" s="40"/>
      <c r="G5" s="40"/>
      <c r="H5" s="40"/>
      <c r="I5" s="40"/>
      <c r="J5" s="40"/>
      <c r="K5" s="40"/>
      <c r="L5" s="40"/>
      <c r="M5" s="40"/>
      <c r="N5" s="40"/>
      <c r="O5" s="40"/>
      <c r="P5" s="40">
        <v>0</v>
      </c>
      <c r="Q5" s="40"/>
      <c r="R5" s="40"/>
      <c r="S5" s="40"/>
      <c r="T5" s="40"/>
      <c r="U5" s="40"/>
      <c r="V5" s="40"/>
      <c r="W5" s="40"/>
      <c r="X5" s="40"/>
      <c r="Y5" s="41" t="s">
        <v>23</v>
      </c>
      <c r="Z5" s="41" t="s">
        <v>23</v>
      </c>
      <c r="AA5" s="41" t="e">
        <v>#N/A</v>
      </c>
      <c r="AB5" s="41" t="s">
        <v>23</v>
      </c>
      <c r="AC5" s="41" t="s">
        <v>23</v>
      </c>
      <c r="AD5" s="41" t="s">
        <v>23</v>
      </c>
      <c r="AE5" s="41" t="s">
        <v>23</v>
      </c>
      <c r="AF5" s="41"/>
      <c r="AG5" s="41" t="s">
        <v>23</v>
      </c>
      <c r="AH5" s="41" t="s">
        <v>23</v>
      </c>
      <c r="AI5" s="41" t="s">
        <v>23</v>
      </c>
      <c r="AJ5" s="41" t="s">
        <v>23</v>
      </c>
      <c r="AK5" s="46"/>
      <c r="AL5" s="46"/>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14002</v>
      </c>
      <c r="B6" s="7" t="s">
        <v>383</v>
      </c>
      <c r="C6" s="35" t="s">
        <v>25</v>
      </c>
      <c r="D6" s="40" t="s">
        <v>21</v>
      </c>
      <c r="E6" s="40">
        <v>1</v>
      </c>
      <c r="F6" s="35" t="s">
        <v>25</v>
      </c>
      <c r="G6" s="35" t="s">
        <v>25</v>
      </c>
      <c r="H6" s="35" t="s">
        <v>25</v>
      </c>
      <c r="I6" s="35" t="s">
        <v>25</v>
      </c>
      <c r="J6" s="35" t="s">
        <v>25</v>
      </c>
      <c r="K6" s="35" t="s">
        <v>25</v>
      </c>
      <c r="L6" s="40"/>
      <c r="M6" s="40"/>
      <c r="N6" s="40" t="s">
        <v>25</v>
      </c>
      <c r="O6" s="40" t="s">
        <v>21</v>
      </c>
      <c r="P6" s="40">
        <v>1</v>
      </c>
      <c r="Q6" s="40" t="s">
        <v>25</v>
      </c>
      <c r="R6" s="40" t="s">
        <v>26</v>
      </c>
      <c r="S6" s="40" t="s">
        <v>25</v>
      </c>
      <c r="T6" s="40" t="s">
        <v>26</v>
      </c>
      <c r="U6" s="40" t="s">
        <v>25</v>
      </c>
      <c r="V6" s="40" t="s">
        <v>26</v>
      </c>
      <c r="W6" s="40" t="s">
        <v>384</v>
      </c>
      <c r="X6" s="40"/>
      <c r="Y6" s="41" t="s">
        <v>25</v>
      </c>
      <c r="Z6" s="41" t="s">
        <v>21</v>
      </c>
      <c r="AA6" s="41" t="s">
        <v>21</v>
      </c>
      <c r="AB6" s="41" t="s">
        <v>25</v>
      </c>
      <c r="AC6" s="41" t="s">
        <v>25</v>
      </c>
      <c r="AD6" s="41" t="s">
        <v>25</v>
      </c>
      <c r="AE6" s="41" t="s">
        <v>25</v>
      </c>
      <c r="AF6" s="41"/>
      <c r="AG6" s="41" t="s">
        <v>25</v>
      </c>
      <c r="AH6" s="41" t="s">
        <v>21</v>
      </c>
      <c r="AI6" s="41" t="s">
        <v>21</v>
      </c>
      <c r="AJ6" s="41" t="s">
        <v>21</v>
      </c>
      <c r="AK6" s="46" t="s">
        <v>25</v>
      </c>
      <c r="AL6" s="46" t="s">
        <v>21</v>
      </c>
      <c r="AM6" s="46" t="s">
        <v>25</v>
      </c>
      <c r="AN6" s="46" t="str">
        <f>IFERROR(VLOOKUP($B6,Sheet1!$A$5:$B$300,2,FALSE),"")</f>
        <v/>
      </c>
      <c r="AO6" s="46" t="s">
        <v>25</v>
      </c>
      <c r="AP6" s="5" t="str">
        <f>IFERROR(VLOOKUP($A6,集約用シート!$B$5:$U$300,15,FALSE),"")</f>
        <v/>
      </c>
      <c r="AQ6" s="8"/>
      <c r="AR6" s="46" t="s">
        <v>25</v>
      </c>
      <c r="AS6" s="5" t="str">
        <f>IFERROR(VLOOKUP($A6,集約用シート!$B$5:$U$300,19,FALSE),"")</f>
        <v/>
      </c>
      <c r="AT6" s="46" t="s">
        <v>25</v>
      </c>
      <c r="AU6" s="5" t="str">
        <f>IFERROR(VLOOKUP($A6,集約用シート!$B$5:$U$30021,FALSE),"")</f>
        <v/>
      </c>
    </row>
    <row r="7" spans="1:47" ht="28.5" customHeight="1">
      <c r="A7" s="6">
        <v>14003</v>
      </c>
      <c r="B7" s="7" t="s">
        <v>385</v>
      </c>
      <c r="C7" s="35" t="s">
        <v>25</v>
      </c>
      <c r="D7" s="40" t="s">
        <v>21</v>
      </c>
      <c r="E7" s="40">
        <v>1</v>
      </c>
      <c r="F7" s="35" t="s">
        <v>25</v>
      </c>
      <c r="G7" s="35" t="s">
        <v>25</v>
      </c>
      <c r="H7" s="35" t="s">
        <v>25</v>
      </c>
      <c r="I7" s="35" t="s">
        <v>25</v>
      </c>
      <c r="J7" s="40"/>
      <c r="K7" s="35" t="s">
        <v>25</v>
      </c>
      <c r="L7" s="40"/>
      <c r="M7" s="40"/>
      <c r="N7" s="40" t="s">
        <v>25</v>
      </c>
      <c r="O7" s="40" t="s">
        <v>21</v>
      </c>
      <c r="P7" s="40">
        <v>1</v>
      </c>
      <c r="Q7" s="40" t="s">
        <v>25</v>
      </c>
      <c r="R7" s="40"/>
      <c r="S7" s="40" t="s">
        <v>25</v>
      </c>
      <c r="T7" s="40" t="s">
        <v>26</v>
      </c>
      <c r="U7" s="40"/>
      <c r="V7" s="40"/>
      <c r="W7" s="40"/>
      <c r="X7" s="40"/>
      <c r="Y7" s="41" t="s">
        <v>23</v>
      </c>
      <c r="Z7" s="41" t="s">
        <v>23</v>
      </c>
      <c r="AA7" s="41" t="e">
        <v>#N/A</v>
      </c>
      <c r="AB7" s="41" t="s">
        <v>23</v>
      </c>
      <c r="AC7" s="41" t="s">
        <v>25</v>
      </c>
      <c r="AD7" s="41" t="s">
        <v>23</v>
      </c>
      <c r="AE7" s="41" t="s">
        <v>21</v>
      </c>
      <c r="AF7" s="41"/>
      <c r="AG7" s="41" t="s">
        <v>23</v>
      </c>
      <c r="AH7" s="41">
        <v>0</v>
      </c>
      <c r="AI7" s="41" t="s">
        <v>23</v>
      </c>
      <c r="AJ7" s="41" t="s">
        <v>21</v>
      </c>
      <c r="AK7" s="46" t="s">
        <v>25</v>
      </c>
      <c r="AL7" s="46" t="s">
        <v>21</v>
      </c>
      <c r="AM7" s="46" t="s">
        <v>25</v>
      </c>
      <c r="AN7" s="46" t="str">
        <f>IFERROR(VLOOKUP($B7,Sheet1!$A$5:$B$300,2,FALSE),"")</f>
        <v/>
      </c>
      <c r="AO7" s="46" t="s">
        <v>25</v>
      </c>
      <c r="AP7" s="5" t="str">
        <f>IFERROR(VLOOKUP($A7,集約用シート!$B$5:$U$300,15,FALSE),"")</f>
        <v/>
      </c>
      <c r="AQ7" s="8"/>
      <c r="AR7" s="46"/>
      <c r="AS7" s="5" t="str">
        <f>IFERROR(VLOOKUP($A7,集約用シート!$B$5:$U$300,19,FALSE),"")</f>
        <v/>
      </c>
      <c r="AT7" s="46"/>
      <c r="AU7" s="5" t="str">
        <f>IFERROR(VLOOKUP($A7,集約用シート!$B$5:$U$30021,FALSE),"")</f>
        <v/>
      </c>
    </row>
    <row r="8" spans="1:47" ht="28.5" customHeight="1">
      <c r="A8" s="6">
        <v>14004</v>
      </c>
      <c r="B8" s="7" t="s">
        <v>386</v>
      </c>
      <c r="C8" s="40" t="s">
        <v>21</v>
      </c>
      <c r="D8" s="40" t="s">
        <v>21</v>
      </c>
      <c r="E8" s="40">
        <v>0</v>
      </c>
      <c r="F8" s="40"/>
      <c r="G8" s="40"/>
      <c r="H8" s="40"/>
      <c r="I8" s="40"/>
      <c r="J8" s="40"/>
      <c r="K8" s="40"/>
      <c r="L8" s="40"/>
      <c r="M8" s="40"/>
      <c r="N8" s="40" t="s">
        <v>21</v>
      </c>
      <c r="O8" s="40" t="s">
        <v>25</v>
      </c>
      <c r="P8" s="40">
        <v>1</v>
      </c>
      <c r="Q8" s="40" t="s">
        <v>384</v>
      </c>
      <c r="R8" s="40"/>
      <c r="S8" s="40"/>
      <c r="T8" s="40"/>
      <c r="U8" s="40"/>
      <c r="V8" s="40"/>
      <c r="W8" s="40"/>
      <c r="X8" s="40"/>
      <c r="Y8" s="41" t="s">
        <v>21</v>
      </c>
      <c r="Z8" s="41" t="s">
        <v>25</v>
      </c>
      <c r="AA8" s="41" t="s">
        <v>25</v>
      </c>
      <c r="AB8" s="41" t="s">
        <v>23</v>
      </c>
      <c r="AC8" s="41" t="s">
        <v>21</v>
      </c>
      <c r="AD8" s="41" t="s">
        <v>23</v>
      </c>
      <c r="AE8" s="41" t="s">
        <v>25</v>
      </c>
      <c r="AF8" s="41"/>
      <c r="AG8" s="41" t="s">
        <v>23</v>
      </c>
      <c r="AH8" s="41">
        <v>0</v>
      </c>
      <c r="AI8" s="41" t="s">
        <v>23</v>
      </c>
      <c r="AJ8" s="41" t="s">
        <v>21</v>
      </c>
      <c r="AK8" s="46" t="s">
        <v>21</v>
      </c>
      <c r="AL8" s="46" t="s">
        <v>21</v>
      </c>
      <c r="AM8" s="46"/>
      <c r="AN8" s="46" t="str">
        <f>IFERROR(VLOOKUP($B8,Sheet1!$A$5:$B$300,2,FALSE),"")</f>
        <v/>
      </c>
      <c r="AO8" s="46"/>
      <c r="AP8" s="5" t="str">
        <f>IFERROR(VLOOKUP($A8,集約用シート!$B$5:$U$300,15,FALSE),"")</f>
        <v/>
      </c>
      <c r="AQ8" s="8"/>
      <c r="AR8" s="46"/>
      <c r="AS8" s="5" t="str">
        <f>IFERROR(VLOOKUP($A8,集約用シート!$B$5:$U$300,19,FALSE),"")</f>
        <v/>
      </c>
      <c r="AT8" s="46"/>
      <c r="AU8" s="5" t="str">
        <f>IFERROR(VLOOKUP($A8,集約用シート!$B$5:$U$30021,FALSE),"")</f>
        <v/>
      </c>
    </row>
    <row r="9" spans="1:47" ht="28.5" customHeight="1">
      <c r="A9" s="6">
        <v>14005</v>
      </c>
      <c r="B9" s="7" t="s">
        <v>387</v>
      </c>
      <c r="C9" s="35" t="s">
        <v>25</v>
      </c>
      <c r="D9" s="40" t="s">
        <v>21</v>
      </c>
      <c r="E9" s="40">
        <v>1</v>
      </c>
      <c r="F9" s="35" t="s">
        <v>25</v>
      </c>
      <c r="G9" s="35" t="s">
        <v>25</v>
      </c>
      <c r="H9" s="35" t="s">
        <v>25</v>
      </c>
      <c r="I9" s="35" t="s">
        <v>25</v>
      </c>
      <c r="J9" s="35" t="s">
        <v>25</v>
      </c>
      <c r="K9" s="35" t="s">
        <v>25</v>
      </c>
      <c r="L9" s="40"/>
      <c r="M9" s="40"/>
      <c r="N9" s="40" t="s">
        <v>25</v>
      </c>
      <c r="O9" s="40" t="s">
        <v>21</v>
      </c>
      <c r="P9" s="40">
        <v>1</v>
      </c>
      <c r="Q9" s="40" t="s">
        <v>25</v>
      </c>
      <c r="R9" s="40" t="s">
        <v>26</v>
      </c>
      <c r="S9" s="40" t="s">
        <v>25</v>
      </c>
      <c r="T9" s="40" t="s">
        <v>26</v>
      </c>
      <c r="U9" s="40" t="s">
        <v>25</v>
      </c>
      <c r="V9" s="40"/>
      <c r="W9" s="40" t="s">
        <v>384</v>
      </c>
      <c r="X9" s="40"/>
      <c r="Y9" s="41" t="s">
        <v>25</v>
      </c>
      <c r="Z9" s="41" t="s">
        <v>21</v>
      </c>
      <c r="AA9" s="41" t="s">
        <v>21</v>
      </c>
      <c r="AB9" s="41" t="s">
        <v>25</v>
      </c>
      <c r="AC9" s="41" t="s">
        <v>25</v>
      </c>
      <c r="AD9" s="41" t="s">
        <v>25</v>
      </c>
      <c r="AE9" s="41" t="s">
        <v>25</v>
      </c>
      <c r="AF9" s="41"/>
      <c r="AG9" s="41" t="s">
        <v>25</v>
      </c>
      <c r="AH9" s="41" t="s">
        <v>25</v>
      </c>
      <c r="AI9" s="41" t="s">
        <v>21</v>
      </c>
      <c r="AJ9" s="41" t="s">
        <v>21</v>
      </c>
      <c r="AK9" s="46" t="s">
        <v>25</v>
      </c>
      <c r="AL9" s="46" t="s">
        <v>21</v>
      </c>
      <c r="AM9" s="46" t="s">
        <v>25</v>
      </c>
      <c r="AN9" s="46" t="str">
        <f>IFERROR(VLOOKUP($B9,Sheet1!$A$5:$B$300,2,FALSE),"")</f>
        <v/>
      </c>
      <c r="AO9" s="46" t="s">
        <v>25</v>
      </c>
      <c r="AP9" s="5" t="str">
        <f>IFERROR(VLOOKUP($A9,集約用シート!$B$5:$U$300,15,FALSE),"")</f>
        <v/>
      </c>
      <c r="AQ9" s="8"/>
      <c r="AR9" s="46" t="s">
        <v>25</v>
      </c>
      <c r="AS9" s="5" t="str">
        <f>IFERROR(VLOOKUP($A9,集約用シート!$B$5:$U$300,19,FALSE),"")</f>
        <v/>
      </c>
      <c r="AT9" s="46" t="s">
        <v>25</v>
      </c>
      <c r="AU9" s="5" t="str">
        <f>IFERROR(VLOOKUP($A9,集約用シート!$B$5:$U$30021,FALSE),"")</f>
        <v/>
      </c>
    </row>
    <row r="10" spans="1:47" ht="28.5" customHeight="1">
      <c r="A10" s="6">
        <v>14006</v>
      </c>
      <c r="B10" s="7" t="s">
        <v>388</v>
      </c>
      <c r="C10" s="35" t="s">
        <v>25</v>
      </c>
      <c r="D10" s="40" t="s">
        <v>21</v>
      </c>
      <c r="E10" s="40">
        <v>1</v>
      </c>
      <c r="F10" s="35" t="s">
        <v>25</v>
      </c>
      <c r="G10" s="35" t="s">
        <v>25</v>
      </c>
      <c r="H10" s="35" t="s">
        <v>25</v>
      </c>
      <c r="I10" s="35" t="s">
        <v>25</v>
      </c>
      <c r="J10" s="35" t="s">
        <v>25</v>
      </c>
      <c r="K10" s="35" t="s">
        <v>25</v>
      </c>
      <c r="L10" s="40"/>
      <c r="M10" s="40"/>
      <c r="N10" s="40" t="s">
        <v>25</v>
      </c>
      <c r="O10" s="40" t="s">
        <v>21</v>
      </c>
      <c r="P10" s="40">
        <v>1</v>
      </c>
      <c r="Q10" s="40" t="s">
        <v>25</v>
      </c>
      <c r="R10" s="40" t="s">
        <v>26</v>
      </c>
      <c r="S10" s="40" t="s">
        <v>25</v>
      </c>
      <c r="T10" s="40" t="s">
        <v>26</v>
      </c>
      <c r="U10" s="40" t="s">
        <v>25</v>
      </c>
      <c r="V10" s="40" t="s">
        <v>26</v>
      </c>
      <c r="W10" s="40" t="s">
        <v>384</v>
      </c>
      <c r="X10" s="40"/>
      <c r="Y10" s="41" t="s">
        <v>25</v>
      </c>
      <c r="Z10" s="41" t="s">
        <v>21</v>
      </c>
      <c r="AA10" s="41" t="s">
        <v>21</v>
      </c>
      <c r="AB10" s="41" t="s">
        <v>25</v>
      </c>
      <c r="AC10" s="41" t="s">
        <v>25</v>
      </c>
      <c r="AD10" s="41" t="s">
        <v>25</v>
      </c>
      <c r="AE10" s="41" t="s">
        <v>25</v>
      </c>
      <c r="AF10" s="41"/>
      <c r="AG10" s="41" t="s">
        <v>25</v>
      </c>
      <c r="AH10" s="41" t="s">
        <v>25</v>
      </c>
      <c r="AI10" s="41" t="s">
        <v>21</v>
      </c>
      <c r="AJ10" s="41" t="s">
        <v>21</v>
      </c>
      <c r="AK10" s="46" t="s">
        <v>25</v>
      </c>
      <c r="AL10" s="46" t="s">
        <v>21</v>
      </c>
      <c r="AM10" s="46" t="s">
        <v>25</v>
      </c>
      <c r="AN10" s="46" t="str">
        <f>IFERROR(VLOOKUP($B10,Sheet1!$A$5:$B$300,2,FALSE),"")</f>
        <v/>
      </c>
      <c r="AO10" s="46" t="s">
        <v>25</v>
      </c>
      <c r="AP10" s="5" t="str">
        <f>IFERROR(VLOOKUP($A10,集約用シート!$B$5:$U$300,15,FALSE),"")</f>
        <v/>
      </c>
      <c r="AQ10" s="8"/>
      <c r="AR10" s="46" t="s">
        <v>25</v>
      </c>
      <c r="AS10" s="5" t="str">
        <f>IFERROR(VLOOKUP($A10,集約用シート!$B$5:$U$300,19,FALSE),"")</f>
        <v/>
      </c>
      <c r="AT10" s="46" t="s">
        <v>25</v>
      </c>
      <c r="AU10" s="5" t="str">
        <f>IFERROR(VLOOKUP($A10,集約用シート!$B$5:$U$30021,FALSE),"")</f>
        <v/>
      </c>
    </row>
    <row r="11" spans="1:47" ht="28.5" customHeight="1">
      <c r="A11" s="6">
        <v>14007</v>
      </c>
      <c r="B11" s="7" t="s">
        <v>389</v>
      </c>
      <c r="C11" s="35" t="s">
        <v>25</v>
      </c>
      <c r="D11" s="40" t="s">
        <v>21</v>
      </c>
      <c r="E11" s="40">
        <v>1</v>
      </c>
      <c r="F11" s="40"/>
      <c r="G11" s="35" t="s">
        <v>25</v>
      </c>
      <c r="H11" s="40"/>
      <c r="I11" s="35" t="s">
        <v>25</v>
      </c>
      <c r="J11" s="40"/>
      <c r="K11" s="35" t="s">
        <v>25</v>
      </c>
      <c r="L11" s="40"/>
      <c r="M11" s="40"/>
      <c r="N11" s="40" t="s">
        <v>25</v>
      </c>
      <c r="O11" s="40" t="s">
        <v>21</v>
      </c>
      <c r="P11" s="40">
        <v>1</v>
      </c>
      <c r="Q11" s="40" t="s">
        <v>25</v>
      </c>
      <c r="R11" s="40" t="s">
        <v>26</v>
      </c>
      <c r="S11" s="40" t="s">
        <v>25</v>
      </c>
      <c r="T11" s="40" t="s">
        <v>26</v>
      </c>
      <c r="U11" s="40" t="s">
        <v>384</v>
      </c>
      <c r="V11" s="40"/>
      <c r="W11" s="40" t="s">
        <v>384</v>
      </c>
      <c r="X11" s="40"/>
      <c r="Y11" s="41" t="s">
        <v>25</v>
      </c>
      <c r="Z11" s="41" t="s">
        <v>21</v>
      </c>
      <c r="AA11" s="41" t="s">
        <v>21</v>
      </c>
      <c r="AB11" s="41" t="s">
        <v>25</v>
      </c>
      <c r="AC11" s="41" t="s">
        <v>25</v>
      </c>
      <c r="AD11" s="41" t="s">
        <v>25</v>
      </c>
      <c r="AE11" s="41" t="s">
        <v>25</v>
      </c>
      <c r="AF11" s="41"/>
      <c r="AG11" s="41" t="s">
        <v>25</v>
      </c>
      <c r="AH11" s="41" t="s">
        <v>25</v>
      </c>
      <c r="AI11" s="41" t="s">
        <v>21</v>
      </c>
      <c r="AJ11" s="41" t="s">
        <v>21</v>
      </c>
      <c r="AK11" s="46" t="s">
        <v>25</v>
      </c>
      <c r="AL11" s="46" t="s">
        <v>21</v>
      </c>
      <c r="AM11" s="46" t="s">
        <v>25</v>
      </c>
      <c r="AN11" s="46" t="str">
        <f>IFERROR(VLOOKUP($B11,Sheet1!$A$5:$B$300,2,FALSE),"")</f>
        <v/>
      </c>
      <c r="AO11" s="46" t="s">
        <v>25</v>
      </c>
      <c r="AP11" s="5" t="str">
        <f>IFERROR(VLOOKUP($A11,集約用シート!$B$5:$U$300,15,FALSE),"")</f>
        <v/>
      </c>
      <c r="AQ11" s="8"/>
      <c r="AR11" s="46" t="s">
        <v>25</v>
      </c>
      <c r="AS11" s="5" t="str">
        <f>IFERROR(VLOOKUP($A11,集約用シート!$B$5:$U$300,19,FALSE),"")</f>
        <v/>
      </c>
      <c r="AT11" s="46" t="s">
        <v>25</v>
      </c>
      <c r="AU11" s="5" t="str">
        <f>IFERROR(VLOOKUP($A11,集約用シート!$B$5:$U$30021,FALSE),"")</f>
        <v/>
      </c>
    </row>
    <row r="12" spans="1:47" ht="28.5" customHeight="1">
      <c r="A12" s="6">
        <v>14008</v>
      </c>
      <c r="B12" s="7" t="s">
        <v>390</v>
      </c>
      <c r="C12" s="35" t="s">
        <v>25</v>
      </c>
      <c r="D12" s="40" t="s">
        <v>21</v>
      </c>
      <c r="E12" s="40">
        <v>1</v>
      </c>
      <c r="F12" s="40"/>
      <c r="G12" s="40"/>
      <c r="H12" s="40"/>
      <c r="I12" s="40"/>
      <c r="J12" s="40"/>
      <c r="K12" s="40"/>
      <c r="L12" s="40"/>
      <c r="M12" s="40"/>
      <c r="N12" s="40" t="s">
        <v>25</v>
      </c>
      <c r="O12" s="40" t="s">
        <v>21</v>
      </c>
      <c r="P12" s="40">
        <v>1</v>
      </c>
      <c r="Q12" s="40" t="s">
        <v>25</v>
      </c>
      <c r="R12" s="40"/>
      <c r="S12" s="40"/>
      <c r="T12" s="40"/>
      <c r="U12" s="40"/>
      <c r="V12" s="40"/>
      <c r="W12" s="40"/>
      <c r="X12" s="40"/>
      <c r="Y12" s="41" t="s">
        <v>25</v>
      </c>
      <c r="Z12" s="41" t="s">
        <v>21</v>
      </c>
      <c r="AA12" s="41" t="s">
        <v>21</v>
      </c>
      <c r="AB12" s="41" t="s">
        <v>25</v>
      </c>
      <c r="AC12" s="41" t="s">
        <v>21</v>
      </c>
      <c r="AD12" s="41" t="s">
        <v>25</v>
      </c>
      <c r="AE12" s="41" t="s">
        <v>21</v>
      </c>
      <c r="AF12" s="41"/>
      <c r="AG12" s="41" t="s">
        <v>25</v>
      </c>
      <c r="AH12" s="41">
        <v>0</v>
      </c>
      <c r="AI12" s="41" t="s">
        <v>21</v>
      </c>
      <c r="AJ12" s="41" t="s">
        <v>21</v>
      </c>
      <c r="AK12" s="46" t="s">
        <v>25</v>
      </c>
      <c r="AL12" s="46" t="s">
        <v>21</v>
      </c>
      <c r="AM12" s="46" t="s">
        <v>25</v>
      </c>
      <c r="AN12" s="46" t="str">
        <f>IFERROR(VLOOKUP($B12,Sheet1!$A$5:$B$300,2,FALSE),"")</f>
        <v/>
      </c>
      <c r="AO12" s="46" t="s">
        <v>25</v>
      </c>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6">
        <v>14009</v>
      </c>
      <c r="B13" s="7" t="s">
        <v>391</v>
      </c>
      <c r="C13" s="35" t="s">
        <v>25</v>
      </c>
      <c r="D13" s="40" t="s">
        <v>21</v>
      </c>
      <c r="E13" s="40">
        <v>1</v>
      </c>
      <c r="F13" s="35" t="s">
        <v>25</v>
      </c>
      <c r="G13" s="35" t="s">
        <v>25</v>
      </c>
      <c r="H13" s="35" t="s">
        <v>25</v>
      </c>
      <c r="I13" s="35" t="s">
        <v>25</v>
      </c>
      <c r="J13" s="40"/>
      <c r="K13" s="40"/>
      <c r="L13" s="40"/>
      <c r="M13" s="40"/>
      <c r="N13" s="40" t="s">
        <v>25</v>
      </c>
      <c r="O13" s="40" t="s">
        <v>21</v>
      </c>
      <c r="P13" s="40">
        <v>1</v>
      </c>
      <c r="Q13" s="40" t="s">
        <v>25</v>
      </c>
      <c r="R13" s="40" t="s">
        <v>26</v>
      </c>
      <c r="S13" s="40" t="s">
        <v>25</v>
      </c>
      <c r="T13" s="40" t="s">
        <v>26</v>
      </c>
      <c r="U13" s="40" t="s">
        <v>384</v>
      </c>
      <c r="V13" s="40"/>
      <c r="W13" s="40" t="s">
        <v>384</v>
      </c>
      <c r="X13" s="40"/>
      <c r="Y13" s="41" t="s">
        <v>25</v>
      </c>
      <c r="Z13" s="41" t="s">
        <v>21</v>
      </c>
      <c r="AA13" s="41" t="s">
        <v>21</v>
      </c>
      <c r="AB13" s="41" t="s">
        <v>25</v>
      </c>
      <c r="AC13" s="41" t="s">
        <v>25</v>
      </c>
      <c r="AD13" s="41" t="s">
        <v>25</v>
      </c>
      <c r="AE13" s="41" t="s">
        <v>25</v>
      </c>
      <c r="AF13" s="41"/>
      <c r="AG13" s="41" t="s">
        <v>21</v>
      </c>
      <c r="AH13" s="41" t="s">
        <v>21</v>
      </c>
      <c r="AI13" s="41" t="s">
        <v>21</v>
      </c>
      <c r="AJ13" s="41" t="s">
        <v>21</v>
      </c>
      <c r="AK13" s="46" t="s">
        <v>25</v>
      </c>
      <c r="AL13" s="46" t="s">
        <v>21</v>
      </c>
      <c r="AM13" s="46" t="s">
        <v>25</v>
      </c>
      <c r="AN13" s="46" t="str">
        <f>IFERROR(VLOOKUP($B13,Sheet1!$A$5:$B$300,2,FALSE),"")</f>
        <v/>
      </c>
      <c r="AO13" s="46" t="s">
        <v>25</v>
      </c>
      <c r="AP13" s="5" t="str">
        <f>IFERROR(VLOOKUP($A13,集約用シート!$B$5:$U$300,15,FALSE),"")</f>
        <v/>
      </c>
      <c r="AQ13" s="8"/>
      <c r="AR13" s="46"/>
      <c r="AS13" s="5" t="str">
        <f>IFERROR(VLOOKUP($A13,集約用シート!$B$5:$U$300,19,FALSE),"")</f>
        <v/>
      </c>
      <c r="AT13" s="46"/>
      <c r="AU13" s="5" t="str">
        <f>IFERROR(VLOOKUP($A13,集約用シート!$B$5:$U$30021,FALSE),"")</f>
        <v/>
      </c>
    </row>
    <row r="14" spans="1:47" ht="28.5" customHeight="1">
      <c r="A14" s="6">
        <v>14010</v>
      </c>
      <c r="B14" s="7" t="s">
        <v>392</v>
      </c>
      <c r="C14" s="35" t="s">
        <v>25</v>
      </c>
      <c r="D14" s="40" t="s">
        <v>21</v>
      </c>
      <c r="E14" s="40">
        <v>1</v>
      </c>
      <c r="F14" s="35" t="s">
        <v>25</v>
      </c>
      <c r="G14" s="35" t="s">
        <v>25</v>
      </c>
      <c r="H14" s="35" t="s">
        <v>25</v>
      </c>
      <c r="I14" s="35" t="s">
        <v>25</v>
      </c>
      <c r="J14" s="35" t="s">
        <v>25</v>
      </c>
      <c r="K14" s="35" t="s">
        <v>25</v>
      </c>
      <c r="L14" s="40"/>
      <c r="M14" s="40"/>
      <c r="N14" s="40" t="s">
        <v>25</v>
      </c>
      <c r="O14" s="40" t="s">
        <v>21</v>
      </c>
      <c r="P14" s="40">
        <v>1</v>
      </c>
      <c r="Q14" s="40" t="s">
        <v>25</v>
      </c>
      <c r="R14" s="40" t="s">
        <v>26</v>
      </c>
      <c r="S14" s="40" t="s">
        <v>25</v>
      </c>
      <c r="T14" s="40" t="s">
        <v>26</v>
      </c>
      <c r="U14" s="40" t="s">
        <v>384</v>
      </c>
      <c r="V14" s="40"/>
      <c r="W14" s="40" t="s">
        <v>384</v>
      </c>
      <c r="X14" s="40" t="s">
        <v>26</v>
      </c>
      <c r="Y14" s="41" t="s">
        <v>25</v>
      </c>
      <c r="Z14" s="41" t="s">
        <v>21</v>
      </c>
      <c r="AA14" s="41" t="s">
        <v>21</v>
      </c>
      <c r="AB14" s="41" t="s">
        <v>25</v>
      </c>
      <c r="AC14" s="41" t="s">
        <v>25</v>
      </c>
      <c r="AD14" s="41" t="s">
        <v>25</v>
      </c>
      <c r="AE14" s="41" t="s">
        <v>25</v>
      </c>
      <c r="AF14" s="41"/>
      <c r="AG14" s="41" t="s">
        <v>25</v>
      </c>
      <c r="AH14" s="41" t="s">
        <v>25</v>
      </c>
      <c r="AI14" s="41" t="s">
        <v>21</v>
      </c>
      <c r="AJ14" s="41" t="s">
        <v>21</v>
      </c>
      <c r="AK14" s="46" t="s">
        <v>25</v>
      </c>
      <c r="AL14" s="46" t="s">
        <v>21</v>
      </c>
      <c r="AM14" s="46" t="s">
        <v>25</v>
      </c>
      <c r="AN14" s="46" t="str">
        <f>IFERROR(VLOOKUP($B14,Sheet1!$A$5:$B$300,2,FALSE),"")</f>
        <v/>
      </c>
      <c r="AO14" s="46" t="s">
        <v>25</v>
      </c>
      <c r="AP14" s="5" t="str">
        <f>IFERROR(VLOOKUP($A14,集約用シート!$B$5:$U$300,15,FALSE),"")</f>
        <v/>
      </c>
      <c r="AQ14" s="8"/>
      <c r="AR14" s="46" t="s">
        <v>25</v>
      </c>
      <c r="AS14" s="5" t="str">
        <f>IFERROR(VLOOKUP($A14,集約用シート!$B$5:$U$300,19,FALSE),"")</f>
        <v/>
      </c>
      <c r="AT14" s="46"/>
      <c r="AU14" s="5" t="str">
        <f>IFERROR(VLOOKUP($A14,集約用シート!$B$5:$U$30021,FALSE),"")</f>
        <v/>
      </c>
    </row>
    <row r="15" spans="1:47" ht="28.5" customHeight="1">
      <c r="A15" s="6">
        <v>14011</v>
      </c>
      <c r="B15" s="7" t="s">
        <v>393</v>
      </c>
      <c r="C15" s="35" t="s">
        <v>25</v>
      </c>
      <c r="D15" s="40" t="s">
        <v>21</v>
      </c>
      <c r="E15" s="40">
        <v>1</v>
      </c>
      <c r="F15" s="35" t="s">
        <v>25</v>
      </c>
      <c r="G15" s="35" t="s">
        <v>25</v>
      </c>
      <c r="H15" s="40"/>
      <c r="I15" s="35" t="s">
        <v>25</v>
      </c>
      <c r="J15" s="35" t="s">
        <v>25</v>
      </c>
      <c r="K15" s="35" t="s">
        <v>25</v>
      </c>
      <c r="L15" s="40"/>
      <c r="M15" s="40"/>
      <c r="N15" s="40" t="s">
        <v>25</v>
      </c>
      <c r="O15" s="40" t="s">
        <v>21</v>
      </c>
      <c r="P15" s="40">
        <v>1</v>
      </c>
      <c r="Q15" s="40" t="s">
        <v>25</v>
      </c>
      <c r="R15" s="40" t="s">
        <v>26</v>
      </c>
      <c r="S15" s="40" t="s">
        <v>25</v>
      </c>
      <c r="T15" s="40" t="s">
        <v>26</v>
      </c>
      <c r="U15" s="40" t="s">
        <v>25</v>
      </c>
      <c r="V15" s="40"/>
      <c r="W15" s="40" t="s">
        <v>384</v>
      </c>
      <c r="X15" s="40"/>
      <c r="Y15" s="41" t="s">
        <v>25</v>
      </c>
      <c r="Z15" s="41" t="s">
        <v>21</v>
      </c>
      <c r="AA15" s="41" t="s">
        <v>21</v>
      </c>
      <c r="AB15" s="41" t="s">
        <v>25</v>
      </c>
      <c r="AC15" s="41" t="s">
        <v>25</v>
      </c>
      <c r="AD15" s="41" t="s">
        <v>25</v>
      </c>
      <c r="AE15" s="41" t="s">
        <v>21</v>
      </c>
      <c r="AF15" s="41"/>
      <c r="AG15" s="41" t="s">
        <v>25</v>
      </c>
      <c r="AH15" s="41">
        <v>0</v>
      </c>
      <c r="AI15" s="41" t="s">
        <v>21</v>
      </c>
      <c r="AJ15" s="41" t="s">
        <v>21</v>
      </c>
      <c r="AK15" s="46" t="s">
        <v>25</v>
      </c>
      <c r="AL15" s="46" t="s">
        <v>21</v>
      </c>
      <c r="AM15" s="46" t="s">
        <v>25</v>
      </c>
      <c r="AN15" s="46" t="str">
        <f>IFERROR(VLOOKUP($B15,Sheet1!$A$5:$B$300,2,FALSE),"")</f>
        <v/>
      </c>
      <c r="AO15" s="46" t="s">
        <v>25</v>
      </c>
      <c r="AP15" s="5" t="str">
        <f>IFERROR(VLOOKUP($A15,集約用シート!$B$5:$U$300,15,FALSE),"")</f>
        <v/>
      </c>
      <c r="AQ15" s="8"/>
      <c r="AR15" s="46" t="s">
        <v>25</v>
      </c>
      <c r="AS15" s="5" t="str">
        <f>IFERROR(VLOOKUP($A15,集約用シート!$B$5:$U$300,19,FALSE),"")</f>
        <v/>
      </c>
      <c r="AT15" s="46"/>
      <c r="AU15" s="5" t="str">
        <f>IFERROR(VLOOKUP($A15,集約用シート!$B$5:$U$30021,FALSE),"")</f>
        <v/>
      </c>
    </row>
    <row r="16" spans="1:47" ht="28.5" customHeight="1">
      <c r="A16" s="6">
        <v>14013</v>
      </c>
      <c r="B16" s="7" t="s">
        <v>394</v>
      </c>
      <c r="C16" s="35" t="s">
        <v>25</v>
      </c>
      <c r="D16" s="40" t="s">
        <v>21</v>
      </c>
      <c r="E16" s="40">
        <v>1</v>
      </c>
      <c r="F16" s="35" t="s">
        <v>25</v>
      </c>
      <c r="G16" s="35" t="s">
        <v>25</v>
      </c>
      <c r="H16" s="35" t="s">
        <v>25</v>
      </c>
      <c r="I16" s="35" t="s">
        <v>25</v>
      </c>
      <c r="J16" s="40"/>
      <c r="K16" s="35" t="s">
        <v>25</v>
      </c>
      <c r="L16" s="40"/>
      <c r="M16" s="40"/>
      <c r="N16" s="40" t="s">
        <v>25</v>
      </c>
      <c r="O16" s="40" t="s">
        <v>21</v>
      </c>
      <c r="P16" s="40">
        <v>1</v>
      </c>
      <c r="Q16" s="40" t="s">
        <v>25</v>
      </c>
      <c r="R16" s="40" t="s">
        <v>26</v>
      </c>
      <c r="S16" s="40" t="s">
        <v>25</v>
      </c>
      <c r="T16" s="40" t="s">
        <v>26</v>
      </c>
      <c r="U16" s="40" t="s">
        <v>25</v>
      </c>
      <c r="V16" s="40"/>
      <c r="W16" s="40" t="s">
        <v>384</v>
      </c>
      <c r="X16" s="40"/>
      <c r="Y16" s="41" t="s">
        <v>23</v>
      </c>
      <c r="Z16" s="41" t="s">
        <v>23</v>
      </c>
      <c r="AA16" s="41" t="e">
        <v>#N/A</v>
      </c>
      <c r="AB16" s="41" t="s">
        <v>23</v>
      </c>
      <c r="AC16" s="41" t="s">
        <v>25</v>
      </c>
      <c r="AD16" s="41" t="s">
        <v>23</v>
      </c>
      <c r="AE16" s="41" t="s">
        <v>25</v>
      </c>
      <c r="AF16" s="41"/>
      <c r="AG16" s="41" t="s">
        <v>23</v>
      </c>
      <c r="AH16" s="41">
        <v>0</v>
      </c>
      <c r="AI16" s="41" t="s">
        <v>23</v>
      </c>
      <c r="AJ16" s="41" t="s">
        <v>21</v>
      </c>
      <c r="AK16" s="46" t="s">
        <v>25</v>
      </c>
      <c r="AL16" s="46" t="s">
        <v>21</v>
      </c>
      <c r="AM16" s="46" t="s">
        <v>25</v>
      </c>
      <c r="AN16" s="46" t="str">
        <f>IFERROR(VLOOKUP($B16,Sheet1!$A$5:$B$300,2,FALSE),"")</f>
        <v/>
      </c>
      <c r="AO16" s="46" t="s">
        <v>25</v>
      </c>
      <c r="AP16" s="5" t="str">
        <f>IFERROR(VLOOKUP($A16,集約用シート!$B$5:$U$300,15,FALSE),"")</f>
        <v/>
      </c>
      <c r="AQ16" s="8"/>
      <c r="AR16" s="46" t="s">
        <v>25</v>
      </c>
      <c r="AS16" s="5" t="str">
        <f>IFERROR(VLOOKUP($A16,集約用シート!$B$5:$U$300,19,FALSE),"")</f>
        <v/>
      </c>
      <c r="AT16" s="46" t="s">
        <v>25</v>
      </c>
      <c r="AU16" s="5" t="str">
        <f>IFERROR(VLOOKUP($A16,集約用シート!$B$5:$U$30021,FALSE),"")</f>
        <v/>
      </c>
    </row>
    <row r="17" spans="1:47" ht="28.5" customHeight="1">
      <c r="A17" s="6">
        <v>14014</v>
      </c>
      <c r="B17" s="7" t="s">
        <v>395</v>
      </c>
      <c r="C17" s="35" t="s">
        <v>25</v>
      </c>
      <c r="D17" s="40" t="s">
        <v>21</v>
      </c>
      <c r="E17" s="40">
        <v>1</v>
      </c>
      <c r="F17" s="40"/>
      <c r="G17" s="35" t="s">
        <v>25</v>
      </c>
      <c r="H17" s="40"/>
      <c r="I17" s="35" t="s">
        <v>25</v>
      </c>
      <c r="J17" s="40"/>
      <c r="K17" s="35" t="s">
        <v>25</v>
      </c>
      <c r="L17" s="40"/>
      <c r="M17" s="40"/>
      <c r="N17" s="40" t="s">
        <v>25</v>
      </c>
      <c r="O17" s="40" t="s">
        <v>21</v>
      </c>
      <c r="P17" s="40">
        <v>1</v>
      </c>
      <c r="Q17" s="40" t="s">
        <v>26</v>
      </c>
      <c r="R17" s="40"/>
      <c r="S17" s="40"/>
      <c r="T17" s="40"/>
      <c r="U17" s="40" t="s">
        <v>384</v>
      </c>
      <c r="V17" s="40"/>
      <c r="W17" s="40" t="s">
        <v>384</v>
      </c>
      <c r="X17" s="40"/>
      <c r="Y17" s="41" t="s">
        <v>25</v>
      </c>
      <c r="Z17" s="41" t="s">
        <v>21</v>
      </c>
      <c r="AA17" s="41" t="s">
        <v>21</v>
      </c>
      <c r="AB17" s="41" t="s">
        <v>23</v>
      </c>
      <c r="AC17" s="41" t="s">
        <v>25</v>
      </c>
      <c r="AD17" s="41" t="s">
        <v>23</v>
      </c>
      <c r="AE17" s="41" t="s">
        <v>21</v>
      </c>
      <c r="AF17" s="41"/>
      <c r="AG17" s="41" t="s">
        <v>23</v>
      </c>
      <c r="AH17" s="41">
        <v>0</v>
      </c>
      <c r="AI17" s="41" t="s">
        <v>23</v>
      </c>
      <c r="AJ17" s="41" t="s">
        <v>21</v>
      </c>
      <c r="AK17" s="46" t="s">
        <v>25</v>
      </c>
      <c r="AL17" s="46" t="s">
        <v>21</v>
      </c>
      <c r="AM17" s="46" t="s">
        <v>21</v>
      </c>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14018</v>
      </c>
      <c r="B18" s="7" t="s">
        <v>396</v>
      </c>
      <c r="C18" s="35" t="s">
        <v>25</v>
      </c>
      <c r="D18" s="40" t="s">
        <v>21</v>
      </c>
      <c r="E18" s="40">
        <v>1</v>
      </c>
      <c r="F18" s="35" t="s">
        <v>25</v>
      </c>
      <c r="G18" s="35" t="s">
        <v>25</v>
      </c>
      <c r="H18" s="35" t="s">
        <v>25</v>
      </c>
      <c r="I18" s="35" t="s">
        <v>25</v>
      </c>
      <c r="J18" s="40"/>
      <c r="K18" s="35"/>
      <c r="L18" s="40"/>
      <c r="M18" s="40"/>
      <c r="N18" s="40" t="s">
        <v>25</v>
      </c>
      <c r="O18" s="40" t="s">
        <v>21</v>
      </c>
      <c r="P18" s="40">
        <v>1</v>
      </c>
      <c r="Q18" s="40" t="s">
        <v>25</v>
      </c>
      <c r="R18" s="40" t="s">
        <v>26</v>
      </c>
      <c r="S18" s="40" t="s">
        <v>25</v>
      </c>
      <c r="T18" s="40" t="s">
        <v>26</v>
      </c>
      <c r="U18" s="40" t="s">
        <v>384</v>
      </c>
      <c r="V18" s="40"/>
      <c r="W18" s="40" t="s">
        <v>384</v>
      </c>
      <c r="X18" s="40"/>
      <c r="Y18" s="41" t="s">
        <v>25</v>
      </c>
      <c r="Z18" s="41" t="s">
        <v>21</v>
      </c>
      <c r="AA18" s="41" t="s">
        <v>21</v>
      </c>
      <c r="AB18" s="41" t="s">
        <v>25</v>
      </c>
      <c r="AC18" s="41" t="s">
        <v>25</v>
      </c>
      <c r="AD18" s="41" t="s">
        <v>21</v>
      </c>
      <c r="AE18" s="41" t="s">
        <v>21</v>
      </c>
      <c r="AF18" s="41"/>
      <c r="AG18" s="41" t="s">
        <v>23</v>
      </c>
      <c r="AH18" s="41">
        <v>0</v>
      </c>
      <c r="AI18" s="41" t="s">
        <v>21</v>
      </c>
      <c r="AJ18" s="41" t="s">
        <v>21</v>
      </c>
      <c r="AK18" s="46" t="s">
        <v>25</v>
      </c>
      <c r="AL18" s="46" t="s">
        <v>21</v>
      </c>
      <c r="AM18" s="46" t="s">
        <v>25</v>
      </c>
      <c r="AN18" s="46" t="str">
        <f>IFERROR(VLOOKUP($B18,Sheet1!$A$5:$B$300,2,FALSE),"")</f>
        <v/>
      </c>
      <c r="AO18" s="46" t="s">
        <v>25</v>
      </c>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14019</v>
      </c>
      <c r="B19" s="7" t="s">
        <v>397</v>
      </c>
      <c r="C19" s="40" t="s">
        <v>21</v>
      </c>
      <c r="D19" s="40" t="s">
        <v>21</v>
      </c>
      <c r="E19" s="40">
        <v>0</v>
      </c>
      <c r="F19" s="35" t="s">
        <v>25</v>
      </c>
      <c r="G19" s="35" t="s">
        <v>25</v>
      </c>
      <c r="H19" s="40"/>
      <c r="I19" s="40"/>
      <c r="J19" s="40"/>
      <c r="K19" s="40"/>
      <c r="L19" s="40"/>
      <c r="M19" s="40"/>
      <c r="N19" s="40" t="s">
        <v>21</v>
      </c>
      <c r="O19" s="40" t="s">
        <v>21</v>
      </c>
      <c r="P19" s="40">
        <v>0</v>
      </c>
      <c r="Q19" s="40" t="s">
        <v>25</v>
      </c>
      <c r="R19" s="40" t="s">
        <v>26</v>
      </c>
      <c r="S19" s="40"/>
      <c r="T19" s="40"/>
      <c r="U19" s="40"/>
      <c r="V19" s="40"/>
      <c r="W19" s="40"/>
      <c r="X19" s="40"/>
      <c r="Y19" s="41" t="s">
        <v>23</v>
      </c>
      <c r="Z19" s="41" t="s">
        <v>23</v>
      </c>
      <c r="AA19" s="41" t="e">
        <v>#N/A</v>
      </c>
      <c r="AB19" s="41" t="s">
        <v>23</v>
      </c>
      <c r="AC19" s="41" t="s">
        <v>25</v>
      </c>
      <c r="AD19" s="41" t="s">
        <v>23</v>
      </c>
      <c r="AE19" s="41" t="s">
        <v>21</v>
      </c>
      <c r="AF19" s="41"/>
      <c r="AG19" s="41" t="s">
        <v>23</v>
      </c>
      <c r="AH19" s="41">
        <v>0</v>
      </c>
      <c r="AI19" s="41" t="s">
        <v>23</v>
      </c>
      <c r="AJ19" s="41" t="s">
        <v>21</v>
      </c>
      <c r="AK19" s="46" t="s">
        <v>21</v>
      </c>
      <c r="AL19" s="46" t="s">
        <v>21</v>
      </c>
      <c r="AM19" s="46" t="s">
        <v>25</v>
      </c>
      <c r="AN19" s="46" t="str">
        <f>IFERROR(VLOOKUP($B19,Sheet1!$A$5:$B$300,2,FALSE),"")</f>
        <v/>
      </c>
      <c r="AO19" s="46" t="s">
        <v>25</v>
      </c>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6">
        <v>14020</v>
      </c>
      <c r="B20" s="7" t="s">
        <v>398</v>
      </c>
      <c r="C20" s="35" t="s">
        <v>25</v>
      </c>
      <c r="D20" s="40" t="s">
        <v>21</v>
      </c>
      <c r="E20" s="40">
        <v>1</v>
      </c>
      <c r="F20" s="35" t="s">
        <v>25</v>
      </c>
      <c r="G20" s="35" t="s">
        <v>25</v>
      </c>
      <c r="H20" s="35" t="s">
        <v>25</v>
      </c>
      <c r="I20" s="35" t="s">
        <v>25</v>
      </c>
      <c r="J20" s="40"/>
      <c r="K20" s="40" t="s">
        <v>25</v>
      </c>
      <c r="L20" s="40"/>
      <c r="M20" s="40"/>
      <c r="N20" s="40" t="s">
        <v>25</v>
      </c>
      <c r="O20" s="40" t="s">
        <v>21</v>
      </c>
      <c r="P20" s="40">
        <v>1</v>
      </c>
      <c r="Q20" s="40" t="s">
        <v>25</v>
      </c>
      <c r="R20" s="40" t="s">
        <v>26</v>
      </c>
      <c r="S20" s="40" t="s">
        <v>25</v>
      </c>
      <c r="T20" s="40" t="s">
        <v>26</v>
      </c>
      <c r="U20" s="40" t="s">
        <v>25</v>
      </c>
      <c r="V20" s="40" t="s">
        <v>26</v>
      </c>
      <c r="W20" s="40" t="s">
        <v>384</v>
      </c>
      <c r="X20" s="40" t="s">
        <v>26</v>
      </c>
      <c r="Y20" s="41" t="s">
        <v>23</v>
      </c>
      <c r="Z20" s="41" t="s">
        <v>23</v>
      </c>
      <c r="AA20" s="41" t="e">
        <v>#N/A</v>
      </c>
      <c r="AB20" s="41" t="s">
        <v>23</v>
      </c>
      <c r="AC20" s="41" t="s">
        <v>25</v>
      </c>
      <c r="AD20" s="41" t="s">
        <v>23</v>
      </c>
      <c r="AE20" s="41" t="s">
        <v>25</v>
      </c>
      <c r="AF20" s="41"/>
      <c r="AG20" s="41" t="s">
        <v>23</v>
      </c>
      <c r="AH20" s="41" t="s">
        <v>25</v>
      </c>
      <c r="AI20" s="41" t="s">
        <v>23</v>
      </c>
      <c r="AJ20" s="41" t="s">
        <v>21</v>
      </c>
      <c r="AK20" s="46" t="s">
        <v>25</v>
      </c>
      <c r="AL20" s="46" t="s">
        <v>21</v>
      </c>
      <c r="AM20" s="46" t="s">
        <v>25</v>
      </c>
      <c r="AN20" s="46" t="str">
        <f>IFERROR(VLOOKUP($B20,Sheet1!$A$5:$B$300,2,FALSE),"")</f>
        <v/>
      </c>
      <c r="AO20" s="46" t="s">
        <v>25</v>
      </c>
      <c r="AP20" s="5" t="str">
        <f>IFERROR(VLOOKUP($A20,集約用シート!$B$5:$U$300,15,FALSE),"")</f>
        <v/>
      </c>
      <c r="AQ20" s="8"/>
      <c r="AR20" s="46" t="s">
        <v>25</v>
      </c>
      <c r="AS20" s="5" t="str">
        <f>IFERROR(VLOOKUP($A20,集約用シート!$B$5:$U$300,19,FALSE),"")</f>
        <v/>
      </c>
      <c r="AT20" s="46" t="s">
        <v>25</v>
      </c>
      <c r="AU20" s="5" t="str">
        <f>IFERROR(VLOOKUP($A20,集約用シート!$B$5:$U$30021,FALSE),"")</f>
        <v/>
      </c>
    </row>
    <row r="21" spans="1:47" ht="28.5" customHeight="1">
      <c r="A21" s="6">
        <v>14021</v>
      </c>
      <c r="B21" s="7" t="s">
        <v>399</v>
      </c>
      <c r="C21" s="40" t="s">
        <v>21</v>
      </c>
      <c r="D21" s="40" t="s">
        <v>21</v>
      </c>
      <c r="E21" s="40">
        <v>0</v>
      </c>
      <c r="F21" s="35" t="s">
        <v>25</v>
      </c>
      <c r="G21" s="35" t="s">
        <v>25</v>
      </c>
      <c r="H21" s="40"/>
      <c r="I21" s="35" t="s">
        <v>25</v>
      </c>
      <c r="J21" s="40"/>
      <c r="K21" s="40"/>
      <c r="L21" s="40"/>
      <c r="M21" s="40"/>
      <c r="N21" s="40" t="s">
        <v>25</v>
      </c>
      <c r="O21" s="40" t="s">
        <v>21</v>
      </c>
      <c r="P21" s="40">
        <v>1</v>
      </c>
      <c r="Q21" s="40" t="s">
        <v>384</v>
      </c>
      <c r="R21" s="40" t="s">
        <v>26</v>
      </c>
      <c r="S21" s="40"/>
      <c r="T21" s="40" t="s">
        <v>26</v>
      </c>
      <c r="U21" s="40"/>
      <c r="V21" s="40"/>
      <c r="W21" s="40"/>
      <c r="X21" s="40"/>
      <c r="Y21" s="41" t="s">
        <v>21</v>
      </c>
      <c r="Z21" s="41" t="s">
        <v>21</v>
      </c>
      <c r="AA21" s="41" t="s">
        <v>21</v>
      </c>
      <c r="AB21" s="41" t="s">
        <v>23</v>
      </c>
      <c r="AC21" s="41" t="s">
        <v>25</v>
      </c>
      <c r="AD21" s="41" t="s">
        <v>23</v>
      </c>
      <c r="AE21" s="41" t="s">
        <v>25</v>
      </c>
      <c r="AF21" s="41"/>
      <c r="AG21" s="41" t="s">
        <v>23</v>
      </c>
      <c r="AH21" s="41" t="s">
        <v>21</v>
      </c>
      <c r="AI21" s="41" t="s">
        <v>21</v>
      </c>
      <c r="AJ21" s="41" t="s">
        <v>21</v>
      </c>
      <c r="AK21" s="46" t="s">
        <v>21</v>
      </c>
      <c r="AL21" s="46" t="s">
        <v>21</v>
      </c>
      <c r="AM21" s="46" t="s">
        <v>21</v>
      </c>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14022</v>
      </c>
      <c r="B22" s="7" t="s">
        <v>400</v>
      </c>
      <c r="C22" s="35"/>
      <c r="D22" s="40"/>
      <c r="E22" s="40">
        <v>0</v>
      </c>
      <c r="F22" s="40"/>
      <c r="G22" s="40"/>
      <c r="H22" s="40"/>
      <c r="I22" s="40"/>
      <c r="J22" s="40"/>
      <c r="K22" s="40"/>
      <c r="L22" s="40"/>
      <c r="M22" s="40"/>
      <c r="N22" s="40"/>
      <c r="O22" s="40"/>
      <c r="P22" s="40">
        <v>0</v>
      </c>
      <c r="Q22" s="40"/>
      <c r="R22" s="40"/>
      <c r="S22" s="40"/>
      <c r="T22" s="40"/>
      <c r="U22" s="40"/>
      <c r="V22" s="40"/>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46"/>
      <c r="AL22" s="46"/>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6">
        <v>14023</v>
      </c>
      <c r="B23" s="7" t="s">
        <v>401</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c r="AL23" s="46"/>
      <c r="AM23" s="46"/>
      <c r="AN23" s="46" t="str">
        <f>IFERROR(VLOOKUP($B23,Sheet1!$A$5:$B$300,2,FALSE),"")</f>
        <v/>
      </c>
      <c r="AO23" s="46"/>
      <c r="AP23" s="5" t="str">
        <f>IFERROR(VLOOKUP($A23,集約用シート!$B$5:$U$300,15,FALSE),"")</f>
        <v/>
      </c>
      <c r="AQ23" s="8"/>
      <c r="AR23" s="46"/>
      <c r="AS23" s="5" t="str">
        <f>IFERROR(VLOOKUP($A23,集約用シート!$B$5:$U$300,19,FALSE),"")</f>
        <v/>
      </c>
      <c r="AT23" s="46"/>
      <c r="AU23" s="5" t="str">
        <f>IFERROR(VLOOKUP($A23,集約用シート!$B$5:$U$30021,FALSE),"")</f>
        <v/>
      </c>
    </row>
    <row r="24" spans="1:47" ht="28.5" customHeight="1">
      <c r="A24" s="6">
        <v>14024</v>
      </c>
      <c r="B24" s="7" t="s">
        <v>402</v>
      </c>
      <c r="C24" s="40" t="s">
        <v>21</v>
      </c>
      <c r="D24" s="40" t="s">
        <v>21</v>
      </c>
      <c r="E24" s="40">
        <v>0</v>
      </c>
      <c r="F24" s="35" t="s">
        <v>25</v>
      </c>
      <c r="G24" s="35" t="s">
        <v>25</v>
      </c>
      <c r="H24" s="35" t="s">
        <v>25</v>
      </c>
      <c r="I24" s="40"/>
      <c r="J24" s="40"/>
      <c r="K24" s="40"/>
      <c r="L24" s="40"/>
      <c r="M24" s="40"/>
      <c r="N24" s="40" t="s">
        <v>21</v>
      </c>
      <c r="O24" s="40" t="s">
        <v>21</v>
      </c>
      <c r="P24" s="40">
        <v>0</v>
      </c>
      <c r="Q24" s="40" t="s">
        <v>25</v>
      </c>
      <c r="R24" s="40" t="s">
        <v>26</v>
      </c>
      <c r="S24" s="40" t="s">
        <v>25</v>
      </c>
      <c r="T24" s="40" t="s">
        <v>26</v>
      </c>
      <c r="U24" s="40"/>
      <c r="V24" s="40"/>
      <c r="W24" s="40"/>
      <c r="X24" s="40"/>
      <c r="Y24" s="41" t="s">
        <v>21</v>
      </c>
      <c r="Z24" s="41" t="s">
        <v>21</v>
      </c>
      <c r="AA24" s="41" t="s">
        <v>21</v>
      </c>
      <c r="AB24" s="41" t="s">
        <v>25</v>
      </c>
      <c r="AC24" s="41" t="s">
        <v>25</v>
      </c>
      <c r="AD24" s="41" t="s">
        <v>25</v>
      </c>
      <c r="AE24" s="41" t="s">
        <v>21</v>
      </c>
      <c r="AF24" s="41"/>
      <c r="AG24" s="41" t="s">
        <v>25</v>
      </c>
      <c r="AH24" s="41">
        <v>0</v>
      </c>
      <c r="AI24" s="41" t="s">
        <v>21</v>
      </c>
      <c r="AJ24" s="41" t="s">
        <v>21</v>
      </c>
      <c r="AK24" s="46" t="s">
        <v>21</v>
      </c>
      <c r="AL24" s="46" t="s">
        <v>21</v>
      </c>
      <c r="AM24" s="46" t="s">
        <v>25</v>
      </c>
      <c r="AN24" s="46" t="str">
        <f>IFERROR(VLOOKUP($B24,Sheet1!$A$5:$B$300,2,FALSE),"")</f>
        <v/>
      </c>
      <c r="AO24" s="46" t="s">
        <v>25</v>
      </c>
      <c r="AP24" s="5" t="str">
        <f>IFERROR(VLOOKUP($A24,集約用シート!$B$5:$U$300,15,FALSE),"")</f>
        <v/>
      </c>
      <c r="AQ24" s="8"/>
      <c r="AR24" s="46" t="s">
        <v>25</v>
      </c>
      <c r="AS24" s="5" t="str">
        <f>IFERROR(VLOOKUP($A24,集約用シート!$B$5:$U$300,19,FALSE),"")</f>
        <v/>
      </c>
      <c r="AT24" s="46"/>
      <c r="AU24" s="5" t="str">
        <f>IFERROR(VLOOKUP($A24,集約用シート!$B$5:$U$30021,FALSE),"")</f>
        <v/>
      </c>
    </row>
    <row r="25" spans="1:47" ht="28.5" customHeight="1">
      <c r="A25" s="6">
        <v>14025</v>
      </c>
      <c r="B25" s="7" t="s">
        <v>403</v>
      </c>
      <c r="C25" s="40" t="s">
        <v>21</v>
      </c>
      <c r="D25" s="40" t="s">
        <v>21</v>
      </c>
      <c r="E25" s="40">
        <v>0</v>
      </c>
      <c r="F25" s="35" t="s">
        <v>25</v>
      </c>
      <c r="G25" s="35" t="s">
        <v>25</v>
      </c>
      <c r="H25" s="40"/>
      <c r="I25" s="35" t="s">
        <v>25</v>
      </c>
      <c r="J25" s="40"/>
      <c r="K25" s="40"/>
      <c r="L25" s="40"/>
      <c r="M25" s="40"/>
      <c r="N25" s="40" t="s">
        <v>21</v>
      </c>
      <c r="O25" s="40" t="s">
        <v>21</v>
      </c>
      <c r="P25" s="40">
        <v>0</v>
      </c>
      <c r="Q25" s="40" t="s">
        <v>25</v>
      </c>
      <c r="R25" s="40" t="s">
        <v>26</v>
      </c>
      <c r="S25" s="40" t="s">
        <v>25</v>
      </c>
      <c r="T25" s="40" t="s">
        <v>26</v>
      </c>
      <c r="U25" s="40" t="s">
        <v>384</v>
      </c>
      <c r="V25" s="40"/>
      <c r="W25" s="40" t="s">
        <v>384</v>
      </c>
      <c r="X25" s="40"/>
      <c r="Y25" s="41" t="s">
        <v>21</v>
      </c>
      <c r="Z25" s="41" t="s">
        <v>21</v>
      </c>
      <c r="AA25" s="41" t="s">
        <v>21</v>
      </c>
      <c r="AB25" s="41" t="s">
        <v>25</v>
      </c>
      <c r="AC25" s="41" t="s">
        <v>21</v>
      </c>
      <c r="AD25" s="41" t="s">
        <v>25</v>
      </c>
      <c r="AE25" s="41" t="s">
        <v>21</v>
      </c>
      <c r="AF25" s="41"/>
      <c r="AG25" s="41" t="s">
        <v>21</v>
      </c>
      <c r="AH25" s="41">
        <v>0</v>
      </c>
      <c r="AI25" s="41" t="s">
        <v>21</v>
      </c>
      <c r="AJ25" s="41" t="s">
        <v>21</v>
      </c>
      <c r="AK25" s="46" t="s">
        <v>21</v>
      </c>
      <c r="AL25" s="46" t="s">
        <v>21</v>
      </c>
      <c r="AM25" s="46" t="s">
        <v>25</v>
      </c>
      <c r="AN25" s="46" t="str">
        <f>IFERROR(VLOOKUP($B25,Sheet1!$A$5:$B$300,2,FALSE),"")</f>
        <v/>
      </c>
      <c r="AO25" s="46" t="s">
        <v>25</v>
      </c>
      <c r="AP25" s="5" t="str">
        <f>IFERROR(VLOOKUP($A25,集約用シート!$B$5:$U$300,15,FALSE),"")</f>
        <v/>
      </c>
      <c r="AQ25" s="8"/>
      <c r="AR25" s="46" t="s">
        <v>25</v>
      </c>
      <c r="AS25" s="5" t="str">
        <f>IFERROR(VLOOKUP($A25,集約用シート!$B$5:$U$300,19,FALSE),"")</f>
        <v/>
      </c>
      <c r="AT25" s="46"/>
      <c r="AU25" s="5" t="str">
        <f>IFERROR(VLOOKUP($A25,集約用シート!$B$5:$U$30021,FALSE),"")</f>
        <v/>
      </c>
    </row>
    <row r="26" spans="1:47" ht="28.5" customHeight="1">
      <c r="A26" s="6">
        <v>14028</v>
      </c>
      <c r="B26" s="7" t="s">
        <v>404</v>
      </c>
      <c r="C26" s="40" t="s">
        <v>21</v>
      </c>
      <c r="D26" s="40" t="s">
        <v>21</v>
      </c>
      <c r="E26" s="40">
        <v>0</v>
      </c>
      <c r="F26" s="35" t="s">
        <v>25</v>
      </c>
      <c r="G26" s="35" t="s">
        <v>25</v>
      </c>
      <c r="H26" s="35" t="s">
        <v>25</v>
      </c>
      <c r="I26" s="35" t="s">
        <v>25</v>
      </c>
      <c r="J26" s="40"/>
      <c r="K26" s="40"/>
      <c r="L26" s="40"/>
      <c r="M26" s="40"/>
      <c r="N26" s="40" t="s">
        <v>21</v>
      </c>
      <c r="O26" s="40" t="s">
        <v>21</v>
      </c>
      <c r="P26" s="40">
        <v>0</v>
      </c>
      <c r="Q26" s="40" t="s">
        <v>25</v>
      </c>
      <c r="R26" s="40" t="s">
        <v>26</v>
      </c>
      <c r="S26" s="40" t="s">
        <v>25</v>
      </c>
      <c r="T26" s="40" t="s">
        <v>26</v>
      </c>
      <c r="U26" s="40" t="s">
        <v>384</v>
      </c>
      <c r="V26" s="40"/>
      <c r="W26" s="40" t="s">
        <v>384</v>
      </c>
      <c r="X26" s="40"/>
      <c r="Y26" s="41" t="s">
        <v>21</v>
      </c>
      <c r="Z26" s="41" t="s">
        <v>21</v>
      </c>
      <c r="AA26" s="41" t="s">
        <v>21</v>
      </c>
      <c r="AB26" s="41" t="s">
        <v>25</v>
      </c>
      <c r="AC26" s="41" t="s">
        <v>25</v>
      </c>
      <c r="AD26" s="41" t="s">
        <v>21</v>
      </c>
      <c r="AE26" s="41" t="s">
        <v>21</v>
      </c>
      <c r="AF26" s="41"/>
      <c r="AG26" s="41" t="s">
        <v>23</v>
      </c>
      <c r="AH26" s="41">
        <v>0</v>
      </c>
      <c r="AI26" s="41" t="s">
        <v>21</v>
      </c>
      <c r="AJ26" s="41" t="s">
        <v>21</v>
      </c>
      <c r="AK26" s="46" t="s">
        <v>21</v>
      </c>
      <c r="AL26" s="46" t="s">
        <v>21</v>
      </c>
      <c r="AM26" s="46" t="s">
        <v>25</v>
      </c>
      <c r="AN26" s="46" t="str">
        <f>IFERROR(VLOOKUP($B26,Sheet1!$A$5:$B$300,2,FALSE),"")</f>
        <v/>
      </c>
      <c r="AO26" s="46" t="s">
        <v>25</v>
      </c>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6">
        <v>14029</v>
      </c>
      <c r="B27" s="7" t="s">
        <v>405</v>
      </c>
      <c r="C27" s="35" t="s">
        <v>25</v>
      </c>
      <c r="D27" s="40" t="s">
        <v>21</v>
      </c>
      <c r="E27" s="40">
        <v>1</v>
      </c>
      <c r="F27" s="40"/>
      <c r="G27" s="35" t="s">
        <v>25</v>
      </c>
      <c r="H27" s="40"/>
      <c r="I27" s="35" t="s">
        <v>25</v>
      </c>
      <c r="J27" s="40"/>
      <c r="K27" s="40"/>
      <c r="L27" s="40"/>
      <c r="M27" s="40"/>
      <c r="N27" s="40" t="s">
        <v>25</v>
      </c>
      <c r="O27" s="40" t="s">
        <v>21</v>
      </c>
      <c r="P27" s="40">
        <v>1</v>
      </c>
      <c r="Q27" s="40" t="s">
        <v>25</v>
      </c>
      <c r="R27" s="40" t="s">
        <v>26</v>
      </c>
      <c r="S27" s="40" t="s">
        <v>25</v>
      </c>
      <c r="T27" s="40" t="s">
        <v>26</v>
      </c>
      <c r="U27" s="40"/>
      <c r="V27" s="40"/>
      <c r="W27" s="40"/>
      <c r="X27" s="40"/>
      <c r="Y27" s="41" t="s">
        <v>21</v>
      </c>
      <c r="Z27" s="41" t="s">
        <v>21</v>
      </c>
      <c r="AA27" s="41" t="s">
        <v>21</v>
      </c>
      <c r="AB27" s="41" t="s">
        <v>25</v>
      </c>
      <c r="AC27" s="41" t="s">
        <v>21</v>
      </c>
      <c r="AD27" s="41" t="s">
        <v>21</v>
      </c>
      <c r="AE27" s="41" t="s">
        <v>21</v>
      </c>
      <c r="AF27" s="41"/>
      <c r="AG27" s="41" t="s">
        <v>23</v>
      </c>
      <c r="AH27" s="41">
        <v>0</v>
      </c>
      <c r="AI27" s="41" t="s">
        <v>21</v>
      </c>
      <c r="AJ27" s="41" t="s">
        <v>21</v>
      </c>
      <c r="AK27" s="46" t="s">
        <v>25</v>
      </c>
      <c r="AL27" s="46" t="s">
        <v>21</v>
      </c>
      <c r="AM27" s="46" t="s">
        <v>25</v>
      </c>
      <c r="AN27" s="46" t="str">
        <f>IFERROR(VLOOKUP($B27,Sheet1!$A$5:$B$300,2,FALSE),"")</f>
        <v/>
      </c>
      <c r="AO27" s="46" t="s">
        <v>25</v>
      </c>
      <c r="AP27" s="5" t="str">
        <f>IFERROR(VLOOKUP($A27,集約用シート!$B$5:$U$300,15,FALSE),"")</f>
        <v/>
      </c>
      <c r="AQ27" s="8"/>
      <c r="AR27" s="46"/>
      <c r="AS27" s="5" t="str">
        <f>IFERROR(VLOOKUP($A27,集約用シート!$B$5:$U$300,19,FALSE),"")</f>
        <v/>
      </c>
      <c r="AT27" s="46"/>
      <c r="AU27" s="5" t="str">
        <f>IFERROR(VLOOKUP($A27,集約用シート!$B$5:$U$30021,FALSE),"")</f>
        <v/>
      </c>
    </row>
    <row r="28" spans="1:47" ht="28.5" customHeight="1">
      <c r="A28" s="6">
        <v>14032</v>
      </c>
      <c r="B28" s="7" t="s">
        <v>406</v>
      </c>
      <c r="C28" s="35" t="s">
        <v>25</v>
      </c>
      <c r="D28" s="35" t="s">
        <v>25</v>
      </c>
      <c r="E28" s="40">
        <v>2</v>
      </c>
      <c r="F28" s="35" t="s">
        <v>25</v>
      </c>
      <c r="G28" s="35" t="s">
        <v>25</v>
      </c>
      <c r="H28" s="35" t="s">
        <v>25</v>
      </c>
      <c r="I28" s="35" t="s">
        <v>25</v>
      </c>
      <c r="J28" s="40"/>
      <c r="K28" s="40"/>
      <c r="L28" s="40"/>
      <c r="M28" s="40"/>
      <c r="N28" s="40" t="s">
        <v>25</v>
      </c>
      <c r="O28" s="40" t="s">
        <v>25</v>
      </c>
      <c r="P28" s="40">
        <v>2</v>
      </c>
      <c r="Q28" s="40" t="s">
        <v>25</v>
      </c>
      <c r="R28" s="40"/>
      <c r="S28" s="40"/>
      <c r="T28" s="40"/>
      <c r="U28" s="40"/>
      <c r="V28" s="40"/>
      <c r="W28" s="40"/>
      <c r="X28" s="40"/>
      <c r="Y28" s="41" t="s">
        <v>25</v>
      </c>
      <c r="Z28" s="41" t="s">
        <v>25</v>
      </c>
      <c r="AA28" s="41" t="s">
        <v>25</v>
      </c>
      <c r="AB28" s="41" t="s">
        <v>25</v>
      </c>
      <c r="AC28" s="41" t="s">
        <v>25</v>
      </c>
      <c r="AD28" s="41" t="s">
        <v>25</v>
      </c>
      <c r="AE28" s="41" t="s">
        <v>21</v>
      </c>
      <c r="AF28" s="41"/>
      <c r="AG28" s="41" t="s">
        <v>21</v>
      </c>
      <c r="AH28" s="41">
        <v>0</v>
      </c>
      <c r="AI28" s="41" t="s">
        <v>21</v>
      </c>
      <c r="AJ28" s="41" t="s">
        <v>21</v>
      </c>
      <c r="AK28" s="46" t="s">
        <v>25</v>
      </c>
      <c r="AL28" s="46" t="s">
        <v>25</v>
      </c>
      <c r="AM28" s="46" t="s">
        <v>25</v>
      </c>
      <c r="AN28" s="46" t="str">
        <f>IFERROR(VLOOKUP($B28,Sheet1!$A$5:$B$300,2,FALSE),"")</f>
        <v/>
      </c>
      <c r="AO28" s="46" t="s">
        <v>25</v>
      </c>
      <c r="AP28" s="5" t="str">
        <f>IFERROR(VLOOKUP($A28,集約用シート!$B$5:$U$300,15,FALSE),"")</f>
        <v/>
      </c>
      <c r="AQ28" s="8"/>
      <c r="AR28" s="46"/>
      <c r="AS28" s="5" t="str">
        <f>IFERROR(VLOOKUP($A28,集約用シート!$B$5:$U$300,19,FALSE),"")</f>
        <v/>
      </c>
      <c r="AT28" s="46"/>
      <c r="AU28" s="5" t="str">
        <f>IFERROR(VLOOKUP($A28,集約用シート!$B$5:$U$30021,FALSE),"")</f>
        <v/>
      </c>
    </row>
    <row r="29" spans="1:47" ht="28.5" customHeight="1">
      <c r="A29" s="6">
        <v>14033</v>
      </c>
      <c r="B29" s="7" t="s">
        <v>407</v>
      </c>
      <c r="C29" s="35" t="s">
        <v>25</v>
      </c>
      <c r="D29" s="40" t="s">
        <v>21</v>
      </c>
      <c r="E29" s="40">
        <v>1</v>
      </c>
      <c r="F29" s="35" t="s">
        <v>25</v>
      </c>
      <c r="G29" s="35" t="s">
        <v>25</v>
      </c>
      <c r="H29" s="35" t="s">
        <v>25</v>
      </c>
      <c r="I29" s="35" t="s">
        <v>25</v>
      </c>
      <c r="J29" s="35" t="s">
        <v>25</v>
      </c>
      <c r="K29" s="40"/>
      <c r="L29" s="40"/>
      <c r="M29" s="40"/>
      <c r="N29" s="40" t="s">
        <v>25</v>
      </c>
      <c r="O29" s="40" t="s">
        <v>21</v>
      </c>
      <c r="P29" s="40">
        <v>1</v>
      </c>
      <c r="Q29" s="40" t="s">
        <v>25</v>
      </c>
      <c r="R29" s="40" t="s">
        <v>26</v>
      </c>
      <c r="S29" s="40" t="s">
        <v>25</v>
      </c>
      <c r="T29" s="40" t="s">
        <v>26</v>
      </c>
      <c r="U29" s="40"/>
      <c r="V29" s="40" t="s">
        <v>26</v>
      </c>
      <c r="W29" s="40"/>
      <c r="X29" s="40"/>
      <c r="Y29" s="41" t="s">
        <v>25</v>
      </c>
      <c r="Z29" s="41" t="s">
        <v>21</v>
      </c>
      <c r="AA29" s="41" t="s">
        <v>21</v>
      </c>
      <c r="AB29" s="41" t="s">
        <v>25</v>
      </c>
      <c r="AC29" s="41" t="s">
        <v>25</v>
      </c>
      <c r="AD29" s="41" t="s">
        <v>25</v>
      </c>
      <c r="AE29" s="41" t="s">
        <v>25</v>
      </c>
      <c r="AF29" s="41"/>
      <c r="AG29" s="41" t="s">
        <v>25</v>
      </c>
      <c r="AH29" s="41" t="s">
        <v>25</v>
      </c>
      <c r="AI29" s="41" t="s">
        <v>21</v>
      </c>
      <c r="AJ29" s="41" t="s">
        <v>21</v>
      </c>
      <c r="AK29" s="46" t="s">
        <v>25</v>
      </c>
      <c r="AL29" s="46" t="s">
        <v>21</v>
      </c>
      <c r="AM29" s="46" t="s">
        <v>25</v>
      </c>
      <c r="AN29" s="46" t="str">
        <f>IFERROR(VLOOKUP($B29,Sheet1!$A$5:$B$300,2,FALSE),"")</f>
        <v/>
      </c>
      <c r="AO29" s="46" t="s">
        <v>25</v>
      </c>
      <c r="AP29" s="5" t="str">
        <f>IFERROR(VLOOKUP($A29,集約用シート!$B$5:$U$300,15,FALSE),"")</f>
        <v/>
      </c>
      <c r="AQ29" s="8"/>
      <c r="AR29" s="46" t="s">
        <v>25</v>
      </c>
      <c r="AS29" s="5" t="str">
        <f>IFERROR(VLOOKUP($A29,集約用シート!$B$5:$U$300,19,FALSE),"")</f>
        <v/>
      </c>
      <c r="AT29" s="46" t="s">
        <v>25</v>
      </c>
      <c r="AU29" s="5" t="str">
        <f>IFERROR(VLOOKUP($A29,集約用シート!$B$5:$U$30021,FALSE),"")</f>
        <v/>
      </c>
    </row>
    <row r="30" spans="1:47" ht="28.5" customHeight="1">
      <c r="A30" s="6">
        <v>14036</v>
      </c>
      <c r="B30" s="7" t="s">
        <v>408</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c r="AL30" s="46"/>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6">
        <v>14038</v>
      </c>
      <c r="B31" s="7" t="s">
        <v>409</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c r="AL31" s="46"/>
      <c r="AM31" s="46"/>
      <c r="AN31" s="46" t="str">
        <f>IFERROR(VLOOKUP($B31,Sheet1!$A$5:$B$300,2,FALSE),"")</f>
        <v/>
      </c>
      <c r="AO31" s="46"/>
      <c r="AP31" s="5" t="str">
        <f>IFERROR(VLOOKUP($A31,集約用シート!$B$5:$U$300,15,FALSE),"")</f>
        <v/>
      </c>
      <c r="AQ31" s="8"/>
      <c r="AR31" s="46"/>
      <c r="AS31" s="5" t="str">
        <f>IFERROR(VLOOKUP($A31,集約用シート!$B$5:$U$300,19,FALSE),"")</f>
        <v/>
      </c>
      <c r="AT31" s="46"/>
      <c r="AU31" s="5" t="str">
        <f>IFERROR(VLOOKUP($A31,集約用シート!$B$5:$U$30021,FALSE),"")</f>
        <v/>
      </c>
    </row>
    <row r="32" spans="1:47" ht="28.5" customHeight="1">
      <c r="A32" s="6">
        <v>14041</v>
      </c>
      <c r="B32" s="7" t="s">
        <v>410</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c r="AL32" s="46"/>
      <c r="AM32" s="46"/>
      <c r="AN32" s="46" t="str">
        <f>IFERROR(VLOOKUP($B32,Sheet1!$A$5:$B$300,2,FALSE),"")</f>
        <v/>
      </c>
      <c r="AO32" s="46"/>
      <c r="AP32" s="5" t="str">
        <f>IFERROR(VLOOKUP($A32,集約用シート!$B$5:$U$300,15,FALSE),"")</f>
        <v/>
      </c>
      <c r="AQ32" s="8"/>
      <c r="AR32" s="46"/>
      <c r="AS32" s="5" t="str">
        <f>IFERROR(VLOOKUP($A32,集約用シート!$B$5:$U$300,19,FALSE),"")</f>
        <v/>
      </c>
      <c r="AT32" s="46"/>
      <c r="AU32" s="5" t="str">
        <f>IFERROR(VLOOKUP($A32,集約用シート!$B$5:$U$30021,FALSE),"")</f>
        <v/>
      </c>
    </row>
    <row r="33" spans="1:47" ht="28.5" customHeight="1">
      <c r="A33" s="6">
        <v>14042</v>
      </c>
      <c r="B33" s="7" t="s">
        <v>411</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c r="AL33" s="46"/>
      <c r="AM33" s="46"/>
      <c r="AN33" s="46" t="str">
        <f>IFERROR(VLOOKUP($B33,Sheet1!$A$5:$B$300,2,FALSE),"")</f>
        <v/>
      </c>
      <c r="AO33" s="46"/>
      <c r="AP33" s="5" t="str">
        <f>IFERROR(VLOOKUP($A33,集約用シート!$B$5:$U$300,15,FALSE),"")</f>
        <v/>
      </c>
      <c r="AQ33" s="8"/>
      <c r="AR33" s="46"/>
      <c r="AS33" s="5" t="str">
        <f>IFERROR(VLOOKUP($A33,集約用シート!$B$5:$U$300,19,FALSE),"")</f>
        <v/>
      </c>
      <c r="AT33" s="46"/>
      <c r="AU33" s="5" t="str">
        <f>IFERROR(VLOOKUP($A33,集約用シート!$B$5:$U$30021,FALSE),"")</f>
        <v/>
      </c>
    </row>
    <row r="34" spans="1:47" ht="28.5" customHeight="1">
      <c r="A34" s="6">
        <v>14043</v>
      </c>
      <c r="B34" s="7" t="s">
        <v>412</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c r="AL34" s="46"/>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6">
        <v>14044</v>
      </c>
      <c r="B35" s="7" t="s">
        <v>413</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c r="AL35" s="46"/>
      <c r="AM35" s="46"/>
      <c r="AN35" s="46" t="str">
        <f>IFERROR(VLOOKUP($B35,Sheet1!$A$5:$B$300,2,FALSE),"")</f>
        <v/>
      </c>
      <c r="AO35" s="46"/>
      <c r="AP35" s="5" t="str">
        <f>IFERROR(VLOOKUP($A35,集約用シート!$B$5:$U$300,15,FALSE),"")</f>
        <v/>
      </c>
      <c r="AQ35" s="8"/>
      <c r="AR35" s="46"/>
      <c r="AS35" s="5" t="str">
        <f>IFERROR(VLOOKUP($A35,集約用シート!$B$5:$U$300,19,FALSE),"")</f>
        <v/>
      </c>
      <c r="AT35" s="46"/>
      <c r="AU35" s="5" t="str">
        <f>IFERROR(VLOOKUP($A35,集約用シート!$B$5:$U$30021,FALSE),"")</f>
        <v/>
      </c>
    </row>
    <row r="36" spans="1:47" ht="28.5" customHeight="1">
      <c r="A36" s="6">
        <v>14045</v>
      </c>
      <c r="B36" s="7" t="s">
        <v>414</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c r="AL36" s="46"/>
      <c r="AM36" s="46"/>
      <c r="AN36" s="46" t="str">
        <f>IFERROR(VLOOKUP($B36,Sheet1!$A$5:$B$300,2,FALSE),"")</f>
        <v/>
      </c>
      <c r="AO36" s="46"/>
      <c r="AP36" s="5" t="str">
        <f>IFERROR(VLOOKUP($A36,集約用シート!$B$5:$U$300,15,FALSE),"")</f>
        <v/>
      </c>
      <c r="AQ36" s="8"/>
      <c r="AR36" s="46"/>
      <c r="AS36" s="5" t="str">
        <f>IFERROR(VLOOKUP($A36,集約用シート!$B$5:$U$300,19,FALSE),"")</f>
        <v/>
      </c>
      <c r="AT36" s="46"/>
      <c r="AU36" s="5" t="str">
        <f>IFERROR(VLOOKUP($A36,集約用シート!$B$5:$U$30021,FALSE),"")</f>
        <v/>
      </c>
    </row>
    <row r="37" spans="1:47" ht="28.5" customHeight="1">
      <c r="A37" s="6">
        <v>14046</v>
      </c>
      <c r="B37" s="7" t="s">
        <v>415</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c r="AL37" s="46"/>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6">
        <v>14048</v>
      </c>
      <c r="B38" s="7" t="s">
        <v>416</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c r="AL38" s="46"/>
      <c r="AM38" s="46"/>
      <c r="AN38" s="46" t="str">
        <f>IFERROR(VLOOKUP($B38,Sheet1!$A$5:$B$300,2,FALSE),"")</f>
        <v/>
      </c>
      <c r="AO38" s="46"/>
      <c r="AP38" s="5" t="str">
        <f>IFERROR(VLOOKUP($A38,集約用シート!$B$5:$U$300,15,FALSE),"")</f>
        <v/>
      </c>
      <c r="AQ38" s="8"/>
      <c r="AR38" s="46"/>
      <c r="AS38" s="5" t="str">
        <f>IFERROR(VLOOKUP($A38,集約用シート!$B$5:$U$300,19,FALSE),"")</f>
        <v/>
      </c>
      <c r="AT38" s="46"/>
      <c r="AU38" s="5" t="str">
        <f>IFERROR(VLOOKUP($A38,集約用シート!$B$5:$U$30021,FALSE),"")</f>
        <v/>
      </c>
    </row>
    <row r="39" spans="1:47" ht="28.5" customHeight="1">
      <c r="A39" s="6">
        <v>14052</v>
      </c>
      <c r="B39" s="7" t="s">
        <v>417</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c r="AL39" s="46"/>
      <c r="AM39" s="46"/>
      <c r="AN39" s="46" t="str">
        <f>IFERROR(VLOOKUP($B39,Sheet1!$A$5:$B$300,2,FALSE),"")</f>
        <v/>
      </c>
      <c r="AO39" s="46"/>
      <c r="AP39" s="5" t="str">
        <f>IFERROR(VLOOKUP($A39,集約用シート!$B$5:$U$300,15,FALSE),"")</f>
        <v/>
      </c>
      <c r="AQ39" s="8"/>
      <c r="AR39" s="46"/>
      <c r="AS39" s="5" t="str">
        <f>IFERROR(VLOOKUP($A39,集約用シート!$B$5:$U$300,19,FALSE),"")</f>
        <v/>
      </c>
      <c r="AT39" s="46"/>
      <c r="AU39" s="5" t="str">
        <f>IFERROR(VLOOKUP($A39,集約用シート!$B$5:$U$30021,FALSE),"")</f>
        <v/>
      </c>
    </row>
    <row r="40" spans="1:47" ht="28.5" customHeight="1">
      <c r="A40" s="6">
        <v>14056</v>
      </c>
      <c r="B40" s="7" t="s">
        <v>418</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c r="AL40" s="46"/>
      <c r="AM40" s="46"/>
      <c r="AN40" s="46" t="str">
        <f>IFERROR(VLOOKUP($B40,Sheet1!$A$5:$B$300,2,FALSE),"")</f>
        <v/>
      </c>
      <c r="AO40" s="46"/>
      <c r="AP40" s="5" t="str">
        <f>IFERROR(VLOOKUP($A40,集約用シート!$B$5:$U$300,15,FALSE),"")</f>
        <v/>
      </c>
      <c r="AQ40" s="8"/>
      <c r="AR40" s="46"/>
      <c r="AS40" s="5" t="str">
        <f>IFERROR(VLOOKUP($A40,集約用シート!$B$5:$U$300,19,FALSE),"")</f>
        <v/>
      </c>
      <c r="AT40" s="46"/>
      <c r="AU40" s="5" t="str">
        <f>IFERROR(VLOOKUP($A40,集約用シート!$B$5:$U$30021,FALSE),"")</f>
        <v/>
      </c>
    </row>
    <row r="41" spans="1:47" ht="28.5" customHeight="1">
      <c r="A41" s="6">
        <v>14057</v>
      </c>
      <c r="B41" s="7" t="s">
        <v>419</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c r="AL41" s="46"/>
      <c r="AM41" s="46"/>
      <c r="AN41" s="46" t="str">
        <f>IFERROR(VLOOKUP($B41,Sheet1!$A$5:$B$300,2,FALSE),"")</f>
        <v/>
      </c>
      <c r="AO41" s="46"/>
      <c r="AP41" s="5" t="str">
        <f>IFERROR(VLOOKUP($A41,集約用シート!$B$5:$U$300,15,FALSE),"")</f>
        <v/>
      </c>
      <c r="AQ41" s="8"/>
      <c r="AR41" s="46"/>
      <c r="AS41" s="5" t="str">
        <f>IFERROR(VLOOKUP($A41,集約用シート!$B$5:$U$300,19,FALSE),"")</f>
        <v/>
      </c>
      <c r="AT41" s="46"/>
      <c r="AU41" s="5" t="str">
        <f>IFERROR(VLOOKUP($A41,集約用シート!$B$5:$U$30021,FALSE),"")</f>
        <v/>
      </c>
    </row>
    <row r="42" spans="1:47" ht="28.5" customHeight="1">
      <c r="A42" s="6">
        <v>14058</v>
      </c>
      <c r="B42" s="7" t="s">
        <v>420</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c r="AL42" s="46"/>
      <c r="AM42" s="46"/>
      <c r="AN42" s="46" t="str">
        <f>IFERROR(VLOOKUP($B42,Sheet1!$A$5:$B$300,2,FALSE),"")</f>
        <v/>
      </c>
      <c r="AO42" s="46"/>
      <c r="AP42" s="5" t="str">
        <f>IFERROR(VLOOKUP($A42,集約用シート!$B$5:$U$300,15,FALSE),"")</f>
        <v/>
      </c>
      <c r="AQ42" s="8"/>
      <c r="AR42" s="46"/>
      <c r="AS42" s="5" t="str">
        <f>IFERROR(VLOOKUP($A42,集約用シート!$B$5:$U$300,19,FALSE),"")</f>
        <v/>
      </c>
      <c r="AT42" s="46"/>
      <c r="AU42" s="5" t="str">
        <f>IFERROR(VLOOKUP($A42,集約用シート!$B$5:$U$30021,FALSE),"")</f>
        <v/>
      </c>
    </row>
    <row r="43" spans="1:47" ht="28.5" customHeight="1">
      <c r="A43" s="6">
        <v>14059</v>
      </c>
      <c r="B43" s="7" t="s">
        <v>421</v>
      </c>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c r="AL43" s="46"/>
      <c r="AM43" s="46"/>
      <c r="AN43" s="46" t="str">
        <f>IFERROR(VLOOKUP($B43,Sheet1!$A$5:$B$300,2,FALSE),"")</f>
        <v/>
      </c>
      <c r="AO43" s="46"/>
      <c r="AP43" s="5" t="str">
        <f>IFERROR(VLOOKUP($A43,集約用シート!$B$5:$U$300,15,FALSE),"")</f>
        <v/>
      </c>
      <c r="AQ43" s="8"/>
      <c r="AR43" s="46"/>
      <c r="AS43" s="5" t="str">
        <f>IFERROR(VLOOKUP($A43,集約用シート!$B$5:$U$300,19,FALSE),"")</f>
        <v/>
      </c>
      <c r="AT43" s="46"/>
      <c r="AU43" s="5" t="str">
        <f>IFERROR(VLOOKUP($A43,集約用シート!$B$5:$U$30021,FALSE),"")</f>
        <v/>
      </c>
    </row>
    <row r="44" spans="1:47" ht="28.5" customHeight="1">
      <c r="A44" s="6">
        <v>14060</v>
      </c>
      <c r="B44" s="7" t="s">
        <v>422</v>
      </c>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c r="AL44" s="46"/>
      <c r="AM44" s="46"/>
      <c r="AN44" s="46" t="str">
        <f>IFERROR(VLOOKUP($B44,Sheet1!$A$5:$B$300,2,FALSE),"")</f>
        <v/>
      </c>
      <c r="AO44" s="46"/>
      <c r="AP44" s="5" t="str">
        <f>IFERROR(VLOOKUP($A44,集約用シート!$B$5:$U$300,15,FALSE),"")</f>
        <v/>
      </c>
      <c r="AQ44" s="8"/>
      <c r="AR44" s="46"/>
      <c r="AS44" s="5" t="str">
        <f>IFERROR(VLOOKUP($A44,集約用シート!$B$5:$U$300,19,FALSE),"")</f>
        <v/>
      </c>
      <c r="AT44" s="46"/>
      <c r="AU44" s="5" t="str">
        <f>IFERROR(VLOOKUP($A44,集約用シート!$B$5:$U$30021,FALSE),"")</f>
        <v/>
      </c>
    </row>
    <row r="45" spans="1:47" ht="28.5" customHeight="1">
      <c r="A45" s="6">
        <v>14061</v>
      </c>
      <c r="B45" s="7" t="s">
        <v>423</v>
      </c>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c r="AL45" s="46"/>
      <c r="AM45" s="46"/>
      <c r="AN45" s="46" t="str">
        <f>IFERROR(VLOOKUP($B45,Sheet1!$A$5:$B$300,2,FALSE),"")</f>
        <v/>
      </c>
      <c r="AO45" s="46"/>
      <c r="AP45" s="5" t="str">
        <f>IFERROR(VLOOKUP($A45,集約用シート!$B$5:$U$300,15,FALSE),"")</f>
        <v/>
      </c>
      <c r="AQ45" s="8"/>
      <c r="AR45" s="46"/>
      <c r="AS45" s="5" t="str">
        <f>IFERROR(VLOOKUP($A45,集約用シート!$B$5:$U$300,19,FALSE),"")</f>
        <v/>
      </c>
      <c r="AT45" s="46"/>
      <c r="AU45" s="5" t="str">
        <f>IFERROR(VLOOKUP($A45,集約用シート!$B$5:$U$30021,FALSE),"")</f>
        <v/>
      </c>
    </row>
    <row r="46" spans="1:47" ht="28.5" customHeight="1">
      <c r="A46" s="6">
        <v>14063</v>
      </c>
      <c r="B46" s="7" t="s">
        <v>424</v>
      </c>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c r="AL46" s="46"/>
      <c r="AM46" s="46"/>
      <c r="AN46" s="46" t="str">
        <f>IFERROR(VLOOKUP($B46,Sheet1!$A$5:$B$300,2,FALSE),"")</f>
        <v/>
      </c>
      <c r="AO46" s="46"/>
      <c r="AP46" s="5" t="str">
        <f>IFERROR(VLOOKUP($A46,集約用シート!$B$5:$U$300,15,FALSE),"")</f>
        <v/>
      </c>
      <c r="AQ46" s="8"/>
      <c r="AR46" s="46"/>
      <c r="AS46" s="5" t="str">
        <f>IFERROR(VLOOKUP($A46,集約用シート!$B$5:$U$300,19,FALSE),"")</f>
        <v/>
      </c>
      <c r="AT46" s="46"/>
      <c r="AU46" s="5" t="str">
        <f>IFERROR(VLOOKUP($A46,集約用シート!$B$5:$U$30021,FALSE),"")</f>
        <v/>
      </c>
    </row>
    <row r="47" spans="1:47" ht="28.5" customHeight="1">
      <c r="A47" s="6">
        <v>14066</v>
      </c>
      <c r="B47" s="7" t="s">
        <v>425</v>
      </c>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c r="AL47" s="46"/>
      <c r="AM47" s="46"/>
      <c r="AN47" s="46" t="str">
        <f>IFERROR(VLOOKUP($B47,Sheet1!$A$5:$B$300,2,FALSE),"")</f>
        <v/>
      </c>
      <c r="AO47" s="46"/>
      <c r="AP47" s="5" t="str">
        <f>IFERROR(VLOOKUP($A47,集約用シート!$B$5:$U$300,15,FALSE),"")</f>
        <v/>
      </c>
      <c r="AQ47" s="8"/>
      <c r="AR47" s="46"/>
      <c r="AS47" s="5" t="str">
        <f>IFERROR(VLOOKUP($A47,集約用シート!$B$5:$U$300,19,FALSE),"")</f>
        <v/>
      </c>
      <c r="AT47" s="46"/>
      <c r="AU47" s="5" t="str">
        <f>IFERROR(VLOOKUP($A47,集約用シート!$B$5:$U$30021,FALSE),"")</f>
        <v/>
      </c>
    </row>
    <row r="48" spans="1:47" ht="28.5" customHeight="1">
      <c r="A48" s="6">
        <v>14068</v>
      </c>
      <c r="B48" s="7" t="s">
        <v>426</v>
      </c>
      <c r="C48" s="40"/>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c r="AL48" s="46"/>
      <c r="AM48" s="46"/>
      <c r="AN48" s="46" t="str">
        <f>IFERROR(VLOOKUP($B48,Sheet1!$A$5:$B$300,2,FALSE),"")</f>
        <v/>
      </c>
      <c r="AO48" s="46"/>
      <c r="AP48" s="5" t="str">
        <f>IFERROR(VLOOKUP($A48,集約用シート!$B$5:$U$300,15,FALSE),"")</f>
        <v/>
      </c>
      <c r="AQ48" s="8"/>
      <c r="AR48" s="46"/>
      <c r="AS48" s="5" t="str">
        <f>IFERROR(VLOOKUP($A48,集約用シート!$B$5:$U$300,19,FALSE),"")</f>
        <v/>
      </c>
      <c r="AT48" s="46"/>
      <c r="AU48" s="5" t="str">
        <f>IFERROR(VLOOKUP($A48,集約用シート!$B$5:$U$30021,FALSE),"")</f>
        <v/>
      </c>
    </row>
    <row r="49" spans="1:47" ht="28.5" customHeight="1">
      <c r="A49" s="6">
        <v>14069</v>
      </c>
      <c r="B49" s="7" t="s">
        <v>427</v>
      </c>
      <c r="C49" s="40"/>
      <c r="D49" s="40"/>
      <c r="E49" s="40">
        <v>0</v>
      </c>
      <c r="F49" s="40"/>
      <c r="G49" s="40"/>
      <c r="H49" s="40"/>
      <c r="I49" s="40"/>
      <c r="J49" s="40"/>
      <c r="K49" s="40"/>
      <c r="L49" s="40"/>
      <c r="M49" s="40"/>
      <c r="N49" s="40"/>
      <c r="O49" s="40"/>
      <c r="P49" s="40">
        <v>0</v>
      </c>
      <c r="Q49" s="40"/>
      <c r="R49" s="40"/>
      <c r="S49" s="40"/>
      <c r="T49" s="40"/>
      <c r="U49" s="40"/>
      <c r="V49" s="40"/>
      <c r="W49" s="40"/>
      <c r="X49" s="40"/>
      <c r="Y49" s="41" t="s">
        <v>23</v>
      </c>
      <c r="Z49" s="41" t="s">
        <v>23</v>
      </c>
      <c r="AA49" s="41" t="e">
        <v>#N/A</v>
      </c>
      <c r="AB49" s="41" t="s">
        <v>23</v>
      </c>
      <c r="AC49" s="41" t="s">
        <v>23</v>
      </c>
      <c r="AD49" s="41" t="s">
        <v>23</v>
      </c>
      <c r="AE49" s="41" t="s">
        <v>23</v>
      </c>
      <c r="AF49" s="41"/>
      <c r="AG49" s="41" t="s">
        <v>23</v>
      </c>
      <c r="AH49" s="41" t="s">
        <v>23</v>
      </c>
      <c r="AI49" s="41" t="s">
        <v>23</v>
      </c>
      <c r="AJ49" s="41" t="s">
        <v>23</v>
      </c>
      <c r="AK49" s="46"/>
      <c r="AL49" s="46"/>
      <c r="AM49" s="46"/>
      <c r="AN49" s="46" t="str">
        <f>IFERROR(VLOOKUP($B49,Sheet1!$A$5:$B$300,2,FALSE),"")</f>
        <v/>
      </c>
      <c r="AO49" s="46"/>
      <c r="AP49" s="5" t="str">
        <f>IFERROR(VLOOKUP($A49,集約用シート!$B$5:$U$300,15,FALSE),"")</f>
        <v/>
      </c>
      <c r="AQ49" s="8"/>
      <c r="AR49" s="46"/>
      <c r="AS49" s="5" t="str">
        <f>IFERROR(VLOOKUP($A49,集約用シート!$B$5:$U$300,19,FALSE),"")</f>
        <v/>
      </c>
      <c r="AT49" s="46"/>
      <c r="AU49" s="5" t="str">
        <f>IFERROR(VLOOKUP($A49,集約用シート!$B$5:$U$30021,FALSE),"")</f>
        <v/>
      </c>
    </row>
    <row r="50" spans="1:47" ht="28.5" customHeight="1">
      <c r="A50" s="6">
        <v>14070</v>
      </c>
      <c r="B50" s="7" t="s">
        <v>428</v>
      </c>
      <c r="C50" s="40"/>
      <c r="D50" s="40"/>
      <c r="E50" s="40">
        <v>0</v>
      </c>
      <c r="F50" s="40"/>
      <c r="G50" s="40"/>
      <c r="H50" s="40"/>
      <c r="I50" s="40"/>
      <c r="J50" s="40"/>
      <c r="K50" s="40"/>
      <c r="L50" s="40"/>
      <c r="M50" s="40"/>
      <c r="N50" s="40"/>
      <c r="O50" s="40"/>
      <c r="P50" s="40">
        <v>0</v>
      </c>
      <c r="Q50" s="40"/>
      <c r="R50" s="40"/>
      <c r="S50" s="40"/>
      <c r="T50" s="40"/>
      <c r="U50" s="40"/>
      <c r="V50" s="40"/>
      <c r="W50" s="40"/>
      <c r="X50" s="40"/>
      <c r="Y50" s="41" t="s">
        <v>23</v>
      </c>
      <c r="Z50" s="41" t="s">
        <v>23</v>
      </c>
      <c r="AA50" s="41" t="e">
        <v>#N/A</v>
      </c>
      <c r="AB50" s="41" t="s">
        <v>23</v>
      </c>
      <c r="AC50" s="41" t="s">
        <v>23</v>
      </c>
      <c r="AD50" s="41" t="s">
        <v>23</v>
      </c>
      <c r="AE50" s="41" t="s">
        <v>23</v>
      </c>
      <c r="AF50" s="41"/>
      <c r="AG50" s="41" t="s">
        <v>23</v>
      </c>
      <c r="AH50" s="41" t="s">
        <v>23</v>
      </c>
      <c r="AI50" s="41" t="s">
        <v>23</v>
      </c>
      <c r="AJ50" s="41" t="s">
        <v>23</v>
      </c>
      <c r="AK50" s="46"/>
      <c r="AL50" s="46"/>
      <c r="AM50" s="46"/>
      <c r="AN50" s="46" t="str">
        <f>IFERROR(VLOOKUP($B50,Sheet1!$A$5:$B$300,2,FALSE),"")</f>
        <v/>
      </c>
      <c r="AO50" s="46"/>
      <c r="AP50" s="5" t="str">
        <f>IFERROR(VLOOKUP($A50,集約用シート!$B$5:$U$300,15,FALSE),"")</f>
        <v/>
      </c>
      <c r="AQ50" s="8"/>
      <c r="AR50" s="46"/>
      <c r="AS50" s="5" t="str">
        <f>IFERROR(VLOOKUP($A50,集約用シート!$B$5:$U$300,19,FALSE),"")</f>
        <v/>
      </c>
      <c r="AT50" s="46"/>
      <c r="AU50" s="5" t="str">
        <f>IFERROR(VLOOKUP($A50,集約用シート!$B$5:$U$30021,FALSE),"")</f>
        <v/>
      </c>
    </row>
    <row r="51" spans="1:47" ht="28.5" customHeight="1">
      <c r="A51" s="6">
        <v>14071</v>
      </c>
      <c r="B51" s="7" t="s">
        <v>429</v>
      </c>
      <c r="C51" s="40"/>
      <c r="D51" s="40"/>
      <c r="E51" s="40">
        <v>0</v>
      </c>
      <c r="F51" s="40"/>
      <c r="G51" s="40"/>
      <c r="H51" s="40"/>
      <c r="I51" s="40"/>
      <c r="J51" s="40"/>
      <c r="K51" s="40"/>
      <c r="L51" s="40"/>
      <c r="M51" s="40"/>
      <c r="N51" s="40"/>
      <c r="O51" s="40"/>
      <c r="P51" s="40">
        <v>0</v>
      </c>
      <c r="Q51" s="40"/>
      <c r="R51" s="40"/>
      <c r="S51" s="40"/>
      <c r="T51" s="40"/>
      <c r="U51" s="40"/>
      <c r="V51" s="40"/>
      <c r="W51" s="40"/>
      <c r="X51" s="40"/>
      <c r="Y51" s="41" t="s">
        <v>23</v>
      </c>
      <c r="Z51" s="41" t="s">
        <v>23</v>
      </c>
      <c r="AA51" s="41" t="e">
        <v>#N/A</v>
      </c>
      <c r="AB51" s="41" t="s">
        <v>23</v>
      </c>
      <c r="AC51" s="41" t="s">
        <v>23</v>
      </c>
      <c r="AD51" s="41" t="s">
        <v>23</v>
      </c>
      <c r="AE51" s="41" t="s">
        <v>23</v>
      </c>
      <c r="AF51" s="41"/>
      <c r="AG51" s="41" t="s">
        <v>23</v>
      </c>
      <c r="AH51" s="41" t="s">
        <v>23</v>
      </c>
      <c r="AI51" s="41" t="s">
        <v>23</v>
      </c>
      <c r="AJ51" s="41" t="s">
        <v>23</v>
      </c>
      <c r="AK51" s="46"/>
      <c r="AL51" s="46"/>
      <c r="AM51" s="46"/>
      <c r="AN51" s="46" t="str">
        <f>IFERROR(VLOOKUP($B51,Sheet1!$A$5:$B$300,2,FALSE),"")</f>
        <v/>
      </c>
      <c r="AO51" s="46"/>
      <c r="AP51" s="5" t="str">
        <f>IFERROR(VLOOKUP($A51,集約用シート!$B$5:$U$300,15,FALSE),"")</f>
        <v/>
      </c>
      <c r="AQ51" s="8"/>
      <c r="AR51" s="46"/>
      <c r="AS51" s="5" t="str">
        <f>IFERROR(VLOOKUP($A51,集約用シート!$B$5:$U$300,19,FALSE),"")</f>
        <v/>
      </c>
      <c r="AT51" s="46"/>
      <c r="AU51" s="5" t="str">
        <f>IFERROR(VLOOKUP($A51,集約用シート!$B$5:$U$30021,FALSE),"")</f>
        <v/>
      </c>
    </row>
    <row r="52" spans="1:47" ht="28.5" customHeight="1">
      <c r="A52" s="6">
        <v>14073</v>
      </c>
      <c r="B52" s="7" t="s">
        <v>430</v>
      </c>
      <c r="C52" s="40"/>
      <c r="D52" s="40"/>
      <c r="E52" s="40">
        <v>0</v>
      </c>
      <c r="F52" s="40"/>
      <c r="G52" s="40"/>
      <c r="H52" s="40"/>
      <c r="I52" s="40"/>
      <c r="J52" s="40"/>
      <c r="K52" s="40"/>
      <c r="L52" s="40"/>
      <c r="M52" s="40"/>
      <c r="N52" s="40"/>
      <c r="O52" s="40"/>
      <c r="P52" s="40">
        <v>0</v>
      </c>
      <c r="Q52" s="40"/>
      <c r="R52" s="40"/>
      <c r="S52" s="40"/>
      <c r="T52" s="40"/>
      <c r="U52" s="40"/>
      <c r="V52" s="40"/>
      <c r="W52" s="40"/>
      <c r="X52" s="40"/>
      <c r="Y52" s="41" t="s">
        <v>23</v>
      </c>
      <c r="Z52" s="41" t="s">
        <v>23</v>
      </c>
      <c r="AA52" s="41" t="e">
        <v>#N/A</v>
      </c>
      <c r="AB52" s="41" t="s">
        <v>23</v>
      </c>
      <c r="AC52" s="41" t="s">
        <v>23</v>
      </c>
      <c r="AD52" s="41" t="s">
        <v>23</v>
      </c>
      <c r="AE52" s="41" t="s">
        <v>23</v>
      </c>
      <c r="AF52" s="41"/>
      <c r="AG52" s="41" t="s">
        <v>23</v>
      </c>
      <c r="AH52" s="41" t="s">
        <v>23</v>
      </c>
      <c r="AI52" s="41" t="s">
        <v>23</v>
      </c>
      <c r="AJ52" s="41" t="s">
        <v>23</v>
      </c>
      <c r="AK52" s="46"/>
      <c r="AL52" s="46"/>
      <c r="AM52" s="46"/>
      <c r="AN52" s="46" t="str">
        <f>IFERROR(VLOOKUP($B52,Sheet1!$A$5:$B$300,2,FALSE),"")</f>
        <v/>
      </c>
      <c r="AO52" s="46"/>
      <c r="AP52" s="5" t="str">
        <f>IFERROR(VLOOKUP($A52,集約用シート!$B$5:$U$300,15,FALSE),"")</f>
        <v/>
      </c>
      <c r="AQ52" s="8"/>
      <c r="AR52" s="46"/>
      <c r="AS52" s="5" t="str">
        <f>IFERROR(VLOOKUP($A52,集約用シート!$B$5:$U$300,19,FALSE),"")</f>
        <v/>
      </c>
      <c r="AT52" s="46"/>
      <c r="AU52" s="5" t="str">
        <f>IFERROR(VLOOKUP($A52,集約用シート!$B$5:$U$30021,FALSE),"")</f>
        <v/>
      </c>
    </row>
    <row r="53" spans="1:47" ht="28.5" customHeight="1">
      <c r="A53" s="10">
        <v>14074</v>
      </c>
      <c r="B53" s="11" t="s">
        <v>431</v>
      </c>
      <c r="C53" s="40"/>
      <c r="D53" s="40"/>
      <c r="E53" s="40">
        <v>0</v>
      </c>
      <c r="F53" s="40"/>
      <c r="G53" s="40"/>
      <c r="H53" s="40"/>
      <c r="I53" s="40"/>
      <c r="J53" s="40"/>
      <c r="K53" s="40"/>
      <c r="L53" s="40"/>
      <c r="M53" s="40"/>
      <c r="N53" s="40"/>
      <c r="O53" s="40"/>
      <c r="P53" s="40">
        <v>0</v>
      </c>
      <c r="Q53" s="40"/>
      <c r="R53" s="40"/>
      <c r="S53" s="40"/>
      <c r="T53" s="40"/>
      <c r="U53" s="40"/>
      <c r="V53" s="40"/>
      <c r="W53" s="40"/>
      <c r="X53" s="40"/>
      <c r="Y53" s="41" t="s">
        <v>23</v>
      </c>
      <c r="Z53" s="41" t="s">
        <v>23</v>
      </c>
      <c r="AA53" s="41" t="e">
        <v>#N/A</v>
      </c>
      <c r="AB53" s="41" t="s">
        <v>23</v>
      </c>
      <c r="AC53" s="41" t="s">
        <v>23</v>
      </c>
      <c r="AD53" s="41" t="s">
        <v>23</v>
      </c>
      <c r="AE53" s="41" t="s">
        <v>23</v>
      </c>
      <c r="AF53" s="41"/>
      <c r="AG53" s="41" t="s">
        <v>23</v>
      </c>
      <c r="AH53" s="41" t="s">
        <v>23</v>
      </c>
      <c r="AI53" s="41" t="s">
        <v>23</v>
      </c>
      <c r="AJ53" s="41" t="s">
        <v>23</v>
      </c>
      <c r="AK53" s="46"/>
      <c r="AL53" s="46"/>
      <c r="AM53" s="46"/>
      <c r="AN53" s="46" t="str">
        <f>IFERROR(VLOOKUP($B53,Sheet1!$A$5:$B$300,2,FALSE),"")</f>
        <v/>
      </c>
      <c r="AO53" s="46"/>
      <c r="AP53" s="5" t="str">
        <f>IFERROR(VLOOKUP($A53,集約用シート!$B$5:$U$300,15,FALSE),"")</f>
        <v/>
      </c>
      <c r="AQ53" s="8"/>
      <c r="AR53" s="46"/>
      <c r="AS53" s="5" t="str">
        <f>IFERROR(VLOOKUP($A53,集約用シート!$B$5:$U$300,19,FALSE),"")</f>
        <v/>
      </c>
      <c r="AT53" s="46"/>
      <c r="AU53" s="5" t="str">
        <f>IFERROR(VLOOKUP($A53,集約用シート!$B$5:$U$30021,FALSE),"")</f>
        <v/>
      </c>
    </row>
    <row r="54" spans="1:47" ht="28.5" customHeight="1">
      <c r="A54" s="40">
        <v>14076</v>
      </c>
      <c r="B54" s="11" t="s">
        <v>432</v>
      </c>
      <c r="C54" s="40"/>
      <c r="D54" s="40"/>
      <c r="E54" s="40">
        <v>0</v>
      </c>
      <c r="F54" s="40"/>
      <c r="G54" s="40"/>
      <c r="H54" s="40"/>
      <c r="I54" s="40"/>
      <c r="J54" s="40"/>
      <c r="K54" s="40"/>
      <c r="L54" s="40"/>
      <c r="M54" s="40"/>
      <c r="N54" s="40"/>
      <c r="O54" s="40"/>
      <c r="P54" s="40">
        <v>0</v>
      </c>
      <c r="Q54" s="40"/>
      <c r="R54" s="40"/>
      <c r="S54" s="40"/>
      <c r="T54" s="40"/>
      <c r="U54" s="40"/>
      <c r="V54" s="40"/>
      <c r="W54" s="40"/>
      <c r="X54" s="40"/>
      <c r="Y54" s="41" t="s">
        <v>23</v>
      </c>
      <c r="Z54" s="41" t="s">
        <v>23</v>
      </c>
      <c r="AA54" s="41" t="e">
        <v>#N/A</v>
      </c>
      <c r="AB54" s="41" t="s">
        <v>23</v>
      </c>
      <c r="AC54" s="41" t="s">
        <v>23</v>
      </c>
      <c r="AD54" s="41" t="s">
        <v>23</v>
      </c>
      <c r="AE54" s="41" t="s">
        <v>23</v>
      </c>
      <c r="AF54" s="41"/>
      <c r="AG54" s="41" t="s">
        <v>23</v>
      </c>
      <c r="AH54" s="41" t="s">
        <v>23</v>
      </c>
      <c r="AI54" s="41" t="s">
        <v>23</v>
      </c>
      <c r="AJ54" s="41" t="s">
        <v>23</v>
      </c>
      <c r="AK54" s="46"/>
      <c r="AL54" s="46"/>
      <c r="AM54" s="46"/>
      <c r="AN54" s="46" t="str">
        <f>IFERROR(VLOOKUP($B54,Sheet1!$A$5:$B$300,2,FALSE),"")</f>
        <v/>
      </c>
      <c r="AO54" s="46"/>
      <c r="AP54" s="5" t="str">
        <f>IFERROR(VLOOKUP($A54,集約用シート!$B$5:$U$300,15,FALSE),"")</f>
        <v/>
      </c>
      <c r="AQ54" s="8"/>
      <c r="AR54" s="46"/>
      <c r="AS54" s="5" t="str">
        <f>IFERROR(VLOOKUP($A54,集約用シート!$B$5:$U$300,19,FALSE),"")</f>
        <v/>
      </c>
      <c r="AT54" s="46"/>
      <c r="AU54" s="5" t="str">
        <f>IFERROR(VLOOKUP($A54,集約用シート!$B$5:$U$30021,FALSE),"")</f>
        <v/>
      </c>
    </row>
    <row r="55" spans="1:47" ht="28.5" customHeight="1">
      <c r="A55" s="40">
        <v>14078</v>
      </c>
      <c r="B55" s="11" t="s">
        <v>433</v>
      </c>
      <c r="C55" s="40"/>
      <c r="D55" s="40"/>
      <c r="E55" s="40">
        <v>0</v>
      </c>
      <c r="F55" s="40"/>
      <c r="G55" s="40"/>
      <c r="H55" s="40"/>
      <c r="I55" s="40"/>
      <c r="J55" s="40"/>
      <c r="K55" s="40"/>
      <c r="L55" s="40"/>
      <c r="M55" s="40"/>
      <c r="N55" s="40"/>
      <c r="O55" s="40"/>
      <c r="P55" s="40">
        <v>0</v>
      </c>
      <c r="Q55" s="40"/>
      <c r="R55" s="40"/>
      <c r="S55" s="40"/>
      <c r="T55" s="40"/>
      <c r="U55" s="40"/>
      <c r="V55" s="40"/>
      <c r="W55" s="40"/>
      <c r="X55" s="40"/>
      <c r="Y55" s="41" t="s">
        <v>23</v>
      </c>
      <c r="Z55" s="41" t="s">
        <v>23</v>
      </c>
      <c r="AA55" s="41" t="e">
        <v>#N/A</v>
      </c>
      <c r="AB55" s="41" t="s">
        <v>23</v>
      </c>
      <c r="AC55" s="41" t="s">
        <v>23</v>
      </c>
      <c r="AD55" s="41" t="s">
        <v>23</v>
      </c>
      <c r="AE55" s="41" t="s">
        <v>23</v>
      </c>
      <c r="AF55" s="41"/>
      <c r="AG55" s="41" t="s">
        <v>23</v>
      </c>
      <c r="AH55" s="41" t="s">
        <v>23</v>
      </c>
      <c r="AI55" s="41" t="s">
        <v>23</v>
      </c>
      <c r="AJ55" s="41" t="s">
        <v>23</v>
      </c>
      <c r="AK55" s="46"/>
      <c r="AL55" s="46"/>
      <c r="AM55" s="46"/>
      <c r="AN55" s="46" t="str">
        <f>IFERROR(VLOOKUP($B55,Sheet1!$A$5:$B$300,2,FALSE),"")</f>
        <v/>
      </c>
      <c r="AO55" s="46"/>
      <c r="AP55" s="5" t="str">
        <f>IFERROR(VLOOKUP($A55,集約用シート!$B$5:$U$300,15,FALSE),"")</f>
        <v/>
      </c>
      <c r="AQ55" s="8"/>
      <c r="AR55" s="46"/>
      <c r="AS55" s="5" t="str">
        <f>IFERROR(VLOOKUP($A55,集約用シート!$B$5:$U$300,19,FALSE),"")</f>
        <v/>
      </c>
      <c r="AT55" s="46"/>
      <c r="AU55" s="5" t="str">
        <f>IFERROR(VLOOKUP($A55,集約用シート!$B$5:$U$30021,FALSE),"")</f>
        <v/>
      </c>
    </row>
    <row r="56" spans="1:47" ht="28.5" customHeight="1">
      <c r="A56" s="40">
        <v>14079</v>
      </c>
      <c r="B56" s="11" t="s">
        <v>434</v>
      </c>
      <c r="C56" s="40"/>
      <c r="D56" s="40"/>
      <c r="E56" s="40">
        <v>0</v>
      </c>
      <c r="F56" s="40"/>
      <c r="G56" s="40"/>
      <c r="H56" s="40"/>
      <c r="I56" s="40"/>
      <c r="J56" s="40"/>
      <c r="K56" s="40"/>
      <c r="L56" s="40"/>
      <c r="M56" s="40"/>
      <c r="N56" s="40"/>
      <c r="O56" s="40"/>
      <c r="P56" s="40">
        <v>0</v>
      </c>
      <c r="Q56" s="40"/>
      <c r="R56" s="40"/>
      <c r="S56" s="40"/>
      <c r="T56" s="40"/>
      <c r="U56" s="40"/>
      <c r="V56" s="40"/>
      <c r="W56" s="40"/>
      <c r="X56" s="40"/>
      <c r="Y56" s="41" t="s">
        <v>23</v>
      </c>
      <c r="Z56" s="41" t="s">
        <v>23</v>
      </c>
      <c r="AA56" s="41" t="e">
        <v>#N/A</v>
      </c>
      <c r="AB56" s="41" t="s">
        <v>23</v>
      </c>
      <c r="AC56" s="41" t="s">
        <v>23</v>
      </c>
      <c r="AD56" s="41" t="s">
        <v>23</v>
      </c>
      <c r="AE56" s="41" t="s">
        <v>23</v>
      </c>
      <c r="AF56" s="41"/>
      <c r="AG56" s="41" t="s">
        <v>23</v>
      </c>
      <c r="AH56" s="41" t="s">
        <v>23</v>
      </c>
      <c r="AI56" s="41" t="s">
        <v>23</v>
      </c>
      <c r="AJ56" s="41" t="s">
        <v>23</v>
      </c>
      <c r="AK56" s="46"/>
      <c r="AL56" s="46"/>
      <c r="AM56" s="46"/>
      <c r="AN56" s="46" t="str">
        <f>IFERROR(VLOOKUP($B56,Sheet1!$A$5:$B$300,2,FALSE),"")</f>
        <v/>
      </c>
      <c r="AO56" s="46"/>
      <c r="AP56" s="5" t="str">
        <f>IFERROR(VLOOKUP($A56,集約用シート!$B$5:$U$300,15,FALSE),"")</f>
        <v/>
      </c>
      <c r="AQ56" s="8"/>
      <c r="AR56" s="46"/>
      <c r="AS56" s="5" t="str">
        <f>IFERROR(VLOOKUP($A56,集約用シート!$B$5:$U$300,19,FALSE),"")</f>
        <v/>
      </c>
      <c r="AT56" s="46"/>
      <c r="AU56" s="5" t="str">
        <f>IFERROR(VLOOKUP($A56,集約用シート!$B$5:$U$30021,FALSE),"")</f>
        <v/>
      </c>
    </row>
    <row r="57" spans="1:47" ht="28.5" customHeight="1">
      <c r="A57" s="40">
        <v>14080</v>
      </c>
      <c r="B57" s="11" t="s">
        <v>435</v>
      </c>
      <c r="C57" s="40"/>
      <c r="D57" s="40"/>
      <c r="E57" s="40">
        <v>0</v>
      </c>
      <c r="F57" s="40"/>
      <c r="G57" s="40"/>
      <c r="H57" s="40"/>
      <c r="I57" s="40"/>
      <c r="J57" s="40"/>
      <c r="K57" s="40"/>
      <c r="L57" s="40"/>
      <c r="M57" s="40"/>
      <c r="N57" s="40"/>
      <c r="O57" s="40"/>
      <c r="P57" s="40">
        <v>0</v>
      </c>
      <c r="Q57" s="40"/>
      <c r="R57" s="40"/>
      <c r="S57" s="40"/>
      <c r="T57" s="40"/>
      <c r="U57" s="40"/>
      <c r="V57" s="40"/>
      <c r="W57" s="40"/>
      <c r="X57" s="40"/>
      <c r="Y57" s="41" t="s">
        <v>23</v>
      </c>
      <c r="Z57" s="41" t="s">
        <v>23</v>
      </c>
      <c r="AA57" s="41" t="e">
        <v>#N/A</v>
      </c>
      <c r="AB57" s="41" t="s">
        <v>23</v>
      </c>
      <c r="AC57" s="41" t="s">
        <v>23</v>
      </c>
      <c r="AD57" s="41" t="s">
        <v>23</v>
      </c>
      <c r="AE57" s="41" t="s">
        <v>23</v>
      </c>
      <c r="AF57" s="41"/>
      <c r="AG57" s="41" t="s">
        <v>23</v>
      </c>
      <c r="AH57" s="41" t="s">
        <v>23</v>
      </c>
      <c r="AI57" s="41" t="s">
        <v>23</v>
      </c>
      <c r="AJ57" s="41" t="s">
        <v>23</v>
      </c>
      <c r="AK57" s="46"/>
      <c r="AL57" s="46"/>
      <c r="AM57" s="46"/>
      <c r="AN57" s="46" t="str">
        <f>IFERROR(VLOOKUP($B57,Sheet1!$A$5:$B$300,2,FALSE),"")</f>
        <v/>
      </c>
      <c r="AO57" s="46"/>
      <c r="AP57" s="5" t="str">
        <f>IFERROR(VLOOKUP($A57,集約用シート!$B$5:$U$300,15,FALSE),"")</f>
        <v/>
      </c>
      <c r="AQ57" s="8"/>
      <c r="AR57" s="46"/>
      <c r="AS57" s="5" t="str">
        <f>IFERROR(VLOOKUP($A57,集約用シート!$B$5:$U$300,19,FALSE),"")</f>
        <v/>
      </c>
      <c r="AT57" s="46"/>
      <c r="AU57" s="5" t="str">
        <f>IFERROR(VLOOKUP($A57,集約用シート!$B$5:$U$30021,FALSE),"")</f>
        <v/>
      </c>
    </row>
    <row r="58" spans="1:47" ht="28.5" customHeight="1">
      <c r="A58" s="40">
        <v>14084</v>
      </c>
      <c r="B58" s="11" t="s">
        <v>436</v>
      </c>
      <c r="C58" s="40"/>
      <c r="D58" s="40"/>
      <c r="E58" s="40">
        <v>0</v>
      </c>
      <c r="F58" s="40"/>
      <c r="G58" s="40"/>
      <c r="H58" s="40"/>
      <c r="I58" s="40"/>
      <c r="J58" s="40"/>
      <c r="K58" s="40"/>
      <c r="L58" s="40"/>
      <c r="M58" s="40"/>
      <c r="N58" s="40"/>
      <c r="O58" s="40"/>
      <c r="P58" s="40">
        <v>0</v>
      </c>
      <c r="Q58" s="40"/>
      <c r="R58" s="40"/>
      <c r="S58" s="40"/>
      <c r="T58" s="40"/>
      <c r="U58" s="40"/>
      <c r="V58" s="40"/>
      <c r="W58" s="40"/>
      <c r="X58" s="40"/>
      <c r="Y58" s="41" t="s">
        <v>23</v>
      </c>
      <c r="Z58" s="41" t="s">
        <v>23</v>
      </c>
      <c r="AA58" s="41" t="e">
        <v>#N/A</v>
      </c>
      <c r="AB58" s="41" t="s">
        <v>23</v>
      </c>
      <c r="AC58" s="41" t="s">
        <v>23</v>
      </c>
      <c r="AD58" s="41" t="s">
        <v>23</v>
      </c>
      <c r="AE58" s="41" t="s">
        <v>23</v>
      </c>
      <c r="AF58" s="41"/>
      <c r="AG58" s="41" t="s">
        <v>23</v>
      </c>
      <c r="AH58" s="41" t="s">
        <v>23</v>
      </c>
      <c r="AI58" s="41" t="s">
        <v>23</v>
      </c>
      <c r="AJ58" s="41" t="s">
        <v>23</v>
      </c>
      <c r="AK58" s="46"/>
      <c r="AL58" s="46"/>
      <c r="AM58" s="46"/>
      <c r="AN58" s="46" t="str">
        <f>IFERROR(VLOOKUP($B58,Sheet1!$A$5:$B$300,2,FALSE),"")</f>
        <v/>
      </c>
      <c r="AO58" s="46"/>
      <c r="AP58" s="5" t="str">
        <f>IFERROR(VLOOKUP($A58,集約用シート!$B$5:$U$300,15,FALSE),"")</f>
        <v/>
      </c>
      <c r="AQ58" s="8"/>
      <c r="AR58" s="46"/>
      <c r="AS58" s="5" t="str">
        <f>IFERROR(VLOOKUP($A58,集約用シート!$B$5:$U$300,19,FALSE),"")</f>
        <v/>
      </c>
      <c r="AT58" s="46"/>
      <c r="AU58" s="5" t="str">
        <f>IFERROR(VLOOKUP($A58,集約用シート!$B$5:$U$30021,FALSE),"")</f>
        <v/>
      </c>
    </row>
    <row r="59" spans="1:47" ht="28.5" customHeight="1">
      <c r="A59" s="40">
        <v>14086</v>
      </c>
      <c r="B59" s="11" t="s">
        <v>437</v>
      </c>
      <c r="C59" s="40"/>
      <c r="D59" s="40"/>
      <c r="E59" s="40">
        <v>0</v>
      </c>
      <c r="F59" s="40"/>
      <c r="G59" s="40"/>
      <c r="H59" s="40"/>
      <c r="I59" s="40"/>
      <c r="J59" s="40"/>
      <c r="K59" s="40"/>
      <c r="L59" s="40"/>
      <c r="M59" s="40"/>
      <c r="N59" s="40"/>
      <c r="O59" s="40"/>
      <c r="P59" s="40">
        <v>0</v>
      </c>
      <c r="Q59" s="40"/>
      <c r="R59" s="40"/>
      <c r="S59" s="40"/>
      <c r="T59" s="40"/>
      <c r="U59" s="40"/>
      <c r="V59" s="40"/>
      <c r="W59" s="40"/>
      <c r="X59" s="40"/>
      <c r="Y59" s="41" t="s">
        <v>23</v>
      </c>
      <c r="Z59" s="41" t="s">
        <v>23</v>
      </c>
      <c r="AA59" s="41" t="e">
        <v>#N/A</v>
      </c>
      <c r="AB59" s="41" t="s">
        <v>23</v>
      </c>
      <c r="AC59" s="41" t="s">
        <v>23</v>
      </c>
      <c r="AD59" s="41" t="s">
        <v>23</v>
      </c>
      <c r="AE59" s="41" t="s">
        <v>23</v>
      </c>
      <c r="AF59" s="41"/>
      <c r="AG59" s="41" t="s">
        <v>23</v>
      </c>
      <c r="AH59" s="41" t="s">
        <v>23</v>
      </c>
      <c r="AI59" s="41" t="s">
        <v>23</v>
      </c>
      <c r="AJ59" s="41" t="s">
        <v>23</v>
      </c>
      <c r="AK59" s="46"/>
      <c r="AL59" s="46"/>
      <c r="AM59" s="46"/>
      <c r="AN59" s="46" t="str">
        <f>IFERROR(VLOOKUP($B59,Sheet1!$A$5:$B$300,2,FALSE),"")</f>
        <v/>
      </c>
      <c r="AO59" s="46"/>
      <c r="AP59" s="5" t="str">
        <f>IFERROR(VLOOKUP($A59,集約用シート!$B$5:$U$300,15,FALSE),"")</f>
        <v/>
      </c>
      <c r="AQ59" s="8"/>
      <c r="AR59" s="46"/>
      <c r="AS59" s="5" t="str">
        <f>IFERROR(VLOOKUP($A59,集約用シート!$B$5:$U$300,19,FALSE),"")</f>
        <v/>
      </c>
      <c r="AT59" s="46"/>
      <c r="AU59" s="5" t="str">
        <f>IFERROR(VLOOKUP($A59,集約用シート!$B$5:$U$30021,FALSE),"")</f>
        <v/>
      </c>
    </row>
    <row r="60" spans="1:47" ht="28.5" customHeight="1">
      <c r="A60" s="6">
        <v>14091</v>
      </c>
      <c r="B60" s="7" t="s">
        <v>438</v>
      </c>
      <c r="C60" s="35"/>
      <c r="D60" s="40"/>
      <c r="E60" s="40">
        <v>0</v>
      </c>
      <c r="F60" s="40"/>
      <c r="G60" s="40"/>
      <c r="H60" s="40"/>
      <c r="I60" s="40"/>
      <c r="J60" s="40"/>
      <c r="K60" s="40"/>
      <c r="L60" s="40"/>
      <c r="M60" s="40"/>
      <c r="N60" s="40"/>
      <c r="O60" s="40"/>
      <c r="P60" s="40">
        <v>0</v>
      </c>
      <c r="Q60" s="40"/>
      <c r="R60" s="40"/>
      <c r="S60" s="40"/>
      <c r="T60" s="40"/>
      <c r="U60" s="40"/>
      <c r="V60" s="40"/>
      <c r="W60" s="40"/>
      <c r="X60" s="40"/>
      <c r="Y60" s="41" t="s">
        <v>23</v>
      </c>
      <c r="Z60" s="41" t="s">
        <v>23</v>
      </c>
      <c r="AA60" s="41" t="e">
        <v>#N/A</v>
      </c>
      <c r="AB60" s="41" t="s">
        <v>23</v>
      </c>
      <c r="AC60" s="41" t="s">
        <v>23</v>
      </c>
      <c r="AD60" s="41" t="s">
        <v>23</v>
      </c>
      <c r="AE60" s="41" t="s">
        <v>23</v>
      </c>
      <c r="AF60" s="41"/>
      <c r="AG60" s="41" t="s">
        <v>23</v>
      </c>
      <c r="AH60" s="41" t="s">
        <v>23</v>
      </c>
      <c r="AI60" s="41" t="s">
        <v>23</v>
      </c>
      <c r="AJ60" s="41" t="s">
        <v>23</v>
      </c>
      <c r="AK60" s="46"/>
      <c r="AL60" s="46"/>
      <c r="AM60" s="46"/>
      <c r="AN60" s="46" t="str">
        <f>IFERROR(VLOOKUP($B60,Sheet1!$A$5:$B$300,2,FALSE),"")</f>
        <v/>
      </c>
      <c r="AO60" s="46"/>
      <c r="AP60" s="5" t="str">
        <f>IFERROR(VLOOKUP($A60,集約用シート!$B$5:$U$300,15,FALSE),"")</f>
        <v/>
      </c>
      <c r="AQ60" s="8"/>
      <c r="AR60" s="46"/>
      <c r="AS60" s="5" t="str">
        <f>IFERROR(VLOOKUP($A60,集約用シート!$B$5:$U$300,19,FALSE),"")</f>
        <v/>
      </c>
      <c r="AT60" s="46"/>
      <c r="AU60" s="5" t="str">
        <f>IFERROR(VLOOKUP($A60,集約用シート!$B$5:$U$30021,FALSE),"")</f>
        <v/>
      </c>
    </row>
    <row r="61" spans="1:47" ht="28.5" customHeight="1">
      <c r="A61" s="6">
        <v>14092</v>
      </c>
      <c r="B61" s="7" t="s">
        <v>439</v>
      </c>
      <c r="C61" s="40"/>
      <c r="D61" s="40"/>
      <c r="E61" s="40">
        <v>0</v>
      </c>
      <c r="F61" s="40"/>
      <c r="G61" s="40"/>
      <c r="H61" s="40"/>
      <c r="I61" s="40"/>
      <c r="J61" s="40"/>
      <c r="K61" s="40"/>
      <c r="L61" s="40"/>
      <c r="M61" s="40"/>
      <c r="N61" s="40"/>
      <c r="O61" s="40"/>
      <c r="P61" s="40">
        <v>0</v>
      </c>
      <c r="Q61" s="40"/>
      <c r="R61" s="40"/>
      <c r="S61" s="40"/>
      <c r="T61" s="40"/>
      <c r="U61" s="40"/>
      <c r="V61" s="40"/>
      <c r="W61" s="40"/>
      <c r="X61" s="40"/>
      <c r="Y61" s="41" t="s">
        <v>23</v>
      </c>
      <c r="Z61" s="41" t="s">
        <v>23</v>
      </c>
      <c r="AA61" s="41" t="e">
        <v>#N/A</v>
      </c>
      <c r="AB61" s="41" t="s">
        <v>23</v>
      </c>
      <c r="AC61" s="41" t="s">
        <v>23</v>
      </c>
      <c r="AD61" s="41" t="s">
        <v>23</v>
      </c>
      <c r="AE61" s="41" t="s">
        <v>23</v>
      </c>
      <c r="AF61" s="41"/>
      <c r="AG61" s="41" t="s">
        <v>23</v>
      </c>
      <c r="AH61" s="41" t="s">
        <v>23</v>
      </c>
      <c r="AI61" s="41" t="s">
        <v>23</v>
      </c>
      <c r="AJ61" s="41" t="s">
        <v>23</v>
      </c>
      <c r="AK61" s="46"/>
      <c r="AL61" s="46"/>
      <c r="AM61" s="46"/>
      <c r="AN61" s="46" t="str">
        <f>IFERROR(VLOOKUP($B61,Sheet1!$A$5:$B$300,2,FALSE),"")</f>
        <v/>
      </c>
      <c r="AO61" s="46"/>
      <c r="AP61" s="5" t="str">
        <f>IFERROR(VLOOKUP($A61,集約用シート!$B$5:$U$300,15,FALSE),"")</f>
        <v/>
      </c>
      <c r="AQ61" s="8"/>
      <c r="AR61" s="46"/>
      <c r="AS61" s="5" t="str">
        <f>IFERROR(VLOOKUP($A61,集約用シート!$B$5:$U$300,19,FALSE),"")</f>
        <v/>
      </c>
      <c r="AT61" s="46"/>
      <c r="AU61" s="5" t="str">
        <f>IFERROR(VLOOKUP($A61,集約用シート!$B$5:$U$30021,FALSE),"")</f>
        <v/>
      </c>
    </row>
    <row r="62" spans="1:47" ht="28.5" customHeight="1">
      <c r="A62" s="6">
        <v>14096</v>
      </c>
      <c r="B62" s="7" t="s">
        <v>440</v>
      </c>
      <c r="C62" s="40"/>
      <c r="D62" s="40"/>
      <c r="E62" s="40">
        <v>0</v>
      </c>
      <c r="F62" s="40"/>
      <c r="G62" s="40"/>
      <c r="H62" s="40"/>
      <c r="I62" s="40"/>
      <c r="J62" s="40"/>
      <c r="K62" s="40"/>
      <c r="L62" s="40"/>
      <c r="M62" s="40"/>
      <c r="N62" s="40"/>
      <c r="O62" s="40"/>
      <c r="P62" s="40">
        <v>0</v>
      </c>
      <c r="Q62" s="40"/>
      <c r="R62" s="40"/>
      <c r="S62" s="40"/>
      <c r="T62" s="40"/>
      <c r="U62" s="40"/>
      <c r="V62" s="40"/>
      <c r="W62" s="40"/>
      <c r="X62" s="40"/>
      <c r="Y62" s="41" t="s">
        <v>23</v>
      </c>
      <c r="Z62" s="41" t="s">
        <v>23</v>
      </c>
      <c r="AA62" s="41" t="e">
        <v>#N/A</v>
      </c>
      <c r="AB62" s="41" t="s">
        <v>23</v>
      </c>
      <c r="AC62" s="41" t="s">
        <v>23</v>
      </c>
      <c r="AD62" s="41" t="s">
        <v>23</v>
      </c>
      <c r="AE62" s="41" t="s">
        <v>23</v>
      </c>
      <c r="AF62" s="41"/>
      <c r="AG62" s="41" t="s">
        <v>23</v>
      </c>
      <c r="AH62" s="41" t="s">
        <v>23</v>
      </c>
      <c r="AI62" s="41" t="s">
        <v>23</v>
      </c>
      <c r="AJ62" s="41" t="s">
        <v>23</v>
      </c>
      <c r="AK62" s="46"/>
      <c r="AL62" s="46"/>
      <c r="AM62" s="46"/>
      <c r="AN62" s="46" t="str">
        <f>IFERROR(VLOOKUP($B62,Sheet1!$A$5:$B$300,2,FALSE),"")</f>
        <v/>
      </c>
      <c r="AO62" s="46"/>
      <c r="AP62" s="5" t="str">
        <f>IFERROR(VLOOKUP($A62,集約用シート!$B$5:$U$300,15,FALSE),"")</f>
        <v/>
      </c>
      <c r="AQ62" s="8"/>
      <c r="AR62" s="46"/>
      <c r="AS62" s="5" t="str">
        <f>IFERROR(VLOOKUP($A62,集約用シート!$B$5:$U$300,19,FALSE),"")</f>
        <v/>
      </c>
      <c r="AT62" s="46"/>
      <c r="AU62" s="5" t="str">
        <f>IFERROR(VLOOKUP($A62,集約用シート!$B$5:$U$30021,FALSE),"")</f>
        <v/>
      </c>
    </row>
    <row r="63" spans="1:47" ht="28.5" customHeight="1">
      <c r="A63" s="6">
        <v>14100</v>
      </c>
      <c r="B63" s="7" t="s">
        <v>441</v>
      </c>
      <c r="C63" s="40"/>
      <c r="D63" s="40"/>
      <c r="E63" s="40">
        <v>0</v>
      </c>
      <c r="F63" s="40"/>
      <c r="G63" s="40"/>
      <c r="H63" s="40"/>
      <c r="I63" s="40"/>
      <c r="J63" s="40"/>
      <c r="K63" s="40"/>
      <c r="L63" s="40"/>
      <c r="M63" s="40"/>
      <c r="N63" s="40"/>
      <c r="O63" s="40"/>
      <c r="P63" s="40">
        <v>0</v>
      </c>
      <c r="Q63" s="40"/>
      <c r="R63" s="40"/>
      <c r="S63" s="40"/>
      <c r="T63" s="40"/>
      <c r="U63" s="40"/>
      <c r="V63" s="40"/>
      <c r="W63" s="40"/>
      <c r="X63" s="40"/>
      <c r="Y63" s="41" t="s">
        <v>23</v>
      </c>
      <c r="Z63" s="41" t="s">
        <v>23</v>
      </c>
      <c r="AA63" s="41" t="e">
        <v>#N/A</v>
      </c>
      <c r="AB63" s="41" t="s">
        <v>23</v>
      </c>
      <c r="AC63" s="41" t="s">
        <v>23</v>
      </c>
      <c r="AD63" s="41" t="s">
        <v>23</v>
      </c>
      <c r="AE63" s="41" t="s">
        <v>23</v>
      </c>
      <c r="AF63" s="41"/>
      <c r="AG63" s="41" t="s">
        <v>23</v>
      </c>
      <c r="AH63" s="41" t="s">
        <v>23</v>
      </c>
      <c r="AI63" s="41" t="s">
        <v>23</v>
      </c>
      <c r="AJ63" s="41" t="s">
        <v>23</v>
      </c>
      <c r="AK63" s="46"/>
      <c r="AL63" s="46"/>
      <c r="AM63" s="46"/>
      <c r="AN63" s="46" t="str">
        <f>IFERROR(VLOOKUP($B63,Sheet1!$A$5:$B$300,2,FALSE),"")</f>
        <v/>
      </c>
      <c r="AO63" s="46"/>
      <c r="AP63" s="5" t="str">
        <f>IFERROR(VLOOKUP($A63,集約用シート!$B$5:$U$300,15,FALSE),"")</f>
        <v/>
      </c>
      <c r="AQ63" s="8"/>
      <c r="AR63" s="46"/>
      <c r="AS63" s="5" t="str">
        <f>IFERROR(VLOOKUP($A63,集約用シート!$B$5:$U$300,19,FALSE),"")</f>
        <v/>
      </c>
      <c r="AT63" s="46"/>
      <c r="AU63" s="5" t="str">
        <f>IFERROR(VLOOKUP($A63,集約用シート!$B$5:$U$30021,FALSE),"")</f>
        <v/>
      </c>
    </row>
    <row r="64" spans="1:47" ht="28.5" customHeight="1">
      <c r="A64" s="6">
        <v>14102</v>
      </c>
      <c r="B64" s="7" t="s">
        <v>442</v>
      </c>
      <c r="C64" s="40"/>
      <c r="D64" s="40"/>
      <c r="E64" s="40">
        <v>0</v>
      </c>
      <c r="F64" s="40"/>
      <c r="G64" s="40"/>
      <c r="H64" s="40"/>
      <c r="I64" s="40"/>
      <c r="J64" s="40"/>
      <c r="K64" s="40"/>
      <c r="L64" s="40"/>
      <c r="M64" s="40"/>
      <c r="N64" s="40"/>
      <c r="O64" s="40"/>
      <c r="P64" s="40">
        <v>0</v>
      </c>
      <c r="Q64" s="40"/>
      <c r="R64" s="40"/>
      <c r="S64" s="40"/>
      <c r="T64" s="40"/>
      <c r="U64" s="40"/>
      <c r="V64" s="40"/>
      <c r="W64" s="40"/>
      <c r="X64" s="40"/>
      <c r="Y64" s="41" t="s">
        <v>23</v>
      </c>
      <c r="Z64" s="41" t="s">
        <v>23</v>
      </c>
      <c r="AA64" s="41" t="e">
        <v>#N/A</v>
      </c>
      <c r="AB64" s="41" t="s">
        <v>23</v>
      </c>
      <c r="AC64" s="41" t="s">
        <v>23</v>
      </c>
      <c r="AD64" s="41" t="s">
        <v>23</v>
      </c>
      <c r="AE64" s="41" t="s">
        <v>23</v>
      </c>
      <c r="AF64" s="41"/>
      <c r="AG64" s="41" t="s">
        <v>23</v>
      </c>
      <c r="AH64" s="41" t="s">
        <v>23</v>
      </c>
      <c r="AI64" s="41" t="s">
        <v>23</v>
      </c>
      <c r="AJ64" s="41" t="s">
        <v>23</v>
      </c>
      <c r="AK64" s="46"/>
      <c r="AL64" s="46"/>
      <c r="AM64" s="46"/>
      <c r="AN64" s="46" t="str">
        <f>IFERROR(VLOOKUP($B64,Sheet1!$A$5:$B$300,2,FALSE),"")</f>
        <v/>
      </c>
      <c r="AO64" s="46"/>
      <c r="AP64" s="5" t="str">
        <f>IFERROR(VLOOKUP($A64,集約用シート!$B$5:$U$300,15,FALSE),"")</f>
        <v/>
      </c>
      <c r="AQ64" s="8"/>
      <c r="AR64" s="46"/>
      <c r="AS64" s="5" t="str">
        <f>IFERROR(VLOOKUP($A64,集約用シート!$B$5:$U$300,19,FALSE),"")</f>
        <v/>
      </c>
      <c r="AT64" s="46"/>
      <c r="AU64" s="5" t="str">
        <f>IFERROR(VLOOKUP($A64,集約用シート!$B$5:$U$30021,FALSE),"")</f>
        <v/>
      </c>
    </row>
    <row r="65" spans="1:47" ht="28.5" customHeight="1">
      <c r="A65" s="6">
        <v>14104</v>
      </c>
      <c r="B65" s="7" t="s">
        <v>443</v>
      </c>
      <c r="C65" s="40"/>
      <c r="D65" s="40"/>
      <c r="E65" s="40">
        <v>0</v>
      </c>
      <c r="F65" s="40"/>
      <c r="G65" s="40"/>
      <c r="H65" s="40"/>
      <c r="I65" s="40"/>
      <c r="J65" s="40"/>
      <c r="K65" s="40"/>
      <c r="L65" s="40"/>
      <c r="M65" s="40"/>
      <c r="N65" s="40"/>
      <c r="O65" s="40"/>
      <c r="P65" s="40">
        <v>0</v>
      </c>
      <c r="Q65" s="40"/>
      <c r="R65" s="40"/>
      <c r="S65" s="40"/>
      <c r="T65" s="40"/>
      <c r="U65" s="40"/>
      <c r="V65" s="40"/>
      <c r="W65" s="40"/>
      <c r="X65" s="40"/>
      <c r="Y65" s="41" t="s">
        <v>23</v>
      </c>
      <c r="Z65" s="41" t="s">
        <v>23</v>
      </c>
      <c r="AA65" s="41" t="e">
        <v>#N/A</v>
      </c>
      <c r="AB65" s="41" t="s">
        <v>23</v>
      </c>
      <c r="AC65" s="41" t="s">
        <v>23</v>
      </c>
      <c r="AD65" s="41" t="s">
        <v>23</v>
      </c>
      <c r="AE65" s="41" t="s">
        <v>23</v>
      </c>
      <c r="AF65" s="41"/>
      <c r="AG65" s="41" t="s">
        <v>23</v>
      </c>
      <c r="AH65" s="41" t="s">
        <v>23</v>
      </c>
      <c r="AI65" s="41" t="s">
        <v>23</v>
      </c>
      <c r="AJ65" s="41" t="s">
        <v>23</v>
      </c>
      <c r="AK65" s="46"/>
      <c r="AL65" s="46"/>
      <c r="AM65" s="46"/>
      <c r="AN65" s="46" t="str">
        <f>IFERROR(VLOOKUP($B65,Sheet1!$A$5:$B$300,2,FALSE),"")</f>
        <v/>
      </c>
      <c r="AO65" s="46"/>
      <c r="AP65" s="5" t="str">
        <f>IFERROR(VLOOKUP($A65,集約用シート!$B$5:$U$300,15,FALSE),"")</f>
        <v/>
      </c>
      <c r="AQ65" s="8"/>
      <c r="AR65" s="46"/>
      <c r="AS65" s="5" t="str">
        <f>IFERROR(VLOOKUP($A65,集約用シート!$B$5:$U$300,19,FALSE),"")</f>
        <v/>
      </c>
      <c r="AT65" s="46"/>
      <c r="AU65" s="5" t="str">
        <f>IFERROR(VLOOKUP($A65,集約用シート!$B$5:$U$30021,FALSE),"")</f>
        <v/>
      </c>
    </row>
    <row r="66" spans="1:47" ht="28.5" customHeight="1">
      <c r="A66" s="6">
        <v>14105</v>
      </c>
      <c r="B66" s="7" t="s">
        <v>444</v>
      </c>
      <c r="C66" s="40"/>
      <c r="D66" s="40"/>
      <c r="E66" s="40">
        <v>0</v>
      </c>
      <c r="F66" s="40"/>
      <c r="G66" s="40"/>
      <c r="H66" s="40"/>
      <c r="I66" s="40"/>
      <c r="J66" s="40"/>
      <c r="K66" s="40"/>
      <c r="L66" s="40"/>
      <c r="M66" s="40"/>
      <c r="N66" s="40"/>
      <c r="O66" s="40"/>
      <c r="P66" s="40">
        <v>0</v>
      </c>
      <c r="Q66" s="40"/>
      <c r="R66" s="40"/>
      <c r="S66" s="40"/>
      <c r="T66" s="40"/>
      <c r="U66" s="40"/>
      <c r="V66" s="40"/>
      <c r="W66" s="40"/>
      <c r="X66" s="40"/>
      <c r="Y66" s="41" t="s">
        <v>23</v>
      </c>
      <c r="Z66" s="41" t="s">
        <v>23</v>
      </c>
      <c r="AA66" s="41" t="e">
        <v>#N/A</v>
      </c>
      <c r="AB66" s="41" t="s">
        <v>23</v>
      </c>
      <c r="AC66" s="41" t="s">
        <v>23</v>
      </c>
      <c r="AD66" s="41" t="s">
        <v>23</v>
      </c>
      <c r="AE66" s="41" t="s">
        <v>23</v>
      </c>
      <c r="AF66" s="41"/>
      <c r="AG66" s="41" t="s">
        <v>23</v>
      </c>
      <c r="AH66" s="41" t="s">
        <v>23</v>
      </c>
      <c r="AI66" s="41" t="s">
        <v>23</v>
      </c>
      <c r="AJ66" s="41" t="s">
        <v>23</v>
      </c>
      <c r="AK66" s="46"/>
      <c r="AL66" s="46"/>
      <c r="AM66" s="46"/>
      <c r="AN66" s="46" t="str">
        <f>IFERROR(VLOOKUP($B66,Sheet1!$A$5:$B$300,2,FALSE),"")</f>
        <v/>
      </c>
      <c r="AO66" s="46"/>
      <c r="AP66" s="5" t="str">
        <f>IFERROR(VLOOKUP($A66,集約用シート!$B$5:$U$300,15,FALSE),"")</f>
        <v/>
      </c>
      <c r="AQ66" s="8"/>
      <c r="AR66" s="46"/>
      <c r="AS66" s="5" t="str">
        <f>IFERROR(VLOOKUP($A66,集約用シート!$B$5:$U$300,19,FALSE),"")</f>
        <v/>
      </c>
      <c r="AT66" s="46"/>
      <c r="AU66" s="5" t="str">
        <f>IFERROR(VLOOKUP($A66,集約用シート!$B$5:$U$30021,FALSE),"")</f>
        <v/>
      </c>
    </row>
    <row r="67" spans="1:47" ht="28.5" customHeight="1">
      <c r="A67" s="6">
        <v>14107</v>
      </c>
      <c r="B67" s="7" t="s">
        <v>445</v>
      </c>
      <c r="C67" s="40"/>
      <c r="D67" s="40"/>
      <c r="E67" s="40">
        <v>0</v>
      </c>
      <c r="F67" s="40"/>
      <c r="G67" s="40"/>
      <c r="H67" s="40"/>
      <c r="I67" s="40"/>
      <c r="J67" s="40"/>
      <c r="K67" s="40"/>
      <c r="L67" s="40"/>
      <c r="M67" s="40"/>
      <c r="N67" s="40"/>
      <c r="O67" s="40"/>
      <c r="P67" s="40">
        <v>0</v>
      </c>
      <c r="Q67" s="40"/>
      <c r="R67" s="40"/>
      <c r="S67" s="40"/>
      <c r="T67" s="40"/>
      <c r="U67" s="40"/>
      <c r="V67" s="40"/>
      <c r="W67" s="40"/>
      <c r="X67" s="40"/>
      <c r="Y67" s="41" t="s">
        <v>23</v>
      </c>
      <c r="Z67" s="41" t="s">
        <v>23</v>
      </c>
      <c r="AA67" s="41" t="e">
        <v>#N/A</v>
      </c>
      <c r="AB67" s="41" t="s">
        <v>23</v>
      </c>
      <c r="AC67" s="41" t="s">
        <v>23</v>
      </c>
      <c r="AD67" s="41" t="s">
        <v>23</v>
      </c>
      <c r="AE67" s="41" t="s">
        <v>23</v>
      </c>
      <c r="AF67" s="41"/>
      <c r="AG67" s="41" t="s">
        <v>23</v>
      </c>
      <c r="AH67" s="41" t="s">
        <v>23</v>
      </c>
      <c r="AI67" s="41" t="s">
        <v>23</v>
      </c>
      <c r="AJ67" s="41" t="s">
        <v>23</v>
      </c>
      <c r="AK67" s="46"/>
      <c r="AL67" s="46"/>
      <c r="AM67" s="46"/>
      <c r="AN67" s="46" t="str">
        <f>IFERROR(VLOOKUP($B67,Sheet1!$A$5:$B$300,2,FALSE),"")</f>
        <v/>
      </c>
      <c r="AO67" s="46"/>
      <c r="AP67" s="5" t="str">
        <f>IFERROR(VLOOKUP($A67,集約用シート!$B$5:$U$300,15,FALSE),"")</f>
        <v/>
      </c>
      <c r="AQ67" s="8"/>
      <c r="AR67" s="46"/>
      <c r="AS67" s="5" t="str">
        <f>IFERROR(VLOOKUP($A67,集約用シート!$B$5:$U$300,19,FALSE),"")</f>
        <v/>
      </c>
      <c r="AT67" s="46"/>
      <c r="AU67" s="5" t="str">
        <f>IFERROR(VLOOKUP($A67,集約用シート!$B$5:$U$30021,FALSE),"")</f>
        <v/>
      </c>
    </row>
    <row r="68" spans="1:47" ht="28.5" customHeight="1">
      <c r="A68" s="6">
        <v>14110</v>
      </c>
      <c r="B68" s="7" t="s">
        <v>446</v>
      </c>
      <c r="C68" s="40"/>
      <c r="D68" s="40"/>
      <c r="E68" s="40">
        <v>0</v>
      </c>
      <c r="F68" s="40"/>
      <c r="G68" s="40"/>
      <c r="H68" s="40"/>
      <c r="I68" s="40"/>
      <c r="J68" s="40"/>
      <c r="K68" s="40"/>
      <c r="L68" s="40"/>
      <c r="M68" s="40"/>
      <c r="N68" s="40"/>
      <c r="O68" s="40"/>
      <c r="P68" s="40">
        <v>0</v>
      </c>
      <c r="Q68" s="40"/>
      <c r="R68" s="40"/>
      <c r="S68" s="40"/>
      <c r="T68" s="40"/>
      <c r="U68" s="40"/>
      <c r="V68" s="40"/>
      <c r="W68" s="40"/>
      <c r="X68" s="40"/>
      <c r="Y68" s="41" t="s">
        <v>23</v>
      </c>
      <c r="Z68" s="41" t="s">
        <v>23</v>
      </c>
      <c r="AA68" s="41" t="e">
        <v>#N/A</v>
      </c>
      <c r="AB68" s="41" t="s">
        <v>23</v>
      </c>
      <c r="AC68" s="41" t="s">
        <v>23</v>
      </c>
      <c r="AD68" s="41" t="s">
        <v>23</v>
      </c>
      <c r="AE68" s="41" t="s">
        <v>23</v>
      </c>
      <c r="AF68" s="41"/>
      <c r="AG68" s="41" t="s">
        <v>23</v>
      </c>
      <c r="AH68" s="41" t="s">
        <v>23</v>
      </c>
      <c r="AI68" s="41" t="s">
        <v>23</v>
      </c>
      <c r="AJ68" s="41" t="s">
        <v>23</v>
      </c>
      <c r="AK68" s="46"/>
      <c r="AL68" s="46"/>
      <c r="AM68" s="46"/>
      <c r="AN68" s="46" t="str">
        <f>IFERROR(VLOOKUP($B68,Sheet1!$A$5:$B$300,2,FALSE),"")</f>
        <v/>
      </c>
      <c r="AO68" s="46"/>
      <c r="AP68" s="5" t="str">
        <f>IFERROR(VLOOKUP($A68,集約用シート!$B$5:$U$300,15,FALSE),"")</f>
        <v/>
      </c>
      <c r="AQ68" s="8"/>
      <c r="AR68" s="46"/>
      <c r="AS68" s="5" t="str">
        <f>IFERROR(VLOOKUP($A68,集約用シート!$B$5:$U$300,19,FALSE),"")</f>
        <v/>
      </c>
      <c r="AT68" s="46"/>
      <c r="AU68" s="5" t="str">
        <f>IFERROR(VLOOKUP($A68,集約用シート!$B$5:$U$30021,FALSE),"")</f>
        <v/>
      </c>
    </row>
    <row r="69" spans="1:47" ht="28.5" customHeight="1">
      <c r="A69" s="6">
        <v>14113</v>
      </c>
      <c r="B69" s="7" t="s">
        <v>447</v>
      </c>
      <c r="C69" s="40"/>
      <c r="D69" s="40"/>
      <c r="E69" s="40">
        <v>0</v>
      </c>
      <c r="F69" s="40"/>
      <c r="G69" s="40"/>
      <c r="H69" s="40"/>
      <c r="I69" s="40"/>
      <c r="J69" s="40"/>
      <c r="K69" s="40"/>
      <c r="L69" s="40"/>
      <c r="M69" s="40"/>
      <c r="N69" s="40"/>
      <c r="O69" s="40"/>
      <c r="P69" s="40">
        <v>0</v>
      </c>
      <c r="Q69" s="40"/>
      <c r="R69" s="40"/>
      <c r="S69" s="40"/>
      <c r="T69" s="40"/>
      <c r="U69" s="40"/>
      <c r="V69" s="40"/>
      <c r="W69" s="40"/>
      <c r="X69" s="40"/>
      <c r="Y69" s="41" t="s">
        <v>23</v>
      </c>
      <c r="Z69" s="41" t="s">
        <v>23</v>
      </c>
      <c r="AA69" s="41" t="e">
        <v>#N/A</v>
      </c>
      <c r="AB69" s="41" t="s">
        <v>23</v>
      </c>
      <c r="AC69" s="41" t="s">
        <v>23</v>
      </c>
      <c r="AD69" s="41" t="s">
        <v>23</v>
      </c>
      <c r="AE69" s="41" t="s">
        <v>23</v>
      </c>
      <c r="AF69" s="41"/>
      <c r="AG69" s="41" t="s">
        <v>23</v>
      </c>
      <c r="AH69" s="41" t="s">
        <v>23</v>
      </c>
      <c r="AI69" s="41" t="s">
        <v>23</v>
      </c>
      <c r="AJ69" s="41" t="s">
        <v>23</v>
      </c>
      <c r="AK69" s="46"/>
      <c r="AL69" s="46"/>
      <c r="AM69" s="46"/>
      <c r="AN69" s="46" t="str">
        <f>IFERROR(VLOOKUP($B69,Sheet1!$A$5:$B$300,2,FALSE),"")</f>
        <v/>
      </c>
      <c r="AO69" s="46"/>
      <c r="AP69" s="5" t="str">
        <f>IFERROR(VLOOKUP($A69,集約用シート!$B$5:$U$300,15,FALSE),"")</f>
        <v/>
      </c>
      <c r="AQ69" s="8"/>
      <c r="AR69" s="46"/>
      <c r="AS69" s="5" t="str">
        <f>IFERROR(VLOOKUP($A69,集約用シート!$B$5:$U$300,19,FALSE),"")</f>
        <v/>
      </c>
      <c r="AT69" s="46"/>
      <c r="AU69" s="5" t="str">
        <f>IFERROR(VLOOKUP($A69,集約用シート!$B$5:$U$30021,FALSE),"")</f>
        <v/>
      </c>
    </row>
    <row r="70" spans="1:47" ht="28.5" customHeight="1">
      <c r="A70" s="6">
        <v>14117</v>
      </c>
      <c r="B70" s="7" t="s">
        <v>448</v>
      </c>
      <c r="C70" s="40"/>
      <c r="D70" s="40"/>
      <c r="E70" s="40">
        <v>0</v>
      </c>
      <c r="F70" s="40"/>
      <c r="G70" s="40"/>
      <c r="H70" s="40"/>
      <c r="I70" s="40"/>
      <c r="J70" s="40"/>
      <c r="K70" s="40"/>
      <c r="L70" s="40"/>
      <c r="M70" s="40"/>
      <c r="N70" s="40"/>
      <c r="O70" s="40"/>
      <c r="P70" s="40">
        <v>0</v>
      </c>
      <c r="Q70" s="40"/>
      <c r="R70" s="40"/>
      <c r="S70" s="40"/>
      <c r="T70" s="40"/>
      <c r="U70" s="40"/>
      <c r="V70" s="40"/>
      <c r="W70" s="40"/>
      <c r="X70" s="40"/>
      <c r="Y70" s="41" t="s">
        <v>23</v>
      </c>
      <c r="Z70" s="41" t="s">
        <v>23</v>
      </c>
      <c r="AA70" s="41" t="e">
        <v>#N/A</v>
      </c>
      <c r="AB70" s="41" t="s">
        <v>23</v>
      </c>
      <c r="AC70" s="41" t="s">
        <v>23</v>
      </c>
      <c r="AD70" s="41" t="s">
        <v>23</v>
      </c>
      <c r="AE70" s="41" t="s">
        <v>23</v>
      </c>
      <c r="AF70" s="41"/>
      <c r="AG70" s="41" t="s">
        <v>23</v>
      </c>
      <c r="AH70" s="41" t="s">
        <v>23</v>
      </c>
      <c r="AI70" s="41" t="s">
        <v>23</v>
      </c>
      <c r="AJ70" s="41" t="s">
        <v>23</v>
      </c>
      <c r="AK70" s="46"/>
      <c r="AL70" s="46"/>
      <c r="AM70" s="46"/>
      <c r="AN70" s="46" t="str">
        <f>IFERROR(VLOOKUP($B70,Sheet1!$A$5:$B$300,2,FALSE),"")</f>
        <v/>
      </c>
      <c r="AO70" s="46"/>
      <c r="AP70" s="5" t="str">
        <f>IFERROR(VLOOKUP($A70,集約用シート!$B$5:$U$300,15,FALSE),"")</f>
        <v/>
      </c>
      <c r="AQ70" s="8"/>
      <c r="AR70" s="46"/>
      <c r="AS70" s="5" t="str">
        <f>IFERROR(VLOOKUP($A70,集約用シート!$B$5:$U$300,19,FALSE),"")</f>
        <v/>
      </c>
      <c r="AT70" s="46"/>
      <c r="AU70" s="5" t="str">
        <f>IFERROR(VLOOKUP($A70,集約用シート!$B$5:$U$30021,FALSE),"")</f>
        <v/>
      </c>
    </row>
    <row r="71" spans="1:47" ht="28.5" customHeight="1">
      <c r="A71" s="6">
        <v>14119</v>
      </c>
      <c r="B71" s="7" t="s">
        <v>449</v>
      </c>
      <c r="C71" s="40"/>
      <c r="D71" s="40"/>
      <c r="E71" s="40">
        <v>0</v>
      </c>
      <c r="F71" s="40"/>
      <c r="G71" s="40"/>
      <c r="H71" s="40"/>
      <c r="I71" s="40"/>
      <c r="J71" s="40"/>
      <c r="K71" s="40"/>
      <c r="L71" s="40"/>
      <c r="M71" s="40"/>
      <c r="N71" s="40"/>
      <c r="O71" s="40"/>
      <c r="P71" s="40">
        <v>0</v>
      </c>
      <c r="Q71" s="40"/>
      <c r="R71" s="40"/>
      <c r="S71" s="40"/>
      <c r="T71" s="40"/>
      <c r="U71" s="40"/>
      <c r="V71" s="40"/>
      <c r="W71" s="40"/>
      <c r="X71" s="40"/>
      <c r="Y71" s="41" t="s">
        <v>23</v>
      </c>
      <c r="Z71" s="41" t="s">
        <v>23</v>
      </c>
      <c r="AA71" s="41" t="e">
        <v>#N/A</v>
      </c>
      <c r="AB71" s="41" t="s">
        <v>23</v>
      </c>
      <c r="AC71" s="41" t="s">
        <v>23</v>
      </c>
      <c r="AD71" s="41" t="s">
        <v>23</v>
      </c>
      <c r="AE71" s="41" t="s">
        <v>23</v>
      </c>
      <c r="AF71" s="41"/>
      <c r="AG71" s="41" t="s">
        <v>23</v>
      </c>
      <c r="AH71" s="41" t="s">
        <v>23</v>
      </c>
      <c r="AI71" s="41" t="s">
        <v>23</v>
      </c>
      <c r="AJ71" s="41" t="s">
        <v>23</v>
      </c>
      <c r="AK71" s="46"/>
      <c r="AL71" s="46"/>
      <c r="AM71" s="46"/>
      <c r="AN71" s="46" t="str">
        <f>IFERROR(VLOOKUP($B71,Sheet1!$A$5:$B$300,2,FALSE),"")</f>
        <v/>
      </c>
      <c r="AO71" s="46"/>
      <c r="AP71" s="5" t="str">
        <f>IFERROR(VLOOKUP($A71,集約用シート!$B$5:$U$300,15,FALSE),"")</f>
        <v/>
      </c>
      <c r="AQ71" s="8"/>
      <c r="AR71" s="46"/>
      <c r="AS71" s="5" t="str">
        <f>IFERROR(VLOOKUP($A71,集約用シート!$B$5:$U$300,19,FALSE),"")</f>
        <v/>
      </c>
      <c r="AT71" s="46"/>
      <c r="AU71" s="5" t="str">
        <f>IFERROR(VLOOKUP($A71,集約用シート!$B$5:$U$30021,FALSE),"")</f>
        <v/>
      </c>
    </row>
    <row r="72" spans="1:47" ht="28.5" customHeight="1">
      <c r="A72" s="6">
        <v>14120</v>
      </c>
      <c r="B72" s="7" t="s">
        <v>450</v>
      </c>
      <c r="C72" s="40"/>
      <c r="D72" s="40"/>
      <c r="E72" s="40">
        <v>0</v>
      </c>
      <c r="F72" s="40"/>
      <c r="G72" s="40"/>
      <c r="H72" s="40"/>
      <c r="I72" s="40"/>
      <c r="J72" s="40"/>
      <c r="K72" s="40"/>
      <c r="L72" s="40"/>
      <c r="M72" s="40"/>
      <c r="N72" s="40"/>
      <c r="O72" s="40"/>
      <c r="P72" s="40">
        <v>0</v>
      </c>
      <c r="Q72" s="40"/>
      <c r="R72" s="40"/>
      <c r="S72" s="40"/>
      <c r="T72" s="40"/>
      <c r="U72" s="40"/>
      <c r="V72" s="40"/>
      <c r="W72" s="40"/>
      <c r="X72" s="40"/>
      <c r="Y72" s="41" t="s">
        <v>23</v>
      </c>
      <c r="Z72" s="41" t="s">
        <v>23</v>
      </c>
      <c r="AA72" s="41" t="e">
        <v>#N/A</v>
      </c>
      <c r="AB72" s="41" t="s">
        <v>23</v>
      </c>
      <c r="AC72" s="41" t="s">
        <v>23</v>
      </c>
      <c r="AD72" s="41" t="s">
        <v>23</v>
      </c>
      <c r="AE72" s="41" t="s">
        <v>23</v>
      </c>
      <c r="AF72" s="41"/>
      <c r="AG72" s="41" t="s">
        <v>23</v>
      </c>
      <c r="AH72" s="41" t="s">
        <v>23</v>
      </c>
      <c r="AI72" s="41" t="s">
        <v>23</v>
      </c>
      <c r="AJ72" s="41" t="s">
        <v>23</v>
      </c>
      <c r="AK72" s="46"/>
      <c r="AL72" s="46"/>
      <c r="AM72" s="46"/>
      <c r="AN72" s="46" t="str">
        <f>IFERROR(VLOOKUP($B72,Sheet1!$A$5:$B$300,2,FALSE),"")</f>
        <v/>
      </c>
      <c r="AO72" s="46"/>
      <c r="AP72" s="5" t="str">
        <f>IFERROR(VLOOKUP($A72,集約用シート!$B$5:$U$300,15,FALSE),"")</f>
        <v/>
      </c>
      <c r="AQ72" s="8"/>
      <c r="AR72" s="46"/>
      <c r="AS72" s="5" t="str">
        <f>IFERROR(VLOOKUP($A72,集約用シート!$B$5:$U$300,19,FALSE),"")</f>
        <v/>
      </c>
      <c r="AT72" s="46"/>
      <c r="AU72" s="5" t="str">
        <f>IFERROR(VLOOKUP($A72,集約用シート!$B$5:$U$30021,FALSE),"")</f>
        <v/>
      </c>
    </row>
    <row r="73" spans="1:47" ht="28.5" customHeight="1">
      <c r="A73" s="6">
        <v>14123</v>
      </c>
      <c r="B73" s="7" t="s">
        <v>451</v>
      </c>
      <c r="C73" s="35" t="s">
        <v>22</v>
      </c>
      <c r="D73" s="40" t="s">
        <v>21</v>
      </c>
      <c r="E73" s="40">
        <v>0</v>
      </c>
      <c r="F73" s="40"/>
      <c r="G73" s="40"/>
      <c r="H73" s="40"/>
      <c r="I73" s="40"/>
      <c r="J73" s="40"/>
      <c r="K73" s="40"/>
      <c r="L73" s="40"/>
      <c r="M73" s="40"/>
      <c r="N73" s="40"/>
      <c r="O73" s="40"/>
      <c r="P73" s="40">
        <v>0</v>
      </c>
      <c r="Q73" s="40"/>
      <c r="R73" s="40"/>
      <c r="S73" s="40"/>
      <c r="T73" s="40"/>
      <c r="U73" s="40"/>
      <c r="V73" s="40"/>
      <c r="W73" s="40"/>
      <c r="X73" s="40"/>
      <c r="Y73" s="41" t="s">
        <v>23</v>
      </c>
      <c r="Z73" s="41" t="s">
        <v>23</v>
      </c>
      <c r="AA73" s="41" t="e">
        <v>#N/A</v>
      </c>
      <c r="AB73" s="41" t="s">
        <v>23</v>
      </c>
      <c r="AC73" s="41" t="s">
        <v>21</v>
      </c>
      <c r="AD73" s="41" t="s">
        <v>23</v>
      </c>
      <c r="AE73" s="41" t="s">
        <v>21</v>
      </c>
      <c r="AF73" s="41"/>
      <c r="AG73" s="41" t="s">
        <v>23</v>
      </c>
      <c r="AH73" s="41">
        <v>0</v>
      </c>
      <c r="AI73" s="41" t="s">
        <v>23</v>
      </c>
      <c r="AJ73" s="41" t="s">
        <v>21</v>
      </c>
      <c r="AK73" s="46" t="s">
        <v>21</v>
      </c>
      <c r="AL73" s="46" t="s">
        <v>21</v>
      </c>
      <c r="AM73" s="46" t="s">
        <v>21</v>
      </c>
      <c r="AN73" s="46" t="str">
        <f>IFERROR(VLOOKUP($B73,Sheet1!$A$5:$B$300,2,FALSE),"")</f>
        <v/>
      </c>
      <c r="AO73" s="46" t="s">
        <v>21</v>
      </c>
      <c r="AP73" s="5" t="str">
        <f>IFERROR(VLOOKUP($A73,集約用シート!$B$5:$U$300,15,FALSE),"")</f>
        <v/>
      </c>
      <c r="AQ73" s="8"/>
      <c r="AR73" s="46"/>
      <c r="AS73" s="5" t="str">
        <f>IFERROR(VLOOKUP($A73,集約用シート!$B$5:$U$300,19,FALSE),"")</f>
        <v/>
      </c>
      <c r="AT73" s="46"/>
      <c r="AU73" s="5" t="str">
        <f>IFERROR(VLOOKUP($A73,集約用シート!$B$5:$U$30021,FALSE),"")</f>
        <v/>
      </c>
    </row>
    <row r="74" spans="1:47" ht="28.5" customHeight="1">
      <c r="A74" s="6">
        <v>14124</v>
      </c>
      <c r="B74" s="7" t="s">
        <v>452</v>
      </c>
      <c r="C74" s="40"/>
      <c r="D74" s="40"/>
      <c r="E74" s="40">
        <v>0</v>
      </c>
      <c r="F74" s="40"/>
      <c r="G74" s="40"/>
      <c r="H74" s="40"/>
      <c r="I74" s="40"/>
      <c r="J74" s="40"/>
      <c r="K74" s="40"/>
      <c r="L74" s="40"/>
      <c r="M74" s="40"/>
      <c r="N74" s="40"/>
      <c r="O74" s="40"/>
      <c r="P74" s="40">
        <v>0</v>
      </c>
      <c r="Q74" s="40"/>
      <c r="R74" s="40"/>
      <c r="S74" s="40"/>
      <c r="T74" s="40"/>
      <c r="U74" s="40"/>
      <c r="V74" s="40"/>
      <c r="W74" s="40"/>
      <c r="X74" s="40"/>
      <c r="Y74" s="41" t="s">
        <v>23</v>
      </c>
      <c r="Z74" s="41" t="s">
        <v>23</v>
      </c>
      <c r="AA74" s="41" t="e">
        <v>#N/A</v>
      </c>
      <c r="AB74" s="41" t="s">
        <v>23</v>
      </c>
      <c r="AC74" s="41" t="s">
        <v>23</v>
      </c>
      <c r="AD74" s="41" t="s">
        <v>23</v>
      </c>
      <c r="AE74" s="41" t="s">
        <v>23</v>
      </c>
      <c r="AF74" s="41"/>
      <c r="AG74" s="41" t="s">
        <v>23</v>
      </c>
      <c r="AH74" s="41" t="s">
        <v>23</v>
      </c>
      <c r="AI74" s="41" t="s">
        <v>23</v>
      </c>
      <c r="AJ74" s="41" t="s">
        <v>23</v>
      </c>
      <c r="AK74" s="46"/>
      <c r="AL74" s="46"/>
      <c r="AM74" s="46"/>
      <c r="AN74" s="46" t="str">
        <f>IFERROR(VLOOKUP($B74,Sheet1!$A$5:$B$300,2,FALSE),"")</f>
        <v/>
      </c>
      <c r="AO74" s="46"/>
      <c r="AP74" s="5" t="str">
        <f>IFERROR(VLOOKUP($A74,集約用シート!$B$5:$U$300,15,FALSE),"")</f>
        <v/>
      </c>
      <c r="AQ74" s="8"/>
      <c r="AR74" s="46"/>
      <c r="AS74" s="5" t="str">
        <f>IFERROR(VLOOKUP($A74,集約用シート!$B$5:$U$300,19,FALSE),"")</f>
        <v/>
      </c>
      <c r="AT74" s="46"/>
      <c r="AU74" s="5" t="str">
        <f>IFERROR(VLOOKUP($A74,集約用シート!$B$5:$U$30021,FALSE),"")</f>
        <v/>
      </c>
    </row>
    <row r="75" spans="1:47" ht="28.5" customHeight="1">
      <c r="A75" s="6">
        <v>14128</v>
      </c>
      <c r="B75" s="7" t="s">
        <v>453</v>
      </c>
      <c r="C75" s="40"/>
      <c r="D75" s="40"/>
      <c r="E75" s="40">
        <v>0</v>
      </c>
      <c r="F75" s="40"/>
      <c r="G75" s="40"/>
      <c r="H75" s="40"/>
      <c r="I75" s="40"/>
      <c r="J75" s="40"/>
      <c r="K75" s="40"/>
      <c r="L75" s="40"/>
      <c r="M75" s="40"/>
      <c r="N75" s="40"/>
      <c r="O75" s="40"/>
      <c r="P75" s="40">
        <v>0</v>
      </c>
      <c r="Q75" s="40"/>
      <c r="R75" s="40"/>
      <c r="S75" s="40"/>
      <c r="T75" s="40"/>
      <c r="U75" s="40"/>
      <c r="V75" s="40"/>
      <c r="W75" s="40"/>
      <c r="X75" s="40"/>
      <c r="Y75" s="41" t="s">
        <v>23</v>
      </c>
      <c r="Z75" s="41" t="s">
        <v>23</v>
      </c>
      <c r="AA75" s="41" t="e">
        <v>#N/A</v>
      </c>
      <c r="AB75" s="41" t="s">
        <v>23</v>
      </c>
      <c r="AC75" s="41" t="s">
        <v>23</v>
      </c>
      <c r="AD75" s="41" t="s">
        <v>23</v>
      </c>
      <c r="AE75" s="41" t="s">
        <v>23</v>
      </c>
      <c r="AF75" s="41"/>
      <c r="AG75" s="41" t="s">
        <v>23</v>
      </c>
      <c r="AH75" s="41" t="s">
        <v>23</v>
      </c>
      <c r="AI75" s="41" t="s">
        <v>23</v>
      </c>
      <c r="AJ75" s="41" t="s">
        <v>23</v>
      </c>
      <c r="AK75" s="46"/>
      <c r="AL75" s="46"/>
      <c r="AM75" s="46"/>
      <c r="AN75" s="46" t="str">
        <f>IFERROR(VLOOKUP($B75,Sheet1!$A$5:$B$300,2,FALSE),"")</f>
        <v/>
      </c>
      <c r="AO75" s="46"/>
      <c r="AP75" s="5" t="str">
        <f>IFERROR(VLOOKUP($A75,集約用シート!$B$5:$U$300,15,FALSE),"")</f>
        <v/>
      </c>
      <c r="AQ75" s="8"/>
      <c r="AR75" s="46"/>
      <c r="AS75" s="5" t="str">
        <f>IFERROR(VLOOKUP($A75,集約用シート!$B$5:$U$300,19,FALSE),"")</f>
        <v/>
      </c>
      <c r="AT75" s="46"/>
      <c r="AU75" s="5" t="str">
        <f>IFERROR(VLOOKUP($A75,集約用シート!$B$5:$U$30021,FALSE),"")</f>
        <v/>
      </c>
    </row>
    <row r="76" spans="1:47" ht="28.5" customHeight="1">
      <c r="A76" s="6">
        <v>14130</v>
      </c>
      <c r="B76" s="7" t="s">
        <v>454</v>
      </c>
      <c r="C76" s="40"/>
      <c r="D76" s="40"/>
      <c r="E76" s="40">
        <v>0</v>
      </c>
      <c r="F76" s="40"/>
      <c r="G76" s="40"/>
      <c r="H76" s="40"/>
      <c r="I76" s="40"/>
      <c r="J76" s="40"/>
      <c r="K76" s="40"/>
      <c r="L76" s="40"/>
      <c r="M76" s="40"/>
      <c r="N76" s="40"/>
      <c r="O76" s="40"/>
      <c r="P76" s="40">
        <v>0</v>
      </c>
      <c r="Q76" s="40"/>
      <c r="R76" s="40"/>
      <c r="S76" s="40"/>
      <c r="T76" s="40"/>
      <c r="U76" s="40"/>
      <c r="V76" s="40"/>
      <c r="W76" s="40"/>
      <c r="X76" s="40"/>
      <c r="Y76" s="41" t="s">
        <v>23</v>
      </c>
      <c r="Z76" s="41" t="s">
        <v>23</v>
      </c>
      <c r="AA76" s="41" t="e">
        <v>#N/A</v>
      </c>
      <c r="AB76" s="41" t="s">
        <v>23</v>
      </c>
      <c r="AC76" s="41" t="s">
        <v>23</v>
      </c>
      <c r="AD76" s="41" t="s">
        <v>23</v>
      </c>
      <c r="AE76" s="41" t="s">
        <v>23</v>
      </c>
      <c r="AF76" s="41"/>
      <c r="AG76" s="41" t="s">
        <v>23</v>
      </c>
      <c r="AH76" s="41" t="s">
        <v>23</v>
      </c>
      <c r="AI76" s="41" t="s">
        <v>23</v>
      </c>
      <c r="AJ76" s="41" t="s">
        <v>23</v>
      </c>
      <c r="AK76" s="46"/>
      <c r="AL76" s="46"/>
      <c r="AM76" s="46"/>
      <c r="AN76" s="46" t="str">
        <f>IFERROR(VLOOKUP($B76,Sheet1!$A$5:$B$300,2,FALSE),"")</f>
        <v/>
      </c>
      <c r="AO76" s="46"/>
      <c r="AP76" s="5" t="str">
        <f>IFERROR(VLOOKUP($A76,集約用シート!$B$5:$U$300,15,FALSE),"")</f>
        <v/>
      </c>
      <c r="AQ76" s="8"/>
      <c r="AR76" s="46"/>
      <c r="AS76" s="5" t="str">
        <f>IFERROR(VLOOKUP($A76,集約用シート!$B$5:$U$300,19,FALSE),"")</f>
        <v/>
      </c>
      <c r="AT76" s="46"/>
      <c r="AU76" s="5" t="str">
        <f>IFERROR(VLOOKUP($A76,集約用シート!$B$5:$U$30021,FALSE),"")</f>
        <v/>
      </c>
    </row>
    <row r="77" spans="1:47" ht="28.5" customHeight="1">
      <c r="A77" s="6">
        <v>14132</v>
      </c>
      <c r="B77" s="7" t="s">
        <v>455</v>
      </c>
      <c r="C77" s="40"/>
      <c r="D77" s="40"/>
      <c r="E77" s="40">
        <v>0</v>
      </c>
      <c r="F77" s="40"/>
      <c r="G77" s="40"/>
      <c r="H77" s="40"/>
      <c r="I77" s="40"/>
      <c r="J77" s="40"/>
      <c r="K77" s="40"/>
      <c r="L77" s="40"/>
      <c r="M77" s="40"/>
      <c r="N77" s="40"/>
      <c r="O77" s="40"/>
      <c r="P77" s="40">
        <v>0</v>
      </c>
      <c r="Q77" s="40"/>
      <c r="R77" s="40"/>
      <c r="S77" s="40"/>
      <c r="T77" s="40"/>
      <c r="U77" s="40"/>
      <c r="V77" s="40"/>
      <c r="W77" s="40"/>
      <c r="X77" s="40"/>
      <c r="Y77" s="41" t="s">
        <v>23</v>
      </c>
      <c r="Z77" s="41" t="s">
        <v>23</v>
      </c>
      <c r="AA77" s="41" t="e">
        <v>#N/A</v>
      </c>
      <c r="AB77" s="41" t="s">
        <v>23</v>
      </c>
      <c r="AC77" s="41" t="s">
        <v>23</v>
      </c>
      <c r="AD77" s="41" t="s">
        <v>23</v>
      </c>
      <c r="AE77" s="41" t="s">
        <v>23</v>
      </c>
      <c r="AF77" s="41"/>
      <c r="AG77" s="41" t="s">
        <v>23</v>
      </c>
      <c r="AH77" s="41" t="s">
        <v>23</v>
      </c>
      <c r="AI77" s="41" t="s">
        <v>23</v>
      </c>
      <c r="AJ77" s="41" t="s">
        <v>23</v>
      </c>
      <c r="AK77" s="46"/>
      <c r="AL77" s="46"/>
      <c r="AM77" s="46"/>
      <c r="AN77" s="46" t="str">
        <f>IFERROR(VLOOKUP($B77,Sheet1!$A$5:$B$300,2,FALSE),"")</f>
        <v/>
      </c>
      <c r="AO77" s="46"/>
      <c r="AP77" s="5" t="str">
        <f>IFERROR(VLOOKUP($A77,集約用シート!$B$5:$U$300,15,FALSE),"")</f>
        <v/>
      </c>
      <c r="AQ77" s="8"/>
      <c r="AR77" s="46"/>
      <c r="AS77" s="5" t="str">
        <f>IFERROR(VLOOKUP($A77,集約用シート!$B$5:$U$300,19,FALSE),"")</f>
        <v/>
      </c>
      <c r="AT77" s="46"/>
      <c r="AU77" s="5" t="str">
        <f>IFERROR(VLOOKUP($A77,集約用シート!$B$5:$U$30021,FALSE),"")</f>
        <v/>
      </c>
    </row>
    <row r="78" spans="1:47" ht="28.5" customHeight="1">
      <c r="A78" s="6">
        <v>14135</v>
      </c>
      <c r="B78" s="7" t="s">
        <v>456</v>
      </c>
      <c r="C78" s="40"/>
      <c r="D78" s="40"/>
      <c r="E78" s="40">
        <v>0</v>
      </c>
      <c r="F78" s="40"/>
      <c r="G78" s="40"/>
      <c r="H78" s="40"/>
      <c r="I78" s="40"/>
      <c r="J78" s="40"/>
      <c r="K78" s="40"/>
      <c r="L78" s="40"/>
      <c r="M78" s="40"/>
      <c r="N78" s="40"/>
      <c r="O78" s="40"/>
      <c r="P78" s="40">
        <v>0</v>
      </c>
      <c r="Q78" s="40"/>
      <c r="R78" s="40"/>
      <c r="S78" s="40"/>
      <c r="T78" s="40"/>
      <c r="U78" s="40"/>
      <c r="V78" s="40"/>
      <c r="W78" s="40"/>
      <c r="X78" s="40"/>
      <c r="Y78" s="41" t="s">
        <v>23</v>
      </c>
      <c r="Z78" s="41" t="s">
        <v>23</v>
      </c>
      <c r="AA78" s="41" t="e">
        <v>#N/A</v>
      </c>
      <c r="AB78" s="41" t="s">
        <v>23</v>
      </c>
      <c r="AC78" s="41" t="s">
        <v>23</v>
      </c>
      <c r="AD78" s="41" t="s">
        <v>23</v>
      </c>
      <c r="AE78" s="41" t="s">
        <v>23</v>
      </c>
      <c r="AF78" s="41"/>
      <c r="AG78" s="41" t="s">
        <v>23</v>
      </c>
      <c r="AH78" s="41" t="s">
        <v>23</v>
      </c>
      <c r="AI78" s="41" t="s">
        <v>23</v>
      </c>
      <c r="AJ78" s="41" t="s">
        <v>23</v>
      </c>
      <c r="AK78" s="46"/>
      <c r="AL78" s="46"/>
      <c r="AM78" s="46"/>
      <c r="AN78" s="46" t="str">
        <f>IFERROR(VLOOKUP($B78,Sheet1!$A$5:$B$300,2,FALSE),"")</f>
        <v/>
      </c>
      <c r="AO78" s="46"/>
      <c r="AP78" s="5" t="str">
        <f>IFERROR(VLOOKUP($A78,集約用シート!$B$5:$U$300,15,FALSE),"")</f>
        <v/>
      </c>
      <c r="AQ78" s="8"/>
      <c r="AR78" s="46"/>
      <c r="AS78" s="5" t="str">
        <f>IFERROR(VLOOKUP($A78,集約用シート!$B$5:$U$300,19,FALSE),"")</f>
        <v/>
      </c>
      <c r="AT78" s="46"/>
      <c r="AU78" s="5" t="str">
        <f>IFERROR(VLOOKUP($A78,集約用シート!$B$5:$U$30021,FALSE),"")</f>
        <v/>
      </c>
    </row>
    <row r="79" spans="1:47" ht="28.5" customHeight="1">
      <c r="A79" s="10">
        <v>14136</v>
      </c>
      <c r="B79" s="11" t="s">
        <v>457</v>
      </c>
      <c r="C79" s="40"/>
      <c r="D79" s="40"/>
      <c r="E79" s="40">
        <v>0</v>
      </c>
      <c r="F79" s="40"/>
      <c r="G79" s="40"/>
      <c r="H79" s="40"/>
      <c r="I79" s="40"/>
      <c r="J79" s="40"/>
      <c r="K79" s="40"/>
      <c r="L79" s="40"/>
      <c r="M79" s="40"/>
      <c r="N79" s="40"/>
      <c r="O79" s="40"/>
      <c r="P79" s="40">
        <v>0</v>
      </c>
      <c r="Q79" s="40"/>
      <c r="R79" s="40"/>
      <c r="S79" s="40"/>
      <c r="T79" s="40"/>
      <c r="U79" s="40"/>
      <c r="V79" s="40"/>
      <c r="W79" s="40"/>
      <c r="X79" s="40"/>
      <c r="Y79" s="41" t="s">
        <v>23</v>
      </c>
      <c r="Z79" s="41" t="s">
        <v>23</v>
      </c>
      <c r="AA79" s="41" t="e">
        <v>#N/A</v>
      </c>
      <c r="AB79" s="41" t="s">
        <v>23</v>
      </c>
      <c r="AC79" s="41" t="s">
        <v>23</v>
      </c>
      <c r="AD79" s="41" t="s">
        <v>23</v>
      </c>
      <c r="AE79" s="41" t="s">
        <v>23</v>
      </c>
      <c r="AF79" s="41"/>
      <c r="AG79" s="41" t="s">
        <v>23</v>
      </c>
      <c r="AH79" s="41" t="s">
        <v>23</v>
      </c>
      <c r="AI79" s="41" t="s">
        <v>23</v>
      </c>
      <c r="AJ79" s="41" t="s">
        <v>23</v>
      </c>
      <c r="AK79" s="46"/>
      <c r="AL79" s="46"/>
      <c r="AM79" s="46"/>
      <c r="AN79" s="46" t="str">
        <f>IFERROR(VLOOKUP($B79,Sheet1!$A$5:$B$300,2,FALSE),"")</f>
        <v/>
      </c>
      <c r="AO79" s="46"/>
      <c r="AP79" s="5" t="str">
        <f>IFERROR(VLOOKUP($A79,集約用シート!$B$5:$U$300,15,FALSE),"")</f>
        <v/>
      </c>
      <c r="AQ79" s="8"/>
      <c r="AR79" s="46"/>
      <c r="AS79" s="5" t="str">
        <f>IFERROR(VLOOKUP($A79,集約用シート!$B$5:$U$300,19,FALSE),"")</f>
        <v/>
      </c>
      <c r="AT79" s="46"/>
      <c r="AU79" s="5" t="str">
        <f>IFERROR(VLOOKUP($A79,集約用シート!$B$5:$U$30021,FALSE),"")</f>
        <v/>
      </c>
    </row>
    <row r="80" spans="1:47" ht="28.5" customHeight="1">
      <c r="A80" s="40">
        <v>14137</v>
      </c>
      <c r="B80" s="11" t="s">
        <v>458</v>
      </c>
      <c r="C80" s="35" t="s">
        <v>25</v>
      </c>
      <c r="D80" s="40" t="s">
        <v>22</v>
      </c>
      <c r="E80" s="40">
        <v>1</v>
      </c>
      <c r="F80" s="40"/>
      <c r="G80" s="40"/>
      <c r="H80" s="40"/>
      <c r="I80" s="40"/>
      <c r="J80" s="40"/>
      <c r="K80" s="40"/>
      <c r="L80" s="40"/>
      <c r="M80" s="40"/>
      <c r="N80" s="40"/>
      <c r="O80" s="40"/>
      <c r="P80" s="40">
        <v>0</v>
      </c>
      <c r="Q80" s="40"/>
      <c r="R80" s="40"/>
      <c r="S80" s="40"/>
      <c r="T80" s="40"/>
      <c r="U80" s="40"/>
      <c r="V80" s="40"/>
      <c r="W80" s="40"/>
      <c r="X80" s="40"/>
      <c r="Y80" s="41" t="s">
        <v>23</v>
      </c>
      <c r="Z80" s="41" t="s">
        <v>23</v>
      </c>
      <c r="AA80" s="41" t="e">
        <v>#N/A</v>
      </c>
      <c r="AB80" s="41" t="s">
        <v>23</v>
      </c>
      <c r="AC80" s="41" t="s">
        <v>21</v>
      </c>
      <c r="AD80" s="41" t="s">
        <v>23</v>
      </c>
      <c r="AE80" s="41" t="s">
        <v>21</v>
      </c>
      <c r="AF80" s="41"/>
      <c r="AG80" s="41" t="s">
        <v>23</v>
      </c>
      <c r="AH80" s="41">
        <v>0</v>
      </c>
      <c r="AI80" s="41" t="s">
        <v>23</v>
      </c>
      <c r="AJ80" s="41" t="s">
        <v>21</v>
      </c>
      <c r="AK80" s="46" t="s">
        <v>25</v>
      </c>
      <c r="AL80" s="46" t="s">
        <v>21</v>
      </c>
      <c r="AM80" s="46" t="s">
        <v>21</v>
      </c>
      <c r="AN80" s="46" t="str">
        <f>IFERROR(VLOOKUP($B80,Sheet1!$A$5:$B$300,2,FALSE),"")</f>
        <v/>
      </c>
      <c r="AO80" s="46" t="s">
        <v>21</v>
      </c>
      <c r="AP80" s="5" t="str">
        <f>IFERROR(VLOOKUP($A80,集約用シート!$B$5:$U$300,15,FALSE),"")</f>
        <v/>
      </c>
      <c r="AQ80" s="8"/>
      <c r="AR80" s="46"/>
      <c r="AS80" s="5" t="str">
        <f>IFERROR(VLOOKUP($A80,集約用シート!$B$5:$U$300,19,FALSE),"")</f>
        <v/>
      </c>
      <c r="AT80" s="46"/>
      <c r="AU80" s="5" t="str">
        <f>IFERROR(VLOOKUP($A80,集約用シート!$B$5:$U$30021,FALSE),"")</f>
        <v/>
      </c>
    </row>
    <row r="81" spans="1:47" ht="28.5" customHeight="1">
      <c r="A81" s="40">
        <v>14138</v>
      </c>
      <c r="B81" s="11" t="s">
        <v>459</v>
      </c>
      <c r="C81" s="35" t="s">
        <v>25</v>
      </c>
      <c r="D81" s="40" t="s">
        <v>22</v>
      </c>
      <c r="E81" s="40">
        <v>1</v>
      </c>
      <c r="F81" s="40"/>
      <c r="G81" s="40"/>
      <c r="H81" s="40"/>
      <c r="I81" s="40"/>
      <c r="J81" s="40"/>
      <c r="K81" s="40"/>
      <c r="L81" s="40"/>
      <c r="M81" s="40"/>
      <c r="N81" s="40"/>
      <c r="O81" s="40"/>
      <c r="P81" s="40">
        <v>0</v>
      </c>
      <c r="Q81" s="40"/>
      <c r="R81" s="40"/>
      <c r="S81" s="40"/>
      <c r="T81" s="40"/>
      <c r="U81" s="40"/>
      <c r="V81" s="40"/>
      <c r="W81" s="40"/>
      <c r="X81" s="40"/>
      <c r="Y81" s="41" t="s">
        <v>25</v>
      </c>
      <c r="Z81" s="41" t="s">
        <v>21</v>
      </c>
      <c r="AA81" s="41" t="s">
        <v>21</v>
      </c>
      <c r="AB81" s="41" t="s">
        <v>23</v>
      </c>
      <c r="AC81" s="41" t="s">
        <v>21</v>
      </c>
      <c r="AD81" s="41" t="s">
        <v>23</v>
      </c>
      <c r="AE81" s="41" t="s">
        <v>21</v>
      </c>
      <c r="AF81" s="41"/>
      <c r="AG81" s="41" t="s">
        <v>23</v>
      </c>
      <c r="AH81" s="41">
        <v>0</v>
      </c>
      <c r="AI81" s="41" t="s">
        <v>23</v>
      </c>
      <c r="AJ81" s="41" t="s">
        <v>21</v>
      </c>
      <c r="AK81" s="46" t="s">
        <v>25</v>
      </c>
      <c r="AL81" s="46" t="s">
        <v>21</v>
      </c>
      <c r="AM81" s="46" t="s">
        <v>21</v>
      </c>
      <c r="AN81" s="46" t="str">
        <f>IFERROR(VLOOKUP($B81,Sheet1!$A$5:$B$300,2,FALSE),"")</f>
        <v/>
      </c>
      <c r="AO81" s="46" t="s">
        <v>21</v>
      </c>
      <c r="AP81" s="5" t="str">
        <f>IFERROR(VLOOKUP($A81,集約用シート!$B$5:$U$300,15,FALSE),"")</f>
        <v/>
      </c>
      <c r="AQ81" s="8"/>
      <c r="AR81" s="46"/>
      <c r="AS81" s="5" t="str">
        <f>IFERROR(VLOOKUP($A81,集約用シート!$B$5:$U$300,19,FALSE),"")</f>
        <v/>
      </c>
      <c r="AT81" s="46"/>
      <c r="AU81" s="5" t="str">
        <f>IFERROR(VLOOKUP($A81,集約用シート!$B$5:$U$30021,FALSE),"")</f>
        <v/>
      </c>
    </row>
    <row r="82" spans="1:47" ht="28.5" customHeight="1">
      <c r="A82" s="40">
        <v>14139</v>
      </c>
      <c r="B82" s="11" t="s">
        <v>460</v>
      </c>
      <c r="C82" s="35" t="s">
        <v>25</v>
      </c>
      <c r="D82" s="40" t="s">
        <v>22</v>
      </c>
      <c r="E82" s="40">
        <v>1</v>
      </c>
      <c r="F82" s="40"/>
      <c r="G82" s="40"/>
      <c r="H82" s="40"/>
      <c r="I82" s="40"/>
      <c r="J82" s="40"/>
      <c r="K82" s="40"/>
      <c r="L82" s="40"/>
      <c r="M82" s="40"/>
      <c r="N82" s="40"/>
      <c r="O82" s="40"/>
      <c r="P82" s="40">
        <v>0</v>
      </c>
      <c r="Q82" s="40"/>
      <c r="R82" s="40"/>
      <c r="S82" s="40"/>
      <c r="T82" s="40"/>
      <c r="U82" s="40"/>
      <c r="V82" s="40"/>
      <c r="W82" s="40"/>
      <c r="X82" s="40"/>
      <c r="Y82" s="41" t="s">
        <v>25</v>
      </c>
      <c r="Z82" s="41" t="s">
        <v>21</v>
      </c>
      <c r="AA82" s="41" t="s">
        <v>21</v>
      </c>
      <c r="AB82" s="41" t="s">
        <v>23</v>
      </c>
      <c r="AC82" s="41" t="s">
        <v>21</v>
      </c>
      <c r="AD82" s="41" t="s">
        <v>23</v>
      </c>
      <c r="AE82" s="41" t="s">
        <v>21</v>
      </c>
      <c r="AF82" s="41"/>
      <c r="AG82" s="41" t="s">
        <v>23</v>
      </c>
      <c r="AH82" s="41">
        <v>0</v>
      </c>
      <c r="AI82" s="41" t="s">
        <v>23</v>
      </c>
      <c r="AJ82" s="41" t="s">
        <v>21</v>
      </c>
      <c r="AK82" s="46" t="s">
        <v>25</v>
      </c>
      <c r="AL82" s="46" t="s">
        <v>21</v>
      </c>
      <c r="AM82" s="46" t="s">
        <v>21</v>
      </c>
      <c r="AN82" s="46" t="str">
        <f>IFERROR(VLOOKUP($B82,Sheet1!$A$5:$B$300,2,FALSE),"")</f>
        <v/>
      </c>
      <c r="AO82" s="46" t="s">
        <v>21</v>
      </c>
      <c r="AP82" s="5" t="str">
        <f>IFERROR(VLOOKUP($A82,集約用シート!$B$5:$U$300,15,FALSE),"")</f>
        <v/>
      </c>
      <c r="AQ82" s="8"/>
      <c r="AR82" s="46"/>
      <c r="AS82" s="5" t="str">
        <f>IFERROR(VLOOKUP($A82,集約用シート!$B$5:$U$300,19,FALSE),"")</f>
        <v/>
      </c>
      <c r="AT82" s="46"/>
      <c r="AU82" s="5" t="str">
        <f>IFERROR(VLOOKUP($A82,集約用シート!$B$5:$U$30021,FALSE),"")</f>
        <v/>
      </c>
    </row>
    <row r="83" spans="1:47" ht="28.5" customHeight="1">
      <c r="A83" s="40">
        <v>14140</v>
      </c>
      <c r="B83" s="11" t="s">
        <v>461</v>
      </c>
      <c r="C83" s="35" t="s">
        <v>25</v>
      </c>
      <c r="D83" s="40" t="s">
        <v>22</v>
      </c>
      <c r="E83" s="40">
        <v>1</v>
      </c>
      <c r="F83" s="40"/>
      <c r="G83" s="40"/>
      <c r="H83" s="40"/>
      <c r="I83" s="40"/>
      <c r="J83" s="40"/>
      <c r="K83" s="40"/>
      <c r="L83" s="40"/>
      <c r="M83" s="40"/>
      <c r="N83" s="40"/>
      <c r="O83" s="40"/>
      <c r="P83" s="40">
        <v>0</v>
      </c>
      <c r="Q83" s="40"/>
      <c r="R83" s="40"/>
      <c r="S83" s="40"/>
      <c r="T83" s="40"/>
      <c r="U83" s="40"/>
      <c r="V83" s="40"/>
      <c r="W83" s="40"/>
      <c r="X83" s="40"/>
      <c r="Y83" s="41" t="s">
        <v>23</v>
      </c>
      <c r="Z83" s="41" t="s">
        <v>23</v>
      </c>
      <c r="AA83" s="41" t="e">
        <v>#N/A</v>
      </c>
      <c r="AB83" s="41" t="s">
        <v>23</v>
      </c>
      <c r="AC83" s="41" t="s">
        <v>21</v>
      </c>
      <c r="AD83" s="41" t="s">
        <v>23</v>
      </c>
      <c r="AE83" s="41" t="s">
        <v>21</v>
      </c>
      <c r="AF83" s="41"/>
      <c r="AG83" s="41" t="s">
        <v>23</v>
      </c>
      <c r="AH83" s="41">
        <v>0</v>
      </c>
      <c r="AI83" s="41" t="s">
        <v>23</v>
      </c>
      <c r="AJ83" s="41" t="s">
        <v>21</v>
      </c>
      <c r="AK83" s="46" t="s">
        <v>25</v>
      </c>
      <c r="AL83" s="46" t="s">
        <v>21</v>
      </c>
      <c r="AM83" s="46" t="s">
        <v>21</v>
      </c>
      <c r="AN83" s="46" t="str">
        <f>IFERROR(VLOOKUP($B83,Sheet1!$A$5:$B$300,2,FALSE),"")</f>
        <v/>
      </c>
      <c r="AO83" s="46" t="s">
        <v>21</v>
      </c>
      <c r="AP83" s="5" t="str">
        <f>IFERROR(VLOOKUP($A83,集約用シート!$B$5:$U$300,15,FALSE),"")</f>
        <v/>
      </c>
      <c r="AQ83" s="8"/>
      <c r="AR83" s="46"/>
      <c r="AS83" s="5" t="str">
        <f>IFERROR(VLOOKUP($A83,集約用シート!$B$5:$U$300,19,FALSE),"")</f>
        <v/>
      </c>
      <c r="AT83" s="46"/>
      <c r="AU83" s="5" t="str">
        <f>IFERROR(VLOOKUP($A83,集約用シート!$B$5:$U$30021,FALSE),"")</f>
        <v/>
      </c>
    </row>
    <row r="84" spans="1:47" ht="28.5" customHeight="1">
      <c r="A84" s="40">
        <v>14141</v>
      </c>
      <c r="B84" s="11" t="s">
        <v>462</v>
      </c>
      <c r="C84" s="35" t="s">
        <v>25</v>
      </c>
      <c r="D84" s="40" t="s">
        <v>22</v>
      </c>
      <c r="E84" s="40">
        <v>1</v>
      </c>
      <c r="F84" s="40"/>
      <c r="G84" s="40"/>
      <c r="H84" s="40"/>
      <c r="I84" s="40"/>
      <c r="J84" s="40"/>
      <c r="K84" s="40"/>
      <c r="L84" s="40"/>
      <c r="M84" s="40"/>
      <c r="N84" s="40"/>
      <c r="O84" s="40"/>
      <c r="P84" s="40">
        <v>0</v>
      </c>
      <c r="Q84" s="40"/>
      <c r="R84" s="40"/>
      <c r="S84" s="40"/>
      <c r="T84" s="40"/>
      <c r="U84" s="40"/>
      <c r="V84" s="40"/>
      <c r="W84" s="40"/>
      <c r="X84" s="40"/>
      <c r="Y84" s="41" t="s">
        <v>25</v>
      </c>
      <c r="Z84" s="41" t="s">
        <v>21</v>
      </c>
      <c r="AA84" s="41" t="s">
        <v>21</v>
      </c>
      <c r="AB84" s="41" t="s">
        <v>23</v>
      </c>
      <c r="AC84" s="41" t="s">
        <v>21</v>
      </c>
      <c r="AD84" s="41" t="s">
        <v>23</v>
      </c>
      <c r="AE84" s="41" t="s">
        <v>21</v>
      </c>
      <c r="AF84" s="41"/>
      <c r="AG84" s="41" t="s">
        <v>23</v>
      </c>
      <c r="AH84" s="41">
        <v>0</v>
      </c>
      <c r="AI84" s="41" t="s">
        <v>23</v>
      </c>
      <c r="AJ84" s="41" t="s">
        <v>21</v>
      </c>
      <c r="AK84" s="46" t="s">
        <v>25</v>
      </c>
      <c r="AL84" s="46" t="s">
        <v>21</v>
      </c>
      <c r="AM84" s="46" t="s">
        <v>21</v>
      </c>
      <c r="AN84" s="46" t="str">
        <f>IFERROR(VLOOKUP($B84,Sheet1!$A$5:$B$300,2,FALSE),"")</f>
        <v/>
      </c>
      <c r="AO84" s="46" t="s">
        <v>21</v>
      </c>
      <c r="AP84" s="5" t="str">
        <f>IFERROR(VLOOKUP($A84,集約用シート!$B$5:$U$300,15,FALSE),"")</f>
        <v/>
      </c>
      <c r="AQ84" s="8"/>
      <c r="AR84" s="46"/>
      <c r="AS84" s="5" t="str">
        <f>IFERROR(VLOOKUP($A84,集約用シート!$B$5:$U$300,19,FALSE),"")</f>
        <v/>
      </c>
      <c r="AT84" s="46"/>
      <c r="AU84" s="5" t="str">
        <f>IFERROR(VLOOKUP($A84,集約用シート!$B$5:$U$30021,FALSE),"")</f>
        <v/>
      </c>
    </row>
    <row r="85" spans="1:47" ht="28.5" customHeight="1">
      <c r="A85" s="40">
        <v>14142</v>
      </c>
      <c r="B85" s="11" t="s">
        <v>463</v>
      </c>
      <c r="C85" s="35" t="s">
        <v>25</v>
      </c>
      <c r="D85" s="40" t="s">
        <v>22</v>
      </c>
      <c r="E85" s="40">
        <v>1</v>
      </c>
      <c r="F85" s="40"/>
      <c r="G85" s="40"/>
      <c r="H85" s="40"/>
      <c r="I85" s="40"/>
      <c r="J85" s="40"/>
      <c r="K85" s="40"/>
      <c r="L85" s="40"/>
      <c r="M85" s="40"/>
      <c r="N85" s="40"/>
      <c r="O85" s="40"/>
      <c r="P85" s="40">
        <v>0</v>
      </c>
      <c r="Q85" s="40"/>
      <c r="R85" s="40"/>
      <c r="S85" s="40"/>
      <c r="T85" s="40"/>
      <c r="U85" s="40"/>
      <c r="V85" s="40"/>
      <c r="W85" s="40"/>
      <c r="X85" s="40"/>
      <c r="Y85" s="41" t="s">
        <v>25</v>
      </c>
      <c r="Z85" s="41" t="s">
        <v>21</v>
      </c>
      <c r="AA85" s="41" t="s">
        <v>21</v>
      </c>
      <c r="AB85" s="41" t="s">
        <v>23</v>
      </c>
      <c r="AC85" s="41" t="s">
        <v>21</v>
      </c>
      <c r="AD85" s="41" t="s">
        <v>23</v>
      </c>
      <c r="AE85" s="41" t="s">
        <v>21</v>
      </c>
      <c r="AF85" s="41"/>
      <c r="AG85" s="41" t="s">
        <v>23</v>
      </c>
      <c r="AH85" s="41">
        <v>0</v>
      </c>
      <c r="AI85" s="41" t="s">
        <v>23</v>
      </c>
      <c r="AJ85" s="41" t="s">
        <v>21</v>
      </c>
      <c r="AK85" s="46" t="s">
        <v>25</v>
      </c>
      <c r="AL85" s="46" t="s">
        <v>21</v>
      </c>
      <c r="AM85" s="46" t="s">
        <v>21</v>
      </c>
      <c r="AN85" s="46" t="str">
        <f>IFERROR(VLOOKUP($B85,Sheet1!$A$5:$B$300,2,FALSE),"")</f>
        <v/>
      </c>
      <c r="AO85" s="46" t="s">
        <v>21</v>
      </c>
      <c r="AP85" s="5" t="str">
        <f>IFERROR(VLOOKUP($A85,集約用シート!$B$5:$U$300,15,FALSE),"")</f>
        <v/>
      </c>
      <c r="AQ85" s="8"/>
      <c r="AR85" s="46"/>
      <c r="AS85" s="5" t="str">
        <f>IFERROR(VLOOKUP($A85,集約用シート!$B$5:$U$300,19,FALSE),"")</f>
        <v/>
      </c>
      <c r="AT85" s="46"/>
      <c r="AU85" s="5" t="str">
        <f>IFERROR(VLOOKUP($A85,集約用シート!$B$5:$U$30021,FALSE),"")</f>
        <v/>
      </c>
    </row>
    <row r="86" spans="1:47" ht="28.5" customHeight="1">
      <c r="A86" s="6">
        <v>14143</v>
      </c>
      <c r="B86" s="7" t="s">
        <v>464</v>
      </c>
      <c r="C86" s="35" t="s">
        <v>25</v>
      </c>
      <c r="D86" s="40" t="s">
        <v>22</v>
      </c>
      <c r="E86" s="40">
        <v>1</v>
      </c>
      <c r="F86" s="40"/>
      <c r="G86" s="40"/>
      <c r="H86" s="40"/>
      <c r="I86" s="40"/>
      <c r="J86" s="40"/>
      <c r="K86" s="40"/>
      <c r="L86" s="40"/>
      <c r="M86" s="40"/>
      <c r="N86" s="40"/>
      <c r="O86" s="40"/>
      <c r="P86" s="40">
        <v>0</v>
      </c>
      <c r="Q86" s="40"/>
      <c r="R86" s="40"/>
      <c r="S86" s="40"/>
      <c r="T86" s="40"/>
      <c r="U86" s="40"/>
      <c r="V86" s="40"/>
      <c r="W86" s="40"/>
      <c r="X86" s="40"/>
      <c r="Y86" s="41" t="s">
        <v>25</v>
      </c>
      <c r="Z86" s="41" t="s">
        <v>21</v>
      </c>
      <c r="AA86" s="41" t="s">
        <v>21</v>
      </c>
      <c r="AB86" s="41" t="s">
        <v>23</v>
      </c>
      <c r="AC86" s="41" t="s">
        <v>21</v>
      </c>
      <c r="AD86" s="41" t="s">
        <v>23</v>
      </c>
      <c r="AE86" s="41" t="s">
        <v>21</v>
      </c>
      <c r="AF86" s="41"/>
      <c r="AG86" s="41" t="s">
        <v>23</v>
      </c>
      <c r="AH86" s="41">
        <v>0</v>
      </c>
      <c r="AI86" s="41" t="s">
        <v>23</v>
      </c>
      <c r="AJ86" s="41" t="s">
        <v>21</v>
      </c>
      <c r="AK86" s="46" t="s">
        <v>25</v>
      </c>
      <c r="AL86" s="46" t="s">
        <v>21</v>
      </c>
      <c r="AM86" s="46" t="s">
        <v>25</v>
      </c>
      <c r="AN86" s="46" t="str">
        <f>IFERROR(VLOOKUP($B86,Sheet1!$A$5:$B$300,2,FALSE),"")</f>
        <v/>
      </c>
      <c r="AO86" s="46" t="s">
        <v>25</v>
      </c>
      <c r="AP86" s="5" t="str">
        <f>IFERROR(VLOOKUP($A86,集約用シート!$B$5:$U$300,15,FALSE),"")</f>
        <v/>
      </c>
      <c r="AQ86" s="8"/>
      <c r="AR86" s="46"/>
      <c r="AS86" s="5" t="str">
        <f>IFERROR(VLOOKUP($A86,集約用シート!$B$5:$U$300,19,FALSE),"")</f>
        <v/>
      </c>
      <c r="AT86" s="46"/>
      <c r="AU86" s="5" t="str">
        <f>IFERROR(VLOOKUP($A86,集約用シート!$B$5:$U$30021,FALSE),"")</f>
        <v/>
      </c>
    </row>
    <row r="87" spans="1:47" ht="28.5" customHeight="1">
      <c r="A87" s="6">
        <v>14144</v>
      </c>
      <c r="B87" s="7" t="s">
        <v>465</v>
      </c>
      <c r="C87" s="35" t="s">
        <v>25</v>
      </c>
      <c r="D87" s="40" t="s">
        <v>22</v>
      </c>
      <c r="E87" s="40">
        <v>1</v>
      </c>
      <c r="F87" s="40"/>
      <c r="G87" s="40"/>
      <c r="H87" s="40"/>
      <c r="I87" s="40"/>
      <c r="J87" s="40"/>
      <c r="K87" s="40"/>
      <c r="L87" s="40"/>
      <c r="M87" s="40"/>
      <c r="N87" s="40"/>
      <c r="O87" s="40"/>
      <c r="P87" s="40">
        <v>0</v>
      </c>
      <c r="Q87" s="40"/>
      <c r="R87" s="40"/>
      <c r="S87" s="40"/>
      <c r="T87" s="40"/>
      <c r="U87" s="40"/>
      <c r="V87" s="40"/>
      <c r="W87" s="40"/>
      <c r="X87" s="40"/>
      <c r="Y87" s="41" t="s">
        <v>23</v>
      </c>
      <c r="Z87" s="41" t="s">
        <v>23</v>
      </c>
      <c r="AA87" s="41" t="e">
        <v>#N/A</v>
      </c>
      <c r="AB87" s="41" t="s">
        <v>23</v>
      </c>
      <c r="AC87" s="41" t="s">
        <v>25</v>
      </c>
      <c r="AD87" s="41" t="s">
        <v>23</v>
      </c>
      <c r="AE87" s="41" t="s">
        <v>25</v>
      </c>
      <c r="AF87" s="41"/>
      <c r="AG87" s="41" t="s">
        <v>23</v>
      </c>
      <c r="AH87" s="41" t="s">
        <v>21</v>
      </c>
      <c r="AI87" s="41" t="s">
        <v>23</v>
      </c>
      <c r="AJ87" s="41" t="s">
        <v>21</v>
      </c>
      <c r="AK87" s="46" t="s">
        <v>25</v>
      </c>
      <c r="AL87" s="46" t="s">
        <v>21</v>
      </c>
      <c r="AM87" s="46" t="s">
        <v>21</v>
      </c>
      <c r="AN87" s="46" t="str">
        <f>IFERROR(VLOOKUP($B87,Sheet1!$A$5:$B$300,2,FALSE),"")</f>
        <v/>
      </c>
      <c r="AO87" s="46" t="s">
        <v>21</v>
      </c>
      <c r="AP87" s="5" t="str">
        <f>IFERROR(VLOOKUP($A87,集約用シート!$B$5:$U$300,15,FALSE),"")</f>
        <v/>
      </c>
      <c r="AQ87" s="8" t="s">
        <v>21</v>
      </c>
      <c r="AR87" s="46"/>
      <c r="AS87" s="5" t="str">
        <f>IFERROR(VLOOKUP($A87,集約用シート!$B$5:$U$300,19,FALSE),"")</f>
        <v/>
      </c>
      <c r="AT87" s="46" t="s">
        <v>21</v>
      </c>
      <c r="AU87" s="5" t="str">
        <f>IFERROR(VLOOKUP($A87,集約用シート!$B$5:$U$30021,FALSE),"")</f>
        <v/>
      </c>
    </row>
    <row r="88" spans="1:47" ht="28.5" customHeight="1">
      <c r="A88" s="6">
        <v>14145</v>
      </c>
      <c r="B88" s="7" t="s">
        <v>466</v>
      </c>
      <c r="C88" s="35" t="s">
        <v>25</v>
      </c>
      <c r="D88" s="40" t="s">
        <v>22</v>
      </c>
      <c r="E88" s="40">
        <v>1</v>
      </c>
      <c r="F88" s="40"/>
      <c r="G88" s="40"/>
      <c r="H88" s="40"/>
      <c r="I88" s="40"/>
      <c r="J88" s="40"/>
      <c r="K88" s="40"/>
      <c r="L88" s="40"/>
      <c r="M88" s="40"/>
      <c r="N88" s="40"/>
      <c r="O88" s="40"/>
      <c r="P88" s="40">
        <v>0</v>
      </c>
      <c r="Q88" s="40"/>
      <c r="R88" s="40"/>
      <c r="S88" s="40"/>
      <c r="T88" s="40"/>
      <c r="U88" s="40"/>
      <c r="V88" s="40"/>
      <c r="W88" s="40"/>
      <c r="X88" s="40"/>
      <c r="Y88" s="41" t="s">
        <v>25</v>
      </c>
      <c r="Z88" s="41" t="s">
        <v>21</v>
      </c>
      <c r="AA88" s="41" t="s">
        <v>21</v>
      </c>
      <c r="AB88" s="41" t="s">
        <v>25</v>
      </c>
      <c r="AC88" s="41" t="s">
        <v>21</v>
      </c>
      <c r="AD88" s="41" t="s">
        <v>21</v>
      </c>
      <c r="AE88" s="41" t="s">
        <v>21</v>
      </c>
      <c r="AF88" s="41"/>
      <c r="AG88" s="41" t="s">
        <v>23</v>
      </c>
      <c r="AH88" s="41">
        <v>0</v>
      </c>
      <c r="AI88" s="41" t="s">
        <v>21</v>
      </c>
      <c r="AJ88" s="41" t="s">
        <v>21</v>
      </c>
      <c r="AK88" s="46" t="s">
        <v>25</v>
      </c>
      <c r="AL88" s="46" t="s">
        <v>21</v>
      </c>
      <c r="AM88" s="46" t="s">
        <v>25</v>
      </c>
      <c r="AN88" s="46" t="str">
        <f>IFERROR(VLOOKUP($B88,Sheet1!$A$5:$B$300,2,FALSE),"")</f>
        <v/>
      </c>
      <c r="AO88" s="46" t="s">
        <v>25</v>
      </c>
      <c r="AP88" s="5" t="str">
        <f>IFERROR(VLOOKUP($A88,集約用シート!$B$5:$U$300,15,FALSE),"")</f>
        <v/>
      </c>
      <c r="AQ88" s="8"/>
      <c r="AR88" s="46"/>
      <c r="AS88" s="5" t="str">
        <f>IFERROR(VLOOKUP($A88,集約用シート!$B$5:$U$300,19,FALSE),"")</f>
        <v/>
      </c>
      <c r="AT88" s="46"/>
      <c r="AU88" s="5" t="str">
        <f>IFERROR(VLOOKUP($A88,集約用シート!$B$5:$U$30021,FALSE),"")</f>
        <v/>
      </c>
    </row>
    <row r="89" spans="1:47" ht="28.5" customHeight="1">
      <c r="A89" s="6">
        <v>14146</v>
      </c>
      <c r="B89" s="7" t="s">
        <v>467</v>
      </c>
      <c r="C89" s="35" t="s">
        <v>25</v>
      </c>
      <c r="D89" s="40" t="s">
        <v>21</v>
      </c>
      <c r="E89" s="40">
        <v>1</v>
      </c>
      <c r="F89" s="35"/>
      <c r="G89" s="40"/>
      <c r="H89" s="40"/>
      <c r="I89" s="40"/>
      <c r="J89" s="40"/>
      <c r="K89" s="40"/>
      <c r="L89" s="40"/>
      <c r="M89" s="40"/>
      <c r="N89" s="40"/>
      <c r="O89" s="40"/>
      <c r="P89" s="40">
        <v>0</v>
      </c>
      <c r="Q89" s="40"/>
      <c r="R89" s="40"/>
      <c r="S89" s="40"/>
      <c r="T89" s="40"/>
      <c r="U89" s="40"/>
      <c r="V89" s="40"/>
      <c r="W89" s="40"/>
      <c r="X89" s="40"/>
      <c r="Y89" s="41" t="s">
        <v>23</v>
      </c>
      <c r="Z89" s="41" t="s">
        <v>23</v>
      </c>
      <c r="AA89" s="41" t="e">
        <v>#N/A</v>
      </c>
      <c r="AB89" s="41" t="s">
        <v>23</v>
      </c>
      <c r="AC89" s="41" t="s">
        <v>21</v>
      </c>
      <c r="AD89" s="41" t="s">
        <v>23</v>
      </c>
      <c r="AE89" s="41" t="s">
        <v>21</v>
      </c>
      <c r="AF89" s="41"/>
      <c r="AG89" s="41" t="s">
        <v>23</v>
      </c>
      <c r="AH89" s="41">
        <v>0</v>
      </c>
      <c r="AI89" s="41" t="s">
        <v>23</v>
      </c>
      <c r="AJ89" s="41" t="s">
        <v>21</v>
      </c>
      <c r="AK89" s="46" t="s">
        <v>25</v>
      </c>
      <c r="AL89" s="46" t="s">
        <v>21</v>
      </c>
      <c r="AM89" s="46" t="s">
        <v>25</v>
      </c>
      <c r="AN89" s="46" t="str">
        <f>IFERROR(VLOOKUP($B89,Sheet1!$A$5:$B$300,2,FALSE),"")</f>
        <v/>
      </c>
      <c r="AO89" s="46" t="s">
        <v>25</v>
      </c>
      <c r="AP89" s="5" t="str">
        <f>IFERROR(VLOOKUP($A89,集約用シート!$B$5:$U$300,15,FALSE),"")</f>
        <v/>
      </c>
      <c r="AQ89" s="8"/>
      <c r="AR89" s="46"/>
      <c r="AS89" s="5" t="str">
        <f>IFERROR(VLOOKUP($A89,集約用シート!$B$5:$U$300,19,FALSE),"")</f>
        <v/>
      </c>
      <c r="AT89" s="46"/>
      <c r="AU89" s="5" t="str">
        <f>IFERROR(VLOOKUP($A89,集約用シート!$B$5:$U$30021,FALSE),"")</f>
        <v/>
      </c>
    </row>
    <row r="90" spans="1:47" ht="28.5" customHeight="1">
      <c r="A90" s="6">
        <v>14147</v>
      </c>
      <c r="B90" s="7" t="s">
        <v>468</v>
      </c>
      <c r="C90" s="35" t="s">
        <v>25</v>
      </c>
      <c r="D90" s="40" t="s">
        <v>21</v>
      </c>
      <c r="E90" s="40">
        <v>1</v>
      </c>
      <c r="F90" s="40"/>
      <c r="G90" s="40"/>
      <c r="H90" s="40"/>
      <c r="I90" s="40"/>
      <c r="J90" s="40"/>
      <c r="K90" s="40"/>
      <c r="L90" s="40"/>
      <c r="M90" s="40"/>
      <c r="N90" s="40"/>
      <c r="O90" s="40"/>
      <c r="P90" s="40">
        <v>0</v>
      </c>
      <c r="Q90" s="40"/>
      <c r="R90" s="40"/>
      <c r="S90" s="40"/>
      <c r="T90" s="40"/>
      <c r="U90" s="40"/>
      <c r="V90" s="40"/>
      <c r="W90" s="40"/>
      <c r="X90" s="40"/>
      <c r="Y90" s="41" t="s">
        <v>25</v>
      </c>
      <c r="Z90" s="41" t="s">
        <v>21</v>
      </c>
      <c r="AA90" s="41" t="s">
        <v>21</v>
      </c>
      <c r="AB90" s="41" t="s">
        <v>23</v>
      </c>
      <c r="AC90" s="41" t="s">
        <v>21</v>
      </c>
      <c r="AD90" s="41" t="s">
        <v>23</v>
      </c>
      <c r="AE90" s="41" t="s">
        <v>21</v>
      </c>
      <c r="AF90" s="41"/>
      <c r="AG90" s="41" t="s">
        <v>23</v>
      </c>
      <c r="AH90" s="41">
        <v>0</v>
      </c>
      <c r="AI90" s="41" t="s">
        <v>23</v>
      </c>
      <c r="AJ90" s="41" t="s">
        <v>21</v>
      </c>
      <c r="AK90" s="46" t="s">
        <v>25</v>
      </c>
      <c r="AL90" s="46" t="s">
        <v>21</v>
      </c>
      <c r="AM90" s="46" t="s">
        <v>21</v>
      </c>
      <c r="AN90" s="46" t="str">
        <f>IFERROR(VLOOKUP($B90,Sheet1!$A$5:$B$300,2,FALSE),"")</f>
        <v/>
      </c>
      <c r="AO90" s="46" t="s">
        <v>21</v>
      </c>
      <c r="AP90" s="5" t="str">
        <f>IFERROR(VLOOKUP($A90,集約用シート!$B$5:$U$300,15,FALSE),"")</f>
        <v/>
      </c>
      <c r="AQ90" s="8"/>
      <c r="AR90" s="46"/>
      <c r="AS90" s="5" t="str">
        <f>IFERROR(VLOOKUP($A90,集約用シート!$B$5:$U$300,19,FALSE),"")</f>
        <v/>
      </c>
      <c r="AT90" s="46"/>
      <c r="AU90" s="5" t="str">
        <f>IFERROR(VLOOKUP($A90,集約用シート!$B$5:$U$30021,FALSE),"")</f>
        <v/>
      </c>
    </row>
    <row r="91" spans="1:47" ht="28.5" customHeight="1">
      <c r="A91" s="6">
        <v>14148</v>
      </c>
      <c r="B91" s="7" t="s">
        <v>469</v>
      </c>
      <c r="C91" s="35" t="s">
        <v>25</v>
      </c>
      <c r="D91" s="40" t="s">
        <v>21</v>
      </c>
      <c r="E91" s="40">
        <v>1</v>
      </c>
      <c r="F91" s="40"/>
      <c r="G91" s="40"/>
      <c r="H91" s="40"/>
      <c r="I91" s="40"/>
      <c r="J91" s="40"/>
      <c r="K91" s="40"/>
      <c r="L91" s="40"/>
      <c r="M91" s="40"/>
      <c r="N91" s="40"/>
      <c r="O91" s="40"/>
      <c r="P91" s="40">
        <v>0</v>
      </c>
      <c r="Q91" s="40"/>
      <c r="R91" s="40"/>
      <c r="S91" s="40"/>
      <c r="T91" s="40"/>
      <c r="U91" s="40"/>
      <c r="V91" s="40"/>
      <c r="W91" s="40"/>
      <c r="X91" s="40"/>
      <c r="Y91" s="41" t="s">
        <v>25</v>
      </c>
      <c r="Z91" s="41" t="s">
        <v>21</v>
      </c>
      <c r="AA91" s="41" t="s">
        <v>21</v>
      </c>
      <c r="AB91" s="41" t="s">
        <v>23</v>
      </c>
      <c r="AC91" s="41" t="s">
        <v>21</v>
      </c>
      <c r="AD91" s="41" t="s">
        <v>23</v>
      </c>
      <c r="AE91" s="41" t="s">
        <v>21</v>
      </c>
      <c r="AF91" s="41"/>
      <c r="AG91" s="41" t="s">
        <v>23</v>
      </c>
      <c r="AH91" s="41">
        <v>0</v>
      </c>
      <c r="AI91" s="41" t="s">
        <v>23</v>
      </c>
      <c r="AJ91" s="41" t="s">
        <v>21</v>
      </c>
      <c r="AK91" s="46" t="s">
        <v>25</v>
      </c>
      <c r="AL91" s="46" t="s">
        <v>21</v>
      </c>
      <c r="AM91" s="46" t="s">
        <v>21</v>
      </c>
      <c r="AN91" s="46" t="str">
        <f>IFERROR(VLOOKUP($B91,Sheet1!$A$5:$B$300,2,FALSE),"")</f>
        <v/>
      </c>
      <c r="AO91" s="46" t="s">
        <v>21</v>
      </c>
      <c r="AP91" s="5" t="str">
        <f>IFERROR(VLOOKUP($A91,集約用シート!$B$5:$U$300,15,FALSE),"")</f>
        <v/>
      </c>
      <c r="AQ91" s="8"/>
      <c r="AR91" s="46"/>
      <c r="AS91" s="5" t="str">
        <f>IFERROR(VLOOKUP($A91,集約用シート!$B$5:$U$300,19,FALSE),"")</f>
        <v/>
      </c>
      <c r="AT91" s="46"/>
      <c r="AU91" s="5" t="str">
        <f>IFERROR(VLOOKUP($A91,集約用シート!$B$5:$U$30021,FALSE),"")</f>
        <v/>
      </c>
    </row>
    <row r="92" spans="1:47" ht="28.5" customHeight="1">
      <c r="A92" s="6">
        <v>14149</v>
      </c>
      <c r="B92" s="7" t="s">
        <v>470</v>
      </c>
      <c r="C92" s="40"/>
      <c r="D92" s="40"/>
      <c r="E92" s="40">
        <v>0</v>
      </c>
      <c r="F92" s="40"/>
      <c r="G92" s="40"/>
      <c r="H92" s="40"/>
      <c r="I92" s="40"/>
      <c r="J92" s="40"/>
      <c r="K92" s="40"/>
      <c r="L92" s="40"/>
      <c r="M92" s="40"/>
      <c r="N92" s="40" t="s">
        <v>21</v>
      </c>
      <c r="O92" s="40" t="s">
        <v>21</v>
      </c>
      <c r="P92" s="40">
        <v>0</v>
      </c>
      <c r="Q92" s="40" t="s">
        <v>25</v>
      </c>
      <c r="R92" s="40" t="s">
        <v>26</v>
      </c>
      <c r="S92" s="40" t="s">
        <v>25</v>
      </c>
      <c r="T92" s="40"/>
      <c r="U92" s="40"/>
      <c r="V92" s="40"/>
      <c r="W92" s="40"/>
      <c r="X92" s="40"/>
      <c r="Y92" s="41" t="s">
        <v>21</v>
      </c>
      <c r="Z92" s="41" t="s">
        <v>21</v>
      </c>
      <c r="AA92" s="41" t="s">
        <v>21</v>
      </c>
      <c r="AB92" s="41" t="s">
        <v>25</v>
      </c>
      <c r="AC92" s="41" t="s">
        <v>21</v>
      </c>
      <c r="AD92" s="41" t="s">
        <v>25</v>
      </c>
      <c r="AE92" s="41" t="s">
        <v>21</v>
      </c>
      <c r="AF92" s="41"/>
      <c r="AG92" s="41" t="s">
        <v>25</v>
      </c>
      <c r="AH92" s="41">
        <v>0</v>
      </c>
      <c r="AI92" s="41" t="s">
        <v>21</v>
      </c>
      <c r="AJ92" s="41" t="s">
        <v>21</v>
      </c>
      <c r="AK92" s="46"/>
      <c r="AL92" s="46"/>
      <c r="AM92" s="46" t="s">
        <v>25</v>
      </c>
      <c r="AN92" s="46" t="str">
        <f>IFERROR(VLOOKUP($B92,Sheet1!$A$5:$B$300,2,FALSE),"")</f>
        <v/>
      </c>
      <c r="AO92" s="46" t="s">
        <v>25</v>
      </c>
      <c r="AP92" s="5" t="str">
        <f>IFERROR(VLOOKUP($A92,集約用シート!$B$5:$U$300,15,FALSE),"")</f>
        <v/>
      </c>
      <c r="AQ92" s="8" t="s">
        <v>25</v>
      </c>
      <c r="AR92" s="46"/>
      <c r="AS92" s="5" t="str">
        <f>IFERROR(VLOOKUP($A92,集約用シート!$B$5:$U$300,19,FALSE),"")</f>
        <v/>
      </c>
      <c r="AT92" s="46" t="s">
        <v>21</v>
      </c>
      <c r="AU92" s="5" t="str">
        <f>IFERROR(VLOOKUP($A92,集約用シート!$B$5:$U$30021,FALSE),"")</f>
        <v/>
      </c>
    </row>
    <row r="93" spans="1:47" ht="28.5" customHeight="1">
      <c r="A93" s="6">
        <v>14157</v>
      </c>
      <c r="B93" s="7" t="s">
        <v>471</v>
      </c>
      <c r="C93" s="40"/>
      <c r="D93" s="40"/>
      <c r="E93" s="40">
        <v>0</v>
      </c>
      <c r="F93" s="40"/>
      <c r="G93" s="40"/>
      <c r="H93" s="40"/>
      <c r="I93" s="40"/>
      <c r="J93" s="40"/>
      <c r="K93" s="40"/>
      <c r="L93" s="40"/>
      <c r="M93" s="40"/>
      <c r="N93" s="40"/>
      <c r="O93" s="40"/>
      <c r="P93" s="40">
        <v>0</v>
      </c>
      <c r="Q93" s="40"/>
      <c r="R93" s="40"/>
      <c r="S93" s="40"/>
      <c r="T93" s="40"/>
      <c r="U93" s="40"/>
      <c r="V93" s="40"/>
      <c r="W93" s="40"/>
      <c r="X93" s="40"/>
      <c r="Y93" s="41" t="s">
        <v>23</v>
      </c>
      <c r="Z93" s="41" t="s">
        <v>23</v>
      </c>
      <c r="AA93" s="41" t="e">
        <v>#N/A</v>
      </c>
      <c r="AB93" s="41" t="s">
        <v>23</v>
      </c>
      <c r="AC93" s="41" t="s">
        <v>23</v>
      </c>
      <c r="AD93" s="41" t="s">
        <v>23</v>
      </c>
      <c r="AE93" s="41" t="s">
        <v>23</v>
      </c>
      <c r="AF93" s="41"/>
      <c r="AG93" s="41" t="s">
        <v>23</v>
      </c>
      <c r="AH93" s="41" t="s">
        <v>23</v>
      </c>
      <c r="AI93" s="41" t="s">
        <v>23</v>
      </c>
      <c r="AJ93" s="41" t="s">
        <v>23</v>
      </c>
      <c r="AK93" s="46"/>
      <c r="AL93" s="46"/>
      <c r="AM93" s="46"/>
      <c r="AN93" s="46" t="str">
        <f>IFERROR(VLOOKUP($B93,Sheet1!$A$5:$B$300,2,FALSE),"")</f>
        <v/>
      </c>
      <c r="AO93" s="46"/>
      <c r="AP93" s="5" t="str">
        <f>IFERROR(VLOOKUP($A93,集約用シート!$B$5:$U$300,15,FALSE),"")</f>
        <v/>
      </c>
      <c r="AQ93" s="8"/>
      <c r="AR93" s="46"/>
      <c r="AS93" s="5" t="str">
        <f>IFERROR(VLOOKUP($A93,集約用シート!$B$5:$U$300,19,FALSE),"")</f>
        <v/>
      </c>
      <c r="AT93" s="46"/>
      <c r="AU93" s="5" t="str">
        <f>IFERROR(VLOOKUP($A93,集約用シート!$B$5:$U$30021,FALSE),"")</f>
        <v/>
      </c>
    </row>
    <row r="94" spans="1:47" ht="28.5" customHeight="1">
      <c r="A94" s="6">
        <v>14158</v>
      </c>
      <c r="B94" s="7" t="s">
        <v>472</v>
      </c>
      <c r="C94" s="40"/>
      <c r="D94" s="40"/>
      <c r="E94" s="40">
        <v>0</v>
      </c>
      <c r="F94" s="40"/>
      <c r="G94" s="40"/>
      <c r="H94" s="40"/>
      <c r="I94" s="40"/>
      <c r="J94" s="40"/>
      <c r="K94" s="40"/>
      <c r="L94" s="40"/>
      <c r="M94" s="40"/>
      <c r="N94" s="40"/>
      <c r="O94" s="40"/>
      <c r="P94" s="40">
        <v>0</v>
      </c>
      <c r="Q94" s="40"/>
      <c r="R94" s="40"/>
      <c r="S94" s="40"/>
      <c r="T94" s="40"/>
      <c r="U94" s="40"/>
      <c r="V94" s="40"/>
      <c r="W94" s="40"/>
      <c r="X94" s="40"/>
      <c r="Y94" s="41" t="s">
        <v>23</v>
      </c>
      <c r="Z94" s="41" t="s">
        <v>23</v>
      </c>
      <c r="AA94" s="41" t="e">
        <v>#N/A</v>
      </c>
      <c r="AB94" s="41" t="s">
        <v>23</v>
      </c>
      <c r="AC94" s="41" t="s">
        <v>23</v>
      </c>
      <c r="AD94" s="41" t="s">
        <v>23</v>
      </c>
      <c r="AE94" s="41" t="s">
        <v>23</v>
      </c>
      <c r="AF94" s="41"/>
      <c r="AG94" s="41" t="s">
        <v>23</v>
      </c>
      <c r="AH94" s="41" t="s">
        <v>23</v>
      </c>
      <c r="AI94" s="41" t="s">
        <v>23</v>
      </c>
      <c r="AJ94" s="41" t="s">
        <v>23</v>
      </c>
      <c r="AK94" s="46"/>
      <c r="AL94" s="46"/>
      <c r="AM94" s="46"/>
      <c r="AN94" s="46" t="str">
        <f>IFERROR(VLOOKUP($B94,Sheet1!$A$5:$B$300,2,FALSE),"")</f>
        <v/>
      </c>
      <c r="AO94" s="46"/>
      <c r="AP94" s="5" t="str">
        <f>IFERROR(VLOOKUP($A94,集約用シート!$B$5:$U$300,15,FALSE),"")</f>
        <v/>
      </c>
      <c r="AQ94" s="8"/>
      <c r="AR94" s="46"/>
      <c r="AS94" s="5" t="str">
        <f>IFERROR(VLOOKUP($A94,集約用シート!$B$5:$U$300,19,FALSE),"")</f>
        <v/>
      </c>
      <c r="AT94" s="46"/>
      <c r="AU94" s="5" t="str">
        <f>IFERROR(VLOOKUP($A94,集約用シート!$B$5:$U$30021,FALSE),"")</f>
        <v/>
      </c>
    </row>
    <row r="95" spans="1:47" ht="28.5" customHeight="1">
      <c r="A95" s="6">
        <v>14161</v>
      </c>
      <c r="B95" s="7" t="s">
        <v>473</v>
      </c>
      <c r="C95" s="40"/>
      <c r="D95" s="40"/>
      <c r="E95" s="40">
        <v>0</v>
      </c>
      <c r="F95" s="40"/>
      <c r="G95" s="40"/>
      <c r="H95" s="40"/>
      <c r="I95" s="40"/>
      <c r="J95" s="40"/>
      <c r="K95" s="40"/>
      <c r="L95" s="40"/>
      <c r="M95" s="40"/>
      <c r="N95" s="40"/>
      <c r="O95" s="40"/>
      <c r="P95" s="40">
        <v>0</v>
      </c>
      <c r="Q95" s="40"/>
      <c r="R95" s="40"/>
      <c r="S95" s="40"/>
      <c r="T95" s="40"/>
      <c r="U95" s="40"/>
      <c r="V95" s="40"/>
      <c r="W95" s="40"/>
      <c r="X95" s="40"/>
      <c r="Y95" s="41" t="s">
        <v>23</v>
      </c>
      <c r="Z95" s="41" t="s">
        <v>23</v>
      </c>
      <c r="AA95" s="41" t="e">
        <v>#N/A</v>
      </c>
      <c r="AB95" s="41" t="s">
        <v>23</v>
      </c>
      <c r="AC95" s="41" t="s">
        <v>23</v>
      </c>
      <c r="AD95" s="41" t="s">
        <v>23</v>
      </c>
      <c r="AE95" s="41" t="s">
        <v>23</v>
      </c>
      <c r="AF95" s="41"/>
      <c r="AG95" s="41" t="s">
        <v>23</v>
      </c>
      <c r="AH95" s="41" t="s">
        <v>23</v>
      </c>
      <c r="AI95" s="41" t="s">
        <v>23</v>
      </c>
      <c r="AJ95" s="41" t="s">
        <v>23</v>
      </c>
      <c r="AK95" s="46"/>
      <c r="AL95" s="46"/>
      <c r="AM95" s="46"/>
      <c r="AN95" s="46" t="str">
        <f>IFERROR(VLOOKUP($B95,Sheet1!$A$5:$B$300,2,FALSE),"")</f>
        <v/>
      </c>
      <c r="AO95" s="46"/>
      <c r="AP95" s="5" t="str">
        <f>IFERROR(VLOOKUP($A95,集約用シート!$B$5:$U$300,15,FALSE),"")</f>
        <v/>
      </c>
      <c r="AQ95" s="8"/>
      <c r="AR95" s="46"/>
      <c r="AS95" s="5" t="str">
        <f>IFERROR(VLOOKUP($A95,集約用シート!$B$5:$U$300,19,FALSE),"")</f>
        <v/>
      </c>
      <c r="AT95" s="46"/>
      <c r="AU95" s="5" t="str">
        <f>IFERROR(VLOOKUP($A95,集約用シート!$B$5:$U$30021,FALSE),"")</f>
        <v/>
      </c>
    </row>
    <row r="96" spans="1:47" ht="28.5" customHeight="1">
      <c r="A96" s="6">
        <v>14162</v>
      </c>
      <c r="B96" s="7" t="s">
        <v>474</v>
      </c>
      <c r="C96" s="40"/>
      <c r="D96" s="40"/>
      <c r="E96" s="40">
        <v>0</v>
      </c>
      <c r="F96" s="40"/>
      <c r="G96" s="40"/>
      <c r="H96" s="40"/>
      <c r="I96" s="40"/>
      <c r="J96" s="40"/>
      <c r="K96" s="40"/>
      <c r="L96" s="40"/>
      <c r="M96" s="40"/>
      <c r="N96" s="40"/>
      <c r="O96" s="40"/>
      <c r="P96" s="40">
        <v>0</v>
      </c>
      <c r="Q96" s="40"/>
      <c r="R96" s="40"/>
      <c r="S96" s="40"/>
      <c r="T96" s="40"/>
      <c r="U96" s="40"/>
      <c r="V96" s="40"/>
      <c r="W96" s="40"/>
      <c r="X96" s="40"/>
      <c r="Y96" s="41" t="s">
        <v>23</v>
      </c>
      <c r="Z96" s="41" t="s">
        <v>23</v>
      </c>
      <c r="AA96" s="41" t="e">
        <v>#N/A</v>
      </c>
      <c r="AB96" s="41" t="s">
        <v>23</v>
      </c>
      <c r="AC96" s="41" t="s">
        <v>23</v>
      </c>
      <c r="AD96" s="41" t="s">
        <v>23</v>
      </c>
      <c r="AE96" s="41" t="s">
        <v>23</v>
      </c>
      <c r="AF96" s="41"/>
      <c r="AG96" s="41" t="s">
        <v>23</v>
      </c>
      <c r="AH96" s="41" t="s">
        <v>23</v>
      </c>
      <c r="AI96" s="41" t="s">
        <v>23</v>
      </c>
      <c r="AJ96" s="41" t="s">
        <v>23</v>
      </c>
      <c r="AK96" s="46"/>
      <c r="AL96" s="46"/>
      <c r="AM96" s="46"/>
      <c r="AN96" s="46" t="str">
        <f>IFERROR(VLOOKUP($B96,Sheet1!$A$5:$B$300,2,FALSE),"")</f>
        <v/>
      </c>
      <c r="AO96" s="46"/>
      <c r="AP96" s="5" t="str">
        <f>IFERROR(VLOOKUP($A96,集約用シート!$B$5:$U$300,15,FALSE),"")</f>
        <v/>
      </c>
      <c r="AQ96" s="8"/>
      <c r="AR96" s="46"/>
      <c r="AS96" s="5" t="str">
        <f>IFERROR(VLOOKUP($A96,集約用シート!$B$5:$U$300,19,FALSE),"")</f>
        <v/>
      </c>
      <c r="AT96" s="46"/>
      <c r="AU96" s="5" t="str">
        <f>IFERROR(VLOOKUP($A96,集約用シート!$B$5:$U$30021,FALSE),"")</f>
        <v/>
      </c>
    </row>
    <row r="97" spans="1:47" ht="28.5" customHeight="1">
      <c r="A97" s="6">
        <v>14164</v>
      </c>
      <c r="B97" s="7" t="s">
        <v>475</v>
      </c>
      <c r="C97" s="40"/>
      <c r="D97" s="40"/>
      <c r="E97" s="40">
        <v>0</v>
      </c>
      <c r="F97" s="40"/>
      <c r="G97" s="40"/>
      <c r="H97" s="40"/>
      <c r="I97" s="40"/>
      <c r="J97" s="40"/>
      <c r="K97" s="40"/>
      <c r="L97" s="40"/>
      <c r="M97" s="40"/>
      <c r="N97" s="40"/>
      <c r="O97" s="40"/>
      <c r="P97" s="40">
        <v>0</v>
      </c>
      <c r="Q97" s="40"/>
      <c r="R97" s="40"/>
      <c r="S97" s="40"/>
      <c r="T97" s="40"/>
      <c r="U97" s="40"/>
      <c r="V97" s="40"/>
      <c r="W97" s="40"/>
      <c r="X97" s="40"/>
      <c r="Y97" s="41" t="s">
        <v>23</v>
      </c>
      <c r="Z97" s="41" t="s">
        <v>23</v>
      </c>
      <c r="AA97" s="41" t="e">
        <v>#N/A</v>
      </c>
      <c r="AB97" s="41" t="s">
        <v>23</v>
      </c>
      <c r="AC97" s="41" t="s">
        <v>23</v>
      </c>
      <c r="AD97" s="41" t="s">
        <v>23</v>
      </c>
      <c r="AE97" s="41" t="s">
        <v>23</v>
      </c>
      <c r="AF97" s="41"/>
      <c r="AG97" s="41" t="s">
        <v>23</v>
      </c>
      <c r="AH97" s="41" t="s">
        <v>23</v>
      </c>
      <c r="AI97" s="41" t="s">
        <v>23</v>
      </c>
      <c r="AJ97" s="41" t="s">
        <v>23</v>
      </c>
      <c r="AK97" s="46"/>
      <c r="AL97" s="46"/>
      <c r="AM97" s="46"/>
      <c r="AN97" s="46" t="str">
        <f>IFERROR(VLOOKUP($B97,Sheet1!$A$5:$B$300,2,FALSE),"")</f>
        <v/>
      </c>
      <c r="AO97" s="46"/>
      <c r="AP97" s="5" t="str">
        <f>IFERROR(VLOOKUP($A97,集約用シート!$B$5:$U$300,15,FALSE),"")</f>
        <v/>
      </c>
      <c r="AQ97" s="8"/>
      <c r="AR97" s="46"/>
      <c r="AS97" s="5" t="str">
        <f>IFERROR(VLOOKUP($A97,集約用シート!$B$5:$U$300,19,FALSE),"")</f>
        <v/>
      </c>
      <c r="AT97" s="46"/>
      <c r="AU97" s="5" t="str">
        <f>IFERROR(VLOOKUP($A97,集約用シート!$B$5:$U$30021,FALSE),"")</f>
        <v/>
      </c>
    </row>
    <row r="98" spans="1:47" ht="28.5" customHeight="1">
      <c r="A98" s="6">
        <v>14165</v>
      </c>
      <c r="B98" s="7" t="s">
        <v>476</v>
      </c>
      <c r="C98" s="40"/>
      <c r="D98" s="40"/>
      <c r="E98" s="40">
        <v>0</v>
      </c>
      <c r="F98" s="40"/>
      <c r="G98" s="40"/>
      <c r="H98" s="40"/>
      <c r="I98" s="40"/>
      <c r="J98" s="40"/>
      <c r="K98" s="40"/>
      <c r="L98" s="40"/>
      <c r="M98" s="40"/>
      <c r="N98" s="40"/>
      <c r="O98" s="40"/>
      <c r="P98" s="40">
        <v>0</v>
      </c>
      <c r="Q98" s="40"/>
      <c r="R98" s="40"/>
      <c r="S98" s="40"/>
      <c r="T98" s="40"/>
      <c r="U98" s="40"/>
      <c r="V98" s="40"/>
      <c r="W98" s="40"/>
      <c r="X98" s="40"/>
      <c r="Y98" s="41" t="s">
        <v>23</v>
      </c>
      <c r="Z98" s="41" t="s">
        <v>23</v>
      </c>
      <c r="AA98" s="41" t="e">
        <v>#N/A</v>
      </c>
      <c r="AB98" s="41" t="s">
        <v>23</v>
      </c>
      <c r="AC98" s="41" t="s">
        <v>23</v>
      </c>
      <c r="AD98" s="41" t="s">
        <v>23</v>
      </c>
      <c r="AE98" s="41" t="s">
        <v>23</v>
      </c>
      <c r="AF98" s="41"/>
      <c r="AG98" s="41" t="s">
        <v>23</v>
      </c>
      <c r="AH98" s="41" t="s">
        <v>23</v>
      </c>
      <c r="AI98" s="41" t="s">
        <v>23</v>
      </c>
      <c r="AJ98" s="41" t="s">
        <v>23</v>
      </c>
      <c r="AK98" s="46"/>
      <c r="AL98" s="46"/>
      <c r="AM98" s="46"/>
      <c r="AN98" s="46" t="str">
        <f>IFERROR(VLOOKUP($B98,Sheet1!$A$5:$B$300,2,FALSE),"")</f>
        <v/>
      </c>
      <c r="AO98" s="46"/>
      <c r="AP98" s="5" t="str">
        <f>IFERROR(VLOOKUP($A98,集約用シート!$B$5:$U$300,15,FALSE),"")</f>
        <v/>
      </c>
      <c r="AQ98" s="8"/>
      <c r="AR98" s="46"/>
      <c r="AS98" s="5" t="str">
        <f>IFERROR(VLOOKUP($A98,集約用シート!$B$5:$U$300,19,FALSE),"")</f>
        <v/>
      </c>
      <c r="AT98" s="46"/>
      <c r="AU98" s="5" t="str">
        <f>IFERROR(VLOOKUP($A98,集約用シート!$B$5:$U$30021,FALSE),"")</f>
        <v/>
      </c>
    </row>
    <row r="99" spans="1:47" ht="28.5" customHeight="1">
      <c r="A99" s="6">
        <v>14167</v>
      </c>
      <c r="B99" s="7" t="s">
        <v>477</v>
      </c>
      <c r="C99" s="40"/>
      <c r="D99" s="40"/>
      <c r="E99" s="40">
        <v>0</v>
      </c>
      <c r="F99" s="40"/>
      <c r="G99" s="40"/>
      <c r="H99" s="40"/>
      <c r="I99" s="40"/>
      <c r="J99" s="40"/>
      <c r="K99" s="40"/>
      <c r="L99" s="40"/>
      <c r="M99" s="40"/>
      <c r="N99" s="40"/>
      <c r="O99" s="40"/>
      <c r="P99" s="40">
        <v>0</v>
      </c>
      <c r="Q99" s="40"/>
      <c r="R99" s="40"/>
      <c r="S99" s="40"/>
      <c r="T99" s="40"/>
      <c r="U99" s="40"/>
      <c r="V99" s="40"/>
      <c r="W99" s="40"/>
      <c r="X99" s="40"/>
      <c r="Y99" s="41" t="s">
        <v>23</v>
      </c>
      <c r="Z99" s="41" t="s">
        <v>23</v>
      </c>
      <c r="AA99" s="41" t="e">
        <v>#N/A</v>
      </c>
      <c r="AB99" s="41" t="s">
        <v>23</v>
      </c>
      <c r="AC99" s="41" t="s">
        <v>23</v>
      </c>
      <c r="AD99" s="41" t="s">
        <v>23</v>
      </c>
      <c r="AE99" s="41" t="s">
        <v>23</v>
      </c>
      <c r="AF99" s="41"/>
      <c r="AG99" s="41" t="s">
        <v>23</v>
      </c>
      <c r="AH99" s="41" t="s">
        <v>23</v>
      </c>
      <c r="AI99" s="41" t="s">
        <v>23</v>
      </c>
      <c r="AJ99" s="41" t="s">
        <v>23</v>
      </c>
      <c r="AK99" s="46"/>
      <c r="AL99" s="46"/>
      <c r="AM99" s="46"/>
      <c r="AN99" s="46" t="str">
        <f>IFERROR(VLOOKUP($B99,Sheet1!$A$5:$B$300,2,FALSE),"")</f>
        <v/>
      </c>
      <c r="AO99" s="46"/>
      <c r="AP99" s="5" t="str">
        <f>IFERROR(VLOOKUP($A99,集約用シート!$B$5:$U$300,15,FALSE),"")</f>
        <v/>
      </c>
      <c r="AQ99" s="8"/>
      <c r="AR99" s="46"/>
      <c r="AS99" s="5" t="str">
        <f>IFERROR(VLOOKUP($A99,集約用シート!$B$5:$U$300,19,FALSE),"")</f>
        <v/>
      </c>
      <c r="AT99" s="46"/>
      <c r="AU99" s="5" t="str">
        <f>IFERROR(VLOOKUP($A99,集約用シート!$B$5:$U$30021,FALSE),"")</f>
        <v/>
      </c>
    </row>
    <row r="100" spans="1:47" ht="28.5" customHeight="1">
      <c r="A100" s="6">
        <v>14168</v>
      </c>
      <c r="B100" s="7" t="s">
        <v>478</v>
      </c>
      <c r="C100" s="40"/>
      <c r="D100" s="40"/>
      <c r="E100" s="40">
        <v>0</v>
      </c>
      <c r="F100" s="40"/>
      <c r="G100" s="40"/>
      <c r="H100" s="40"/>
      <c r="I100" s="40"/>
      <c r="J100" s="40"/>
      <c r="K100" s="40"/>
      <c r="L100" s="40"/>
      <c r="M100" s="40"/>
      <c r="N100" s="40"/>
      <c r="O100" s="40"/>
      <c r="P100" s="40">
        <v>0</v>
      </c>
      <c r="Q100" s="40"/>
      <c r="R100" s="40"/>
      <c r="S100" s="40"/>
      <c r="T100" s="40"/>
      <c r="U100" s="40"/>
      <c r="V100" s="40"/>
      <c r="W100" s="40"/>
      <c r="X100" s="40"/>
      <c r="Y100" s="41" t="s">
        <v>23</v>
      </c>
      <c r="Z100" s="41" t="s">
        <v>23</v>
      </c>
      <c r="AA100" s="41" t="e">
        <v>#N/A</v>
      </c>
      <c r="AB100" s="41" t="s">
        <v>23</v>
      </c>
      <c r="AC100" s="41" t="s">
        <v>23</v>
      </c>
      <c r="AD100" s="41" t="s">
        <v>23</v>
      </c>
      <c r="AE100" s="41" t="s">
        <v>23</v>
      </c>
      <c r="AF100" s="41"/>
      <c r="AG100" s="41" t="s">
        <v>23</v>
      </c>
      <c r="AH100" s="41" t="s">
        <v>23</v>
      </c>
      <c r="AI100" s="41" t="s">
        <v>23</v>
      </c>
      <c r="AJ100" s="41" t="s">
        <v>23</v>
      </c>
      <c r="AK100" s="46"/>
      <c r="AL100" s="46"/>
      <c r="AM100" s="46"/>
      <c r="AN100" s="46" t="str">
        <f>IFERROR(VLOOKUP($B100,Sheet1!$A$5:$B$300,2,FALSE),"")</f>
        <v/>
      </c>
      <c r="AO100" s="46"/>
      <c r="AP100" s="5" t="str">
        <f>IFERROR(VLOOKUP($A100,集約用シート!$B$5:$U$300,15,FALSE),"")</f>
        <v/>
      </c>
      <c r="AQ100" s="8"/>
      <c r="AR100" s="46"/>
      <c r="AS100" s="5" t="str">
        <f>IFERROR(VLOOKUP($A100,集約用シート!$B$5:$U$300,19,FALSE),"")</f>
        <v/>
      </c>
      <c r="AT100" s="46"/>
      <c r="AU100" s="5" t="str">
        <f>IFERROR(VLOOKUP($A100,集約用シート!$B$5:$U$30021,FALSE),"")</f>
        <v/>
      </c>
    </row>
    <row r="101" spans="1:47" ht="28.5" customHeight="1">
      <c r="A101" s="6">
        <v>14170</v>
      </c>
      <c r="B101" s="7" t="s">
        <v>479</v>
      </c>
      <c r="C101" s="40"/>
      <c r="D101" s="40"/>
      <c r="E101" s="40">
        <v>0</v>
      </c>
      <c r="F101" s="40"/>
      <c r="G101" s="40"/>
      <c r="H101" s="40"/>
      <c r="I101" s="40"/>
      <c r="J101" s="40"/>
      <c r="K101" s="40"/>
      <c r="L101" s="40"/>
      <c r="M101" s="40"/>
      <c r="N101" s="40"/>
      <c r="O101" s="40"/>
      <c r="P101" s="40">
        <v>0</v>
      </c>
      <c r="Q101" s="40"/>
      <c r="R101" s="40"/>
      <c r="S101" s="40"/>
      <c r="T101" s="40"/>
      <c r="U101" s="40"/>
      <c r="V101" s="40"/>
      <c r="W101" s="40"/>
      <c r="X101" s="40"/>
      <c r="Y101" s="41" t="s">
        <v>23</v>
      </c>
      <c r="Z101" s="41" t="s">
        <v>23</v>
      </c>
      <c r="AA101" s="41" t="e">
        <v>#N/A</v>
      </c>
      <c r="AB101" s="41" t="s">
        <v>23</v>
      </c>
      <c r="AC101" s="41" t="s">
        <v>23</v>
      </c>
      <c r="AD101" s="41" t="s">
        <v>23</v>
      </c>
      <c r="AE101" s="41" t="s">
        <v>23</v>
      </c>
      <c r="AF101" s="41"/>
      <c r="AG101" s="41" t="s">
        <v>23</v>
      </c>
      <c r="AH101" s="41" t="s">
        <v>23</v>
      </c>
      <c r="AI101" s="41" t="s">
        <v>23</v>
      </c>
      <c r="AJ101" s="41" t="s">
        <v>23</v>
      </c>
      <c r="AK101" s="46"/>
      <c r="AL101" s="46"/>
      <c r="AM101" s="46"/>
      <c r="AN101" s="46" t="str">
        <f>IFERROR(VLOOKUP($B101,Sheet1!$A$5:$B$300,2,FALSE),"")</f>
        <v/>
      </c>
      <c r="AO101" s="46"/>
      <c r="AP101" s="5" t="str">
        <f>IFERROR(VLOOKUP($A101,集約用シート!$B$5:$U$300,15,FALSE),"")</f>
        <v/>
      </c>
      <c r="AQ101" s="8"/>
      <c r="AR101" s="46"/>
      <c r="AS101" s="5" t="str">
        <f>IFERROR(VLOOKUP($A101,集約用シート!$B$5:$U$300,19,FALSE),"")</f>
        <v/>
      </c>
      <c r="AT101" s="46"/>
      <c r="AU101" s="5" t="str">
        <f>IFERROR(VLOOKUP($A101,集約用シート!$B$5:$U$30021,FALSE),"")</f>
        <v/>
      </c>
    </row>
    <row r="102" spans="1:47" ht="28.5" customHeight="1">
      <c r="A102" s="6">
        <v>14171</v>
      </c>
      <c r="B102" s="7" t="s">
        <v>480</v>
      </c>
      <c r="C102" s="40"/>
      <c r="D102" s="40"/>
      <c r="E102" s="40">
        <v>0</v>
      </c>
      <c r="F102" s="40"/>
      <c r="G102" s="40"/>
      <c r="H102" s="40"/>
      <c r="I102" s="40"/>
      <c r="J102" s="40"/>
      <c r="K102" s="40"/>
      <c r="L102" s="40"/>
      <c r="M102" s="40"/>
      <c r="N102" s="40"/>
      <c r="O102" s="40"/>
      <c r="P102" s="40">
        <v>0</v>
      </c>
      <c r="Q102" s="40"/>
      <c r="R102" s="40"/>
      <c r="S102" s="40"/>
      <c r="T102" s="40"/>
      <c r="U102" s="40"/>
      <c r="V102" s="40"/>
      <c r="W102" s="40"/>
      <c r="X102" s="40"/>
      <c r="Y102" s="41" t="s">
        <v>23</v>
      </c>
      <c r="Z102" s="41" t="s">
        <v>23</v>
      </c>
      <c r="AA102" s="41" t="e">
        <v>#N/A</v>
      </c>
      <c r="AB102" s="41" t="s">
        <v>23</v>
      </c>
      <c r="AC102" s="41" t="s">
        <v>23</v>
      </c>
      <c r="AD102" s="41" t="s">
        <v>23</v>
      </c>
      <c r="AE102" s="41" t="s">
        <v>23</v>
      </c>
      <c r="AF102" s="41"/>
      <c r="AG102" s="41" t="s">
        <v>23</v>
      </c>
      <c r="AH102" s="41" t="s">
        <v>23</v>
      </c>
      <c r="AI102" s="41" t="s">
        <v>23</v>
      </c>
      <c r="AJ102" s="41" t="s">
        <v>23</v>
      </c>
      <c r="AK102" s="46"/>
      <c r="AL102" s="46"/>
      <c r="AM102" s="46"/>
      <c r="AN102" s="46" t="str">
        <f>IFERROR(VLOOKUP($B102,Sheet1!$A$5:$B$300,2,FALSE),"")</f>
        <v/>
      </c>
      <c r="AO102" s="46"/>
      <c r="AP102" s="5" t="str">
        <f>IFERROR(VLOOKUP($A102,集約用シート!$B$5:$U$300,15,FALSE),"")</f>
        <v/>
      </c>
      <c r="AQ102" s="8"/>
      <c r="AR102" s="46"/>
      <c r="AS102" s="5" t="str">
        <f>IFERROR(VLOOKUP($A102,集約用シート!$B$5:$U$300,19,FALSE),"")</f>
        <v/>
      </c>
      <c r="AT102" s="46"/>
      <c r="AU102" s="5" t="str">
        <f>IFERROR(VLOOKUP($A102,集約用シート!$B$5:$U$30021,FALSE),"")</f>
        <v/>
      </c>
    </row>
    <row r="103" spans="1:47" ht="28.5" customHeight="1">
      <c r="A103" s="6">
        <v>14173</v>
      </c>
      <c r="B103" s="7" t="s">
        <v>481</v>
      </c>
      <c r="C103" s="40"/>
      <c r="D103" s="40"/>
      <c r="E103" s="40">
        <v>0</v>
      </c>
      <c r="F103" s="40"/>
      <c r="G103" s="40"/>
      <c r="H103" s="40"/>
      <c r="I103" s="40"/>
      <c r="J103" s="40"/>
      <c r="K103" s="40"/>
      <c r="L103" s="40"/>
      <c r="M103" s="40"/>
      <c r="N103" s="40"/>
      <c r="O103" s="40"/>
      <c r="P103" s="40">
        <v>0</v>
      </c>
      <c r="Q103" s="40"/>
      <c r="R103" s="40"/>
      <c r="S103" s="40"/>
      <c r="T103" s="40"/>
      <c r="U103" s="40"/>
      <c r="V103" s="40"/>
      <c r="W103" s="40"/>
      <c r="X103" s="40"/>
      <c r="Y103" s="41" t="s">
        <v>23</v>
      </c>
      <c r="Z103" s="41" t="s">
        <v>23</v>
      </c>
      <c r="AA103" s="41" t="e">
        <v>#N/A</v>
      </c>
      <c r="AB103" s="41" t="s">
        <v>23</v>
      </c>
      <c r="AC103" s="41" t="s">
        <v>23</v>
      </c>
      <c r="AD103" s="41" t="s">
        <v>23</v>
      </c>
      <c r="AE103" s="41" t="s">
        <v>23</v>
      </c>
      <c r="AF103" s="41"/>
      <c r="AG103" s="41" t="s">
        <v>23</v>
      </c>
      <c r="AH103" s="41" t="s">
        <v>23</v>
      </c>
      <c r="AI103" s="41" t="s">
        <v>23</v>
      </c>
      <c r="AJ103" s="41" t="s">
        <v>23</v>
      </c>
      <c r="AK103" s="46"/>
      <c r="AL103" s="46"/>
      <c r="AM103" s="46"/>
      <c r="AN103" s="46" t="str">
        <f>IFERROR(VLOOKUP($B103,Sheet1!$A$5:$B$300,2,FALSE),"")</f>
        <v/>
      </c>
      <c r="AO103" s="46"/>
      <c r="AP103" s="5" t="str">
        <f>IFERROR(VLOOKUP($A103,集約用シート!$B$5:$U$300,15,FALSE),"")</f>
        <v/>
      </c>
      <c r="AQ103" s="8"/>
      <c r="AR103" s="46"/>
      <c r="AS103" s="5" t="str">
        <f>IFERROR(VLOOKUP($A103,集約用シート!$B$5:$U$300,19,FALSE),"")</f>
        <v/>
      </c>
      <c r="AT103" s="46"/>
      <c r="AU103" s="5" t="str">
        <f>IFERROR(VLOOKUP($A103,集約用シート!$B$5:$U$30021,FALSE),"")</f>
        <v/>
      </c>
    </row>
    <row r="104" spans="1:47" ht="28.5" customHeight="1">
      <c r="A104" s="6">
        <v>14174</v>
      </c>
      <c r="B104" s="7" t="s">
        <v>482</v>
      </c>
      <c r="C104" s="40"/>
      <c r="D104" s="40"/>
      <c r="E104" s="40">
        <v>0</v>
      </c>
      <c r="F104" s="40"/>
      <c r="G104" s="40"/>
      <c r="H104" s="40"/>
      <c r="I104" s="40"/>
      <c r="J104" s="40"/>
      <c r="K104" s="40"/>
      <c r="L104" s="40"/>
      <c r="M104" s="40"/>
      <c r="N104" s="40"/>
      <c r="O104" s="40"/>
      <c r="P104" s="40">
        <v>0</v>
      </c>
      <c r="Q104" s="40"/>
      <c r="R104" s="40"/>
      <c r="S104" s="40"/>
      <c r="T104" s="40"/>
      <c r="U104" s="40"/>
      <c r="V104" s="40"/>
      <c r="W104" s="40"/>
      <c r="X104" s="40"/>
      <c r="Y104" s="41" t="s">
        <v>23</v>
      </c>
      <c r="Z104" s="41" t="s">
        <v>23</v>
      </c>
      <c r="AA104" s="41" t="e">
        <v>#N/A</v>
      </c>
      <c r="AB104" s="41" t="s">
        <v>23</v>
      </c>
      <c r="AC104" s="41" t="s">
        <v>23</v>
      </c>
      <c r="AD104" s="41" t="s">
        <v>23</v>
      </c>
      <c r="AE104" s="41" t="s">
        <v>23</v>
      </c>
      <c r="AF104" s="41"/>
      <c r="AG104" s="41" t="s">
        <v>23</v>
      </c>
      <c r="AH104" s="41" t="s">
        <v>23</v>
      </c>
      <c r="AI104" s="41" t="s">
        <v>23</v>
      </c>
      <c r="AJ104" s="41" t="s">
        <v>23</v>
      </c>
      <c r="AK104" s="46"/>
      <c r="AL104" s="46"/>
      <c r="AM104" s="46"/>
      <c r="AN104" s="46" t="str">
        <f>IFERROR(VLOOKUP($B104,Sheet1!$A$5:$B$300,2,FALSE),"")</f>
        <v/>
      </c>
      <c r="AO104" s="46"/>
      <c r="AP104" s="5" t="str">
        <f>IFERROR(VLOOKUP($A104,集約用シート!$B$5:$U$300,15,FALSE),"")</f>
        <v/>
      </c>
      <c r="AQ104" s="8"/>
      <c r="AR104" s="46"/>
      <c r="AS104" s="5" t="str">
        <f>IFERROR(VLOOKUP($A104,集約用シート!$B$5:$U$300,19,FALSE),"")</f>
        <v/>
      </c>
      <c r="AT104" s="46"/>
      <c r="AU104" s="5" t="str">
        <f>IFERROR(VLOOKUP($A104,集約用シート!$B$5:$U$30021,FALSE),"")</f>
        <v/>
      </c>
    </row>
    <row r="105" spans="1:47" ht="28.5" customHeight="1">
      <c r="A105" s="6">
        <v>14175</v>
      </c>
      <c r="B105" s="7" t="s">
        <v>483</v>
      </c>
      <c r="C105" s="40"/>
      <c r="D105" s="40"/>
      <c r="E105" s="40">
        <v>0</v>
      </c>
      <c r="F105" s="40"/>
      <c r="G105" s="40"/>
      <c r="H105" s="40"/>
      <c r="I105" s="40"/>
      <c r="J105" s="40"/>
      <c r="K105" s="40"/>
      <c r="L105" s="40"/>
      <c r="M105" s="40"/>
      <c r="N105" s="40"/>
      <c r="O105" s="40"/>
      <c r="P105" s="40">
        <v>0</v>
      </c>
      <c r="Q105" s="40"/>
      <c r="R105" s="40"/>
      <c r="S105" s="40"/>
      <c r="T105" s="40"/>
      <c r="U105" s="40"/>
      <c r="V105" s="40"/>
      <c r="W105" s="40"/>
      <c r="X105" s="40"/>
      <c r="Y105" s="41" t="s">
        <v>23</v>
      </c>
      <c r="Z105" s="41" t="s">
        <v>23</v>
      </c>
      <c r="AA105" s="41" t="e">
        <v>#N/A</v>
      </c>
      <c r="AB105" s="41" t="s">
        <v>23</v>
      </c>
      <c r="AC105" s="41" t="s">
        <v>23</v>
      </c>
      <c r="AD105" s="41" t="s">
        <v>23</v>
      </c>
      <c r="AE105" s="41" t="s">
        <v>23</v>
      </c>
      <c r="AF105" s="41"/>
      <c r="AG105" s="41" t="s">
        <v>23</v>
      </c>
      <c r="AH105" s="41" t="s">
        <v>23</v>
      </c>
      <c r="AI105" s="41" t="s">
        <v>23</v>
      </c>
      <c r="AJ105" s="41" t="s">
        <v>23</v>
      </c>
      <c r="AK105" s="46"/>
      <c r="AL105" s="46"/>
      <c r="AM105" s="46"/>
      <c r="AN105" s="46" t="str">
        <f>IFERROR(VLOOKUP($B105,Sheet1!$A$5:$B$300,2,FALSE),"")</f>
        <v/>
      </c>
      <c r="AO105" s="46"/>
      <c r="AP105" s="5" t="str">
        <f>IFERROR(VLOOKUP($A105,集約用シート!$B$5:$U$300,15,FALSE),"")</f>
        <v/>
      </c>
      <c r="AQ105" s="8"/>
      <c r="AR105" s="46"/>
      <c r="AS105" s="5" t="str">
        <f>IFERROR(VLOOKUP($A105,集約用シート!$B$5:$U$300,19,FALSE),"")</f>
        <v/>
      </c>
      <c r="AT105" s="46"/>
      <c r="AU105" s="5" t="str">
        <f>IFERROR(VLOOKUP($A105,集約用シート!$B$5:$U$30021,FALSE),"")</f>
        <v/>
      </c>
    </row>
    <row r="106" spans="1:47" ht="28.5" customHeight="1">
      <c r="A106" s="10">
        <v>14177</v>
      </c>
      <c r="B106" s="11" t="s">
        <v>484</v>
      </c>
      <c r="C106" s="40"/>
      <c r="D106" s="40"/>
      <c r="E106" s="40">
        <v>0</v>
      </c>
      <c r="F106" s="40"/>
      <c r="G106" s="40"/>
      <c r="H106" s="40"/>
      <c r="I106" s="40"/>
      <c r="J106" s="40"/>
      <c r="K106" s="40"/>
      <c r="L106" s="40"/>
      <c r="M106" s="40"/>
      <c r="N106" s="40"/>
      <c r="O106" s="40"/>
      <c r="P106" s="40">
        <v>0</v>
      </c>
      <c r="Q106" s="40"/>
      <c r="R106" s="40"/>
      <c r="S106" s="40"/>
      <c r="T106" s="40"/>
      <c r="U106" s="40"/>
      <c r="V106" s="40"/>
      <c r="W106" s="40"/>
      <c r="X106" s="40"/>
      <c r="Y106" s="41" t="s">
        <v>23</v>
      </c>
      <c r="Z106" s="41" t="s">
        <v>23</v>
      </c>
      <c r="AA106" s="41" t="e">
        <v>#N/A</v>
      </c>
      <c r="AB106" s="41" t="s">
        <v>23</v>
      </c>
      <c r="AC106" s="41" t="s">
        <v>23</v>
      </c>
      <c r="AD106" s="41" t="s">
        <v>23</v>
      </c>
      <c r="AE106" s="41" t="s">
        <v>23</v>
      </c>
      <c r="AF106" s="41"/>
      <c r="AG106" s="41" t="s">
        <v>23</v>
      </c>
      <c r="AH106" s="41" t="s">
        <v>23</v>
      </c>
      <c r="AI106" s="41" t="s">
        <v>23</v>
      </c>
      <c r="AJ106" s="41" t="s">
        <v>23</v>
      </c>
      <c r="AK106" s="46"/>
      <c r="AL106" s="46"/>
      <c r="AM106" s="46"/>
      <c r="AN106" s="46" t="str">
        <f>IFERROR(VLOOKUP($B106,Sheet1!$A$5:$B$300,2,FALSE),"")</f>
        <v/>
      </c>
      <c r="AO106" s="46"/>
      <c r="AP106" s="5" t="str">
        <f>IFERROR(VLOOKUP($A106,集約用シート!$B$5:$U$300,15,FALSE),"")</f>
        <v/>
      </c>
      <c r="AQ106" s="8"/>
      <c r="AR106" s="46"/>
      <c r="AS106" s="5" t="str">
        <f>IFERROR(VLOOKUP($A106,集約用シート!$B$5:$U$300,19,FALSE),"")</f>
        <v/>
      </c>
      <c r="AT106" s="46"/>
      <c r="AU106" s="5" t="str">
        <f>IFERROR(VLOOKUP($A106,集約用シート!$B$5:$U$30021,FALSE),"")</f>
        <v/>
      </c>
    </row>
    <row r="107" spans="1:47" ht="28.5" customHeight="1">
      <c r="A107" s="40">
        <v>14178</v>
      </c>
      <c r="B107" s="11" t="s">
        <v>485</v>
      </c>
      <c r="C107" s="40"/>
      <c r="D107" s="40"/>
      <c r="E107" s="40">
        <v>0</v>
      </c>
      <c r="F107" s="40"/>
      <c r="G107" s="40"/>
      <c r="H107" s="40"/>
      <c r="I107" s="40"/>
      <c r="J107" s="40"/>
      <c r="K107" s="40"/>
      <c r="L107" s="40"/>
      <c r="M107" s="40"/>
      <c r="N107" s="40"/>
      <c r="O107" s="40"/>
      <c r="P107" s="40">
        <v>0</v>
      </c>
      <c r="Q107" s="40"/>
      <c r="R107" s="40"/>
      <c r="S107" s="40"/>
      <c r="T107" s="40"/>
      <c r="U107" s="40"/>
      <c r="V107" s="40"/>
      <c r="W107" s="40"/>
      <c r="X107" s="40"/>
      <c r="Y107" s="41" t="s">
        <v>23</v>
      </c>
      <c r="Z107" s="41" t="s">
        <v>23</v>
      </c>
      <c r="AA107" s="41" t="e">
        <v>#N/A</v>
      </c>
      <c r="AB107" s="41" t="s">
        <v>23</v>
      </c>
      <c r="AC107" s="41" t="s">
        <v>23</v>
      </c>
      <c r="AD107" s="41" t="s">
        <v>23</v>
      </c>
      <c r="AE107" s="41" t="s">
        <v>23</v>
      </c>
      <c r="AF107" s="41"/>
      <c r="AG107" s="41" t="s">
        <v>23</v>
      </c>
      <c r="AH107" s="41" t="s">
        <v>23</v>
      </c>
      <c r="AI107" s="41" t="s">
        <v>23</v>
      </c>
      <c r="AJ107" s="41" t="s">
        <v>23</v>
      </c>
      <c r="AK107" s="46"/>
      <c r="AL107" s="46"/>
      <c r="AM107" s="46"/>
      <c r="AN107" s="46" t="str">
        <f>IFERROR(VLOOKUP($B107,Sheet1!$A$5:$B$300,2,FALSE),"")</f>
        <v/>
      </c>
      <c r="AO107" s="46"/>
      <c r="AP107" s="5" t="str">
        <f>IFERROR(VLOOKUP($A107,集約用シート!$B$5:$U$300,15,FALSE),"")</f>
        <v/>
      </c>
      <c r="AQ107" s="8"/>
      <c r="AR107" s="46"/>
      <c r="AS107" s="5" t="str">
        <f>IFERROR(VLOOKUP($A107,集約用シート!$B$5:$U$300,19,FALSE),"")</f>
        <v/>
      </c>
      <c r="AT107" s="46"/>
      <c r="AU107" s="5" t="str">
        <f>IFERROR(VLOOKUP($A107,集約用シート!$B$5:$U$30021,FALSE),"")</f>
        <v/>
      </c>
    </row>
    <row r="108" spans="1:47" ht="28.5" customHeight="1">
      <c r="A108" s="40">
        <v>14179</v>
      </c>
      <c r="B108" s="11" t="s">
        <v>486</v>
      </c>
      <c r="C108" s="40"/>
      <c r="D108" s="40"/>
      <c r="E108" s="40">
        <v>0</v>
      </c>
      <c r="F108" s="40"/>
      <c r="G108" s="40"/>
      <c r="H108" s="40"/>
      <c r="I108" s="40"/>
      <c r="J108" s="40"/>
      <c r="K108" s="40"/>
      <c r="L108" s="40"/>
      <c r="M108" s="40"/>
      <c r="N108" s="40"/>
      <c r="O108" s="40"/>
      <c r="P108" s="40">
        <v>0</v>
      </c>
      <c r="Q108" s="40"/>
      <c r="R108" s="40"/>
      <c r="S108" s="40"/>
      <c r="T108" s="40"/>
      <c r="U108" s="40"/>
      <c r="V108" s="40"/>
      <c r="W108" s="40"/>
      <c r="X108" s="40"/>
      <c r="Y108" s="41" t="s">
        <v>23</v>
      </c>
      <c r="Z108" s="41" t="s">
        <v>23</v>
      </c>
      <c r="AA108" s="41" t="e">
        <v>#N/A</v>
      </c>
      <c r="AB108" s="41" t="s">
        <v>23</v>
      </c>
      <c r="AC108" s="41" t="s">
        <v>23</v>
      </c>
      <c r="AD108" s="41" t="s">
        <v>23</v>
      </c>
      <c r="AE108" s="41" t="s">
        <v>23</v>
      </c>
      <c r="AF108" s="41"/>
      <c r="AG108" s="41" t="s">
        <v>23</v>
      </c>
      <c r="AH108" s="41" t="s">
        <v>23</v>
      </c>
      <c r="AI108" s="41" t="s">
        <v>23</v>
      </c>
      <c r="AJ108" s="41" t="s">
        <v>23</v>
      </c>
      <c r="AK108" s="46"/>
      <c r="AL108" s="46"/>
      <c r="AM108" s="46"/>
      <c r="AN108" s="46" t="str">
        <f>IFERROR(VLOOKUP($B108,Sheet1!$A$5:$B$300,2,FALSE),"")</f>
        <v/>
      </c>
      <c r="AO108" s="46"/>
      <c r="AP108" s="5" t="str">
        <f>IFERROR(VLOOKUP($A108,集約用シート!$B$5:$U$300,15,FALSE),"")</f>
        <v/>
      </c>
      <c r="AQ108" s="8"/>
      <c r="AR108" s="46"/>
      <c r="AS108" s="5" t="str">
        <f>IFERROR(VLOOKUP($A108,集約用シート!$B$5:$U$300,19,FALSE),"")</f>
        <v/>
      </c>
      <c r="AT108" s="46"/>
      <c r="AU108" s="5" t="str">
        <f>IFERROR(VLOOKUP($A108,集約用シート!$B$5:$U$30021,FALSE),"")</f>
        <v/>
      </c>
    </row>
    <row r="109" spans="1:47" ht="28.5" customHeight="1">
      <c r="A109" s="40">
        <v>14180</v>
      </c>
      <c r="B109" s="11" t="s">
        <v>487</v>
      </c>
      <c r="C109" s="40"/>
      <c r="D109" s="40"/>
      <c r="E109" s="40">
        <v>0</v>
      </c>
      <c r="F109" s="40"/>
      <c r="G109" s="40"/>
      <c r="H109" s="40"/>
      <c r="I109" s="40"/>
      <c r="J109" s="40"/>
      <c r="K109" s="40"/>
      <c r="L109" s="40"/>
      <c r="M109" s="40"/>
      <c r="N109" s="40"/>
      <c r="O109" s="40"/>
      <c r="P109" s="40">
        <v>0</v>
      </c>
      <c r="Q109" s="40"/>
      <c r="R109" s="40"/>
      <c r="S109" s="40"/>
      <c r="T109" s="40"/>
      <c r="U109" s="40"/>
      <c r="V109" s="40"/>
      <c r="W109" s="40"/>
      <c r="X109" s="40"/>
      <c r="Y109" s="41" t="s">
        <v>23</v>
      </c>
      <c r="Z109" s="41" t="s">
        <v>23</v>
      </c>
      <c r="AA109" s="41" t="e">
        <v>#N/A</v>
      </c>
      <c r="AB109" s="41" t="s">
        <v>23</v>
      </c>
      <c r="AC109" s="41" t="s">
        <v>23</v>
      </c>
      <c r="AD109" s="41" t="s">
        <v>23</v>
      </c>
      <c r="AE109" s="41" t="s">
        <v>23</v>
      </c>
      <c r="AF109" s="41"/>
      <c r="AG109" s="41" t="s">
        <v>23</v>
      </c>
      <c r="AH109" s="41" t="s">
        <v>23</v>
      </c>
      <c r="AI109" s="41" t="s">
        <v>23</v>
      </c>
      <c r="AJ109" s="41" t="s">
        <v>23</v>
      </c>
      <c r="AK109" s="46"/>
      <c r="AL109" s="46"/>
      <c r="AM109" s="46"/>
      <c r="AN109" s="46" t="str">
        <f>IFERROR(VLOOKUP($B109,Sheet1!$A$5:$B$300,2,FALSE),"")</f>
        <v/>
      </c>
      <c r="AO109" s="46"/>
      <c r="AP109" s="5" t="str">
        <f>IFERROR(VLOOKUP($A109,集約用シート!$B$5:$U$300,15,FALSE),"")</f>
        <v/>
      </c>
      <c r="AQ109" s="8"/>
      <c r="AR109" s="46"/>
      <c r="AS109" s="5" t="str">
        <f>IFERROR(VLOOKUP($A109,集約用シート!$B$5:$U$300,19,FALSE),"")</f>
        <v/>
      </c>
      <c r="AT109" s="46"/>
      <c r="AU109" s="5" t="str">
        <f>IFERROR(VLOOKUP($A109,集約用シート!$B$5:$U$30021,FALSE),"")</f>
        <v/>
      </c>
    </row>
    <row r="110" spans="1:47" ht="28.5" customHeight="1">
      <c r="A110" s="40">
        <v>14181</v>
      </c>
      <c r="B110" s="11" t="s">
        <v>488</v>
      </c>
      <c r="C110" s="40"/>
      <c r="D110" s="40"/>
      <c r="E110" s="40">
        <v>0</v>
      </c>
      <c r="F110" s="40"/>
      <c r="G110" s="40"/>
      <c r="H110" s="40"/>
      <c r="I110" s="40"/>
      <c r="J110" s="40"/>
      <c r="K110" s="40"/>
      <c r="L110" s="40"/>
      <c r="M110" s="40"/>
      <c r="N110" s="40"/>
      <c r="O110" s="40"/>
      <c r="P110" s="40">
        <v>0</v>
      </c>
      <c r="Q110" s="40"/>
      <c r="R110" s="40"/>
      <c r="S110" s="40"/>
      <c r="T110" s="40"/>
      <c r="U110" s="40"/>
      <c r="V110" s="40"/>
      <c r="W110" s="40"/>
      <c r="X110" s="40"/>
      <c r="Y110" s="41" t="s">
        <v>23</v>
      </c>
      <c r="Z110" s="41" t="s">
        <v>23</v>
      </c>
      <c r="AA110" s="41" t="e">
        <v>#N/A</v>
      </c>
      <c r="AB110" s="41" t="s">
        <v>23</v>
      </c>
      <c r="AC110" s="41" t="s">
        <v>23</v>
      </c>
      <c r="AD110" s="41" t="s">
        <v>23</v>
      </c>
      <c r="AE110" s="41" t="s">
        <v>23</v>
      </c>
      <c r="AF110" s="41"/>
      <c r="AG110" s="41" t="s">
        <v>23</v>
      </c>
      <c r="AH110" s="41" t="s">
        <v>23</v>
      </c>
      <c r="AI110" s="41" t="s">
        <v>23</v>
      </c>
      <c r="AJ110" s="41" t="s">
        <v>23</v>
      </c>
      <c r="AK110" s="46"/>
      <c r="AL110" s="46"/>
      <c r="AM110" s="46"/>
      <c r="AN110" s="46" t="str">
        <f>IFERROR(VLOOKUP($B110,Sheet1!$A$5:$B$300,2,FALSE),"")</f>
        <v/>
      </c>
      <c r="AO110" s="46"/>
      <c r="AP110" s="5" t="str">
        <f>IFERROR(VLOOKUP($A110,集約用シート!$B$5:$U$300,15,FALSE),"")</f>
        <v/>
      </c>
      <c r="AQ110" s="8"/>
      <c r="AR110" s="46"/>
      <c r="AS110" s="5" t="str">
        <f>IFERROR(VLOOKUP($A110,集約用シート!$B$5:$U$300,19,FALSE),"")</f>
        <v/>
      </c>
      <c r="AT110" s="46"/>
      <c r="AU110" s="5" t="str">
        <f>IFERROR(VLOOKUP($A110,集約用シート!$B$5:$U$30021,FALSE),"")</f>
        <v/>
      </c>
    </row>
    <row r="111" spans="1:47" ht="28.5" customHeight="1">
      <c r="A111" s="40">
        <v>14182</v>
      </c>
      <c r="B111" s="11" t="s">
        <v>489</v>
      </c>
      <c r="C111" s="40"/>
      <c r="D111" s="40"/>
      <c r="E111" s="40">
        <v>0</v>
      </c>
      <c r="F111" s="40"/>
      <c r="G111" s="40"/>
      <c r="H111" s="40"/>
      <c r="I111" s="40"/>
      <c r="J111" s="40"/>
      <c r="K111" s="40"/>
      <c r="L111" s="40"/>
      <c r="M111" s="40"/>
      <c r="N111" s="40"/>
      <c r="O111" s="40"/>
      <c r="P111" s="40">
        <v>0</v>
      </c>
      <c r="Q111" s="40"/>
      <c r="R111" s="40"/>
      <c r="S111" s="40"/>
      <c r="T111" s="40"/>
      <c r="U111" s="40"/>
      <c r="V111" s="40"/>
      <c r="W111" s="40"/>
      <c r="X111" s="40"/>
      <c r="Y111" s="41" t="s">
        <v>23</v>
      </c>
      <c r="Z111" s="41" t="s">
        <v>23</v>
      </c>
      <c r="AA111" s="41" t="e">
        <v>#N/A</v>
      </c>
      <c r="AB111" s="41" t="s">
        <v>23</v>
      </c>
      <c r="AC111" s="41" t="s">
        <v>23</v>
      </c>
      <c r="AD111" s="41" t="s">
        <v>23</v>
      </c>
      <c r="AE111" s="41" t="s">
        <v>23</v>
      </c>
      <c r="AF111" s="41"/>
      <c r="AG111" s="41" t="s">
        <v>23</v>
      </c>
      <c r="AH111" s="41" t="s">
        <v>23</v>
      </c>
      <c r="AI111" s="41" t="s">
        <v>23</v>
      </c>
      <c r="AJ111" s="41" t="s">
        <v>23</v>
      </c>
      <c r="AK111" s="46"/>
      <c r="AL111" s="46"/>
      <c r="AM111" s="46"/>
      <c r="AN111" s="46" t="str">
        <f>IFERROR(VLOOKUP($B111,Sheet1!$A$5:$B$300,2,FALSE),"")</f>
        <v/>
      </c>
      <c r="AO111" s="46"/>
      <c r="AP111" s="5" t="str">
        <f>IFERROR(VLOOKUP($A111,集約用シート!$B$5:$U$300,15,FALSE),"")</f>
        <v/>
      </c>
      <c r="AQ111" s="8"/>
      <c r="AR111" s="46"/>
      <c r="AS111" s="5" t="str">
        <f>IFERROR(VLOOKUP($A111,集約用シート!$B$5:$U$300,19,FALSE),"")</f>
        <v/>
      </c>
      <c r="AT111" s="46"/>
      <c r="AU111" s="5" t="str">
        <f>IFERROR(VLOOKUP($A111,集約用シート!$B$5:$U$30021,FALSE),"")</f>
        <v/>
      </c>
    </row>
    <row r="112" spans="1:47" ht="28.5" customHeight="1">
      <c r="A112" s="40">
        <v>14183</v>
      </c>
      <c r="B112" s="11" t="s">
        <v>490</v>
      </c>
      <c r="C112" s="40"/>
      <c r="D112" s="40"/>
      <c r="E112" s="40">
        <v>0</v>
      </c>
      <c r="F112" s="40"/>
      <c r="G112" s="40"/>
      <c r="H112" s="40"/>
      <c r="I112" s="40"/>
      <c r="J112" s="40"/>
      <c r="K112" s="40"/>
      <c r="L112" s="40"/>
      <c r="M112" s="40"/>
      <c r="N112" s="40"/>
      <c r="O112" s="40"/>
      <c r="P112" s="40">
        <v>0</v>
      </c>
      <c r="Q112" s="40"/>
      <c r="R112" s="40"/>
      <c r="S112" s="40"/>
      <c r="T112" s="40"/>
      <c r="U112" s="40"/>
      <c r="V112" s="40"/>
      <c r="W112" s="40"/>
      <c r="X112" s="40"/>
      <c r="Y112" s="41" t="s">
        <v>23</v>
      </c>
      <c r="Z112" s="41" t="s">
        <v>23</v>
      </c>
      <c r="AA112" s="41" t="e">
        <v>#N/A</v>
      </c>
      <c r="AB112" s="41" t="s">
        <v>23</v>
      </c>
      <c r="AC112" s="41" t="s">
        <v>23</v>
      </c>
      <c r="AD112" s="41" t="s">
        <v>23</v>
      </c>
      <c r="AE112" s="41" t="s">
        <v>23</v>
      </c>
      <c r="AF112" s="41"/>
      <c r="AG112" s="41" t="s">
        <v>23</v>
      </c>
      <c r="AH112" s="41" t="s">
        <v>23</v>
      </c>
      <c r="AI112" s="41" t="s">
        <v>23</v>
      </c>
      <c r="AJ112" s="41" t="s">
        <v>23</v>
      </c>
      <c r="AK112" s="46"/>
      <c r="AL112" s="46"/>
      <c r="AM112" s="46"/>
      <c r="AN112" s="46" t="str">
        <f>IFERROR(VLOOKUP($B112,Sheet1!$A$5:$B$300,2,FALSE),"")</f>
        <v/>
      </c>
      <c r="AO112" s="46"/>
      <c r="AP112" s="5" t="str">
        <f>IFERROR(VLOOKUP($A112,集約用シート!$B$5:$U$300,15,FALSE),"")</f>
        <v/>
      </c>
      <c r="AQ112" s="8"/>
      <c r="AR112" s="46"/>
      <c r="AS112" s="5" t="str">
        <f>IFERROR(VLOOKUP($A112,集約用シート!$B$5:$U$300,19,FALSE),"")</f>
        <v/>
      </c>
      <c r="AT112" s="46"/>
      <c r="AU112" s="5" t="str">
        <f>IFERROR(VLOOKUP($A112,集約用シート!$B$5:$U$30021,FALSE),"")</f>
        <v/>
      </c>
    </row>
    <row r="113" spans="1:47" ht="28.5" customHeight="1">
      <c r="A113" s="6">
        <v>14184</v>
      </c>
      <c r="B113" s="7" t="s">
        <v>491</v>
      </c>
      <c r="C113" s="35"/>
      <c r="D113" s="40"/>
      <c r="E113" s="40">
        <v>0</v>
      </c>
      <c r="F113" s="40"/>
      <c r="G113" s="40"/>
      <c r="H113" s="40"/>
      <c r="I113" s="40"/>
      <c r="J113" s="40"/>
      <c r="K113" s="40"/>
      <c r="L113" s="40"/>
      <c r="M113" s="40"/>
      <c r="N113" s="40"/>
      <c r="O113" s="40"/>
      <c r="P113" s="40">
        <v>0</v>
      </c>
      <c r="Q113" s="40"/>
      <c r="R113" s="40"/>
      <c r="S113" s="40"/>
      <c r="T113" s="40"/>
      <c r="U113" s="40"/>
      <c r="V113" s="40"/>
      <c r="W113" s="40"/>
      <c r="X113" s="40"/>
      <c r="Y113" s="41" t="s">
        <v>23</v>
      </c>
      <c r="Z113" s="41" t="s">
        <v>23</v>
      </c>
      <c r="AA113" s="41" t="e">
        <v>#N/A</v>
      </c>
      <c r="AB113" s="41" t="s">
        <v>23</v>
      </c>
      <c r="AC113" s="41" t="s">
        <v>23</v>
      </c>
      <c r="AD113" s="41" t="s">
        <v>23</v>
      </c>
      <c r="AE113" s="41" t="s">
        <v>23</v>
      </c>
      <c r="AF113" s="41"/>
      <c r="AG113" s="41" t="s">
        <v>23</v>
      </c>
      <c r="AH113" s="41" t="s">
        <v>23</v>
      </c>
      <c r="AI113" s="41" t="s">
        <v>23</v>
      </c>
      <c r="AJ113" s="41" t="s">
        <v>23</v>
      </c>
      <c r="AK113" s="46"/>
      <c r="AL113" s="46"/>
      <c r="AM113" s="46"/>
      <c r="AN113" s="46" t="str">
        <f>IFERROR(VLOOKUP($B113,Sheet1!$A$5:$B$300,2,FALSE),"")</f>
        <v/>
      </c>
      <c r="AO113" s="46"/>
      <c r="AP113" s="5" t="str">
        <f>IFERROR(VLOOKUP($A113,集約用シート!$B$5:$U$300,15,FALSE),"")</f>
        <v/>
      </c>
      <c r="AQ113" s="8"/>
      <c r="AR113" s="46"/>
      <c r="AS113" s="5" t="str">
        <f>IFERROR(VLOOKUP($A113,集約用シート!$B$5:$U$300,19,FALSE),"")</f>
        <v/>
      </c>
      <c r="AT113" s="46"/>
      <c r="AU113" s="5" t="str">
        <f>IFERROR(VLOOKUP($A113,集約用シート!$B$5:$U$30021,FALSE),"")</f>
        <v/>
      </c>
    </row>
    <row r="114" spans="1:47" ht="28.5" customHeight="1">
      <c r="A114" s="6">
        <v>14185</v>
      </c>
      <c r="B114" s="7" t="s">
        <v>492</v>
      </c>
      <c r="C114" s="40"/>
      <c r="D114" s="40"/>
      <c r="E114" s="40">
        <v>0</v>
      </c>
      <c r="F114" s="40"/>
      <c r="G114" s="40"/>
      <c r="H114" s="40"/>
      <c r="I114" s="40"/>
      <c r="J114" s="40"/>
      <c r="K114" s="40"/>
      <c r="L114" s="40"/>
      <c r="M114" s="40"/>
      <c r="N114" s="40"/>
      <c r="O114" s="40"/>
      <c r="P114" s="40">
        <v>0</v>
      </c>
      <c r="Q114" s="40"/>
      <c r="R114" s="40"/>
      <c r="S114" s="40"/>
      <c r="T114" s="40"/>
      <c r="U114" s="40"/>
      <c r="V114" s="40"/>
      <c r="W114" s="40"/>
      <c r="X114" s="40"/>
      <c r="Y114" s="41" t="s">
        <v>23</v>
      </c>
      <c r="Z114" s="41" t="s">
        <v>23</v>
      </c>
      <c r="AA114" s="41" t="e">
        <v>#N/A</v>
      </c>
      <c r="AB114" s="41" t="s">
        <v>23</v>
      </c>
      <c r="AC114" s="41" t="s">
        <v>23</v>
      </c>
      <c r="AD114" s="41" t="s">
        <v>23</v>
      </c>
      <c r="AE114" s="41" t="s">
        <v>23</v>
      </c>
      <c r="AF114" s="41"/>
      <c r="AG114" s="41" t="s">
        <v>23</v>
      </c>
      <c r="AH114" s="41" t="s">
        <v>23</v>
      </c>
      <c r="AI114" s="41" t="s">
        <v>23</v>
      </c>
      <c r="AJ114" s="41" t="s">
        <v>23</v>
      </c>
      <c r="AK114" s="46"/>
      <c r="AL114" s="46"/>
      <c r="AM114" s="46"/>
      <c r="AN114" s="46" t="str">
        <f>IFERROR(VLOOKUP($B114,Sheet1!$A$5:$B$300,2,FALSE),"")</f>
        <v/>
      </c>
      <c r="AO114" s="46"/>
      <c r="AP114" s="5" t="str">
        <f>IFERROR(VLOOKUP($A114,集約用シート!$B$5:$U$300,15,FALSE),"")</f>
        <v/>
      </c>
      <c r="AQ114" s="8"/>
      <c r="AR114" s="46"/>
      <c r="AS114" s="5" t="str">
        <f>IFERROR(VLOOKUP($A114,集約用シート!$B$5:$U$300,19,FALSE),"")</f>
        <v/>
      </c>
      <c r="AT114" s="46"/>
      <c r="AU114" s="5" t="str">
        <f>IFERROR(VLOOKUP($A114,集約用シート!$B$5:$U$30021,FALSE),"")</f>
        <v/>
      </c>
    </row>
    <row r="115" spans="1:47" ht="28.5" customHeight="1">
      <c r="A115" s="6">
        <v>14186</v>
      </c>
      <c r="B115" s="7" t="s">
        <v>493</v>
      </c>
      <c r="C115" s="40"/>
      <c r="D115" s="40"/>
      <c r="E115" s="40">
        <v>0</v>
      </c>
      <c r="F115" s="40"/>
      <c r="G115" s="40"/>
      <c r="H115" s="40"/>
      <c r="I115" s="40"/>
      <c r="J115" s="40"/>
      <c r="K115" s="40"/>
      <c r="L115" s="40"/>
      <c r="M115" s="40"/>
      <c r="N115" s="40"/>
      <c r="O115" s="40"/>
      <c r="P115" s="40">
        <v>0</v>
      </c>
      <c r="Q115" s="40"/>
      <c r="R115" s="40"/>
      <c r="S115" s="40"/>
      <c r="T115" s="40"/>
      <c r="U115" s="40"/>
      <c r="V115" s="40"/>
      <c r="W115" s="40"/>
      <c r="X115" s="40"/>
      <c r="Y115" s="41" t="s">
        <v>23</v>
      </c>
      <c r="Z115" s="41" t="s">
        <v>23</v>
      </c>
      <c r="AA115" s="41" t="e">
        <v>#N/A</v>
      </c>
      <c r="AB115" s="41" t="s">
        <v>23</v>
      </c>
      <c r="AC115" s="41" t="s">
        <v>23</v>
      </c>
      <c r="AD115" s="41" t="s">
        <v>23</v>
      </c>
      <c r="AE115" s="41" t="s">
        <v>23</v>
      </c>
      <c r="AF115" s="41"/>
      <c r="AG115" s="41" t="s">
        <v>23</v>
      </c>
      <c r="AH115" s="41" t="s">
        <v>23</v>
      </c>
      <c r="AI115" s="41" t="s">
        <v>23</v>
      </c>
      <c r="AJ115" s="41" t="s">
        <v>23</v>
      </c>
      <c r="AK115" s="46"/>
      <c r="AL115" s="46"/>
      <c r="AM115" s="46"/>
      <c r="AN115" s="46" t="str">
        <f>IFERROR(VLOOKUP($B115,Sheet1!$A$5:$B$300,2,FALSE),"")</f>
        <v/>
      </c>
      <c r="AO115" s="46"/>
      <c r="AP115" s="5" t="str">
        <f>IFERROR(VLOOKUP($A115,集約用シート!$B$5:$U$300,15,FALSE),"")</f>
        <v/>
      </c>
      <c r="AQ115" s="8"/>
      <c r="AR115" s="46"/>
      <c r="AS115" s="5" t="str">
        <f>IFERROR(VLOOKUP($A115,集約用シート!$B$5:$U$300,19,FALSE),"")</f>
        <v/>
      </c>
      <c r="AT115" s="46"/>
      <c r="AU115" s="5" t="str">
        <f>IFERROR(VLOOKUP($A115,集約用シート!$B$5:$U$30021,FALSE),"")</f>
        <v/>
      </c>
    </row>
    <row r="116" spans="1:47" ht="28.5" customHeight="1">
      <c r="A116" s="6">
        <v>14187</v>
      </c>
      <c r="B116" s="7" t="s">
        <v>494</v>
      </c>
      <c r="C116" s="40"/>
      <c r="D116" s="40"/>
      <c r="E116" s="40">
        <v>0</v>
      </c>
      <c r="F116" s="40"/>
      <c r="G116" s="40"/>
      <c r="H116" s="40"/>
      <c r="I116" s="40"/>
      <c r="J116" s="40"/>
      <c r="K116" s="40"/>
      <c r="L116" s="40"/>
      <c r="M116" s="40"/>
      <c r="N116" s="40"/>
      <c r="O116" s="40"/>
      <c r="P116" s="40">
        <v>0</v>
      </c>
      <c r="Q116" s="40"/>
      <c r="R116" s="40"/>
      <c r="S116" s="40"/>
      <c r="T116" s="40"/>
      <c r="U116" s="40"/>
      <c r="V116" s="40"/>
      <c r="W116" s="40"/>
      <c r="X116" s="40"/>
      <c r="Y116" s="41" t="s">
        <v>23</v>
      </c>
      <c r="Z116" s="41" t="s">
        <v>23</v>
      </c>
      <c r="AA116" s="41" t="e">
        <v>#N/A</v>
      </c>
      <c r="AB116" s="41" t="s">
        <v>23</v>
      </c>
      <c r="AC116" s="41" t="s">
        <v>23</v>
      </c>
      <c r="AD116" s="41" t="s">
        <v>23</v>
      </c>
      <c r="AE116" s="41" t="s">
        <v>23</v>
      </c>
      <c r="AF116" s="41"/>
      <c r="AG116" s="41" t="s">
        <v>23</v>
      </c>
      <c r="AH116" s="41" t="s">
        <v>23</v>
      </c>
      <c r="AI116" s="41" t="s">
        <v>23</v>
      </c>
      <c r="AJ116" s="41" t="s">
        <v>23</v>
      </c>
      <c r="AK116" s="46"/>
      <c r="AL116" s="46"/>
      <c r="AM116" s="46"/>
      <c r="AN116" s="46" t="str">
        <f>IFERROR(VLOOKUP($B116,Sheet1!$A$5:$B$300,2,FALSE),"")</f>
        <v/>
      </c>
      <c r="AO116" s="46"/>
      <c r="AP116" s="5" t="str">
        <f>IFERROR(VLOOKUP($A116,集約用シート!$B$5:$U$300,15,FALSE),"")</f>
        <v/>
      </c>
      <c r="AQ116" s="8"/>
      <c r="AR116" s="46"/>
      <c r="AS116" s="5" t="str">
        <f>IFERROR(VLOOKUP($A116,集約用シート!$B$5:$U$300,19,FALSE),"")</f>
        <v/>
      </c>
      <c r="AT116" s="46"/>
      <c r="AU116" s="5" t="str">
        <f>IFERROR(VLOOKUP($A116,集約用シート!$B$5:$U$30021,FALSE),"")</f>
        <v/>
      </c>
    </row>
    <row r="117" spans="1:47" ht="28.5" customHeight="1">
      <c r="A117" s="6">
        <v>14188</v>
      </c>
      <c r="B117" s="7" t="s">
        <v>495</v>
      </c>
      <c r="C117" s="40"/>
      <c r="D117" s="40"/>
      <c r="E117" s="40">
        <v>0</v>
      </c>
      <c r="F117" s="40"/>
      <c r="G117" s="40"/>
      <c r="H117" s="40"/>
      <c r="I117" s="40"/>
      <c r="J117" s="40"/>
      <c r="K117" s="40"/>
      <c r="L117" s="40"/>
      <c r="M117" s="40"/>
      <c r="N117" s="40"/>
      <c r="O117" s="40"/>
      <c r="P117" s="40">
        <v>0</v>
      </c>
      <c r="Q117" s="40"/>
      <c r="R117" s="40"/>
      <c r="S117" s="40"/>
      <c r="T117" s="40"/>
      <c r="U117" s="40"/>
      <c r="V117" s="40"/>
      <c r="W117" s="40"/>
      <c r="X117" s="40"/>
      <c r="Y117" s="41" t="s">
        <v>23</v>
      </c>
      <c r="Z117" s="41" t="s">
        <v>23</v>
      </c>
      <c r="AA117" s="41" t="e">
        <v>#N/A</v>
      </c>
      <c r="AB117" s="41" t="s">
        <v>23</v>
      </c>
      <c r="AC117" s="41" t="s">
        <v>23</v>
      </c>
      <c r="AD117" s="41" t="s">
        <v>23</v>
      </c>
      <c r="AE117" s="41" t="s">
        <v>23</v>
      </c>
      <c r="AF117" s="41"/>
      <c r="AG117" s="41" t="s">
        <v>23</v>
      </c>
      <c r="AH117" s="41" t="s">
        <v>23</v>
      </c>
      <c r="AI117" s="41" t="s">
        <v>23</v>
      </c>
      <c r="AJ117" s="41" t="s">
        <v>23</v>
      </c>
      <c r="AK117" s="46"/>
      <c r="AL117" s="46"/>
      <c r="AM117" s="46"/>
      <c r="AN117" s="46" t="str">
        <f>IFERROR(VLOOKUP($B117,Sheet1!$A$5:$B$300,2,FALSE),"")</f>
        <v/>
      </c>
      <c r="AO117" s="46"/>
      <c r="AP117" s="5" t="str">
        <f>IFERROR(VLOOKUP($A117,集約用シート!$B$5:$U$300,15,FALSE),"")</f>
        <v/>
      </c>
      <c r="AQ117" s="8"/>
      <c r="AR117" s="46"/>
      <c r="AS117" s="5" t="str">
        <f>IFERROR(VLOOKUP($A117,集約用シート!$B$5:$U$300,19,FALSE),"")</f>
        <v/>
      </c>
      <c r="AT117" s="46"/>
      <c r="AU117" s="5" t="str">
        <f>IFERROR(VLOOKUP($A117,集約用シート!$B$5:$U$30021,FALSE),"")</f>
        <v/>
      </c>
    </row>
    <row r="118" spans="1:47" ht="28.5" customHeight="1">
      <c r="A118" s="6">
        <v>14189</v>
      </c>
      <c r="B118" s="7" t="s">
        <v>496</v>
      </c>
      <c r="C118" s="40"/>
      <c r="D118" s="40"/>
      <c r="E118" s="40">
        <v>0</v>
      </c>
      <c r="F118" s="40"/>
      <c r="G118" s="40"/>
      <c r="H118" s="40"/>
      <c r="I118" s="40"/>
      <c r="J118" s="40"/>
      <c r="K118" s="40"/>
      <c r="L118" s="40"/>
      <c r="M118" s="40"/>
      <c r="N118" s="40"/>
      <c r="O118" s="40"/>
      <c r="P118" s="40">
        <v>0</v>
      </c>
      <c r="Q118" s="40"/>
      <c r="R118" s="40"/>
      <c r="S118" s="40"/>
      <c r="T118" s="40"/>
      <c r="U118" s="40"/>
      <c r="V118" s="40"/>
      <c r="W118" s="40"/>
      <c r="X118" s="40"/>
      <c r="Y118" s="41" t="s">
        <v>23</v>
      </c>
      <c r="Z118" s="41" t="s">
        <v>23</v>
      </c>
      <c r="AA118" s="41" t="e">
        <v>#N/A</v>
      </c>
      <c r="AB118" s="41" t="s">
        <v>23</v>
      </c>
      <c r="AC118" s="41" t="s">
        <v>23</v>
      </c>
      <c r="AD118" s="41" t="s">
        <v>23</v>
      </c>
      <c r="AE118" s="41" t="s">
        <v>23</v>
      </c>
      <c r="AF118" s="41"/>
      <c r="AG118" s="41" t="s">
        <v>23</v>
      </c>
      <c r="AH118" s="41" t="s">
        <v>23</v>
      </c>
      <c r="AI118" s="41" t="s">
        <v>23</v>
      </c>
      <c r="AJ118" s="41" t="s">
        <v>23</v>
      </c>
      <c r="AK118" s="46"/>
      <c r="AL118" s="46"/>
      <c r="AM118" s="46"/>
      <c r="AN118" s="46" t="str">
        <f>IFERROR(VLOOKUP($B118,Sheet1!$A$5:$B$300,2,FALSE),"")</f>
        <v/>
      </c>
      <c r="AO118" s="46"/>
      <c r="AP118" s="5" t="str">
        <f>IFERROR(VLOOKUP($A118,集約用シート!$B$5:$U$300,15,FALSE),"")</f>
        <v/>
      </c>
      <c r="AQ118" s="8"/>
      <c r="AR118" s="46"/>
      <c r="AS118" s="5" t="str">
        <f>IFERROR(VLOOKUP($A118,集約用シート!$B$5:$U$300,19,FALSE),"")</f>
        <v/>
      </c>
      <c r="AT118" s="46"/>
      <c r="AU118" s="5" t="str">
        <f>IFERROR(VLOOKUP($A118,集約用シート!$B$5:$U$30021,FALSE),"")</f>
        <v/>
      </c>
    </row>
    <row r="119" spans="1:47" ht="28.5" customHeight="1">
      <c r="A119" s="6">
        <v>14190</v>
      </c>
      <c r="B119" s="7" t="s">
        <v>497</v>
      </c>
      <c r="C119" s="40"/>
      <c r="D119" s="40"/>
      <c r="E119" s="40">
        <v>0</v>
      </c>
      <c r="F119" s="40"/>
      <c r="G119" s="40"/>
      <c r="H119" s="40"/>
      <c r="I119" s="40"/>
      <c r="J119" s="40"/>
      <c r="K119" s="40"/>
      <c r="L119" s="40"/>
      <c r="M119" s="40"/>
      <c r="N119" s="40"/>
      <c r="O119" s="40"/>
      <c r="P119" s="40">
        <v>0</v>
      </c>
      <c r="Q119" s="40"/>
      <c r="R119" s="40"/>
      <c r="S119" s="40"/>
      <c r="T119" s="40"/>
      <c r="U119" s="40"/>
      <c r="V119" s="40"/>
      <c r="W119" s="40"/>
      <c r="X119" s="40"/>
      <c r="Y119" s="41" t="s">
        <v>23</v>
      </c>
      <c r="Z119" s="41" t="s">
        <v>23</v>
      </c>
      <c r="AA119" s="41" t="e">
        <v>#N/A</v>
      </c>
      <c r="AB119" s="41" t="s">
        <v>23</v>
      </c>
      <c r="AC119" s="41" t="s">
        <v>23</v>
      </c>
      <c r="AD119" s="41" t="s">
        <v>23</v>
      </c>
      <c r="AE119" s="41" t="s">
        <v>23</v>
      </c>
      <c r="AF119" s="41"/>
      <c r="AG119" s="41" t="s">
        <v>23</v>
      </c>
      <c r="AH119" s="41" t="s">
        <v>23</v>
      </c>
      <c r="AI119" s="41" t="s">
        <v>23</v>
      </c>
      <c r="AJ119" s="41" t="s">
        <v>23</v>
      </c>
      <c r="AK119" s="46"/>
      <c r="AL119" s="46"/>
      <c r="AM119" s="46"/>
      <c r="AN119" s="46" t="str">
        <f>IFERROR(VLOOKUP($B119,Sheet1!$A$5:$B$300,2,FALSE),"")</f>
        <v/>
      </c>
      <c r="AO119" s="46"/>
      <c r="AP119" s="5" t="str">
        <f>IFERROR(VLOOKUP($A119,集約用シート!$B$5:$U$300,15,FALSE),"")</f>
        <v/>
      </c>
      <c r="AQ119" s="8"/>
      <c r="AR119" s="46"/>
      <c r="AS119" s="5" t="str">
        <f>IFERROR(VLOOKUP($A119,集約用シート!$B$5:$U$300,19,FALSE),"")</f>
        <v/>
      </c>
      <c r="AT119" s="46"/>
      <c r="AU119" s="5" t="str">
        <f>IFERROR(VLOOKUP($A119,集約用シート!$B$5:$U$30021,FALSE),"")</f>
        <v/>
      </c>
    </row>
    <row r="120" spans="1:47" ht="28.5" customHeight="1">
      <c r="A120" s="6">
        <v>14191</v>
      </c>
      <c r="B120" s="7" t="s">
        <v>498</v>
      </c>
      <c r="C120" s="40"/>
      <c r="D120" s="40"/>
      <c r="E120" s="40">
        <v>0</v>
      </c>
      <c r="F120" s="40"/>
      <c r="G120" s="40"/>
      <c r="H120" s="40"/>
      <c r="I120" s="40"/>
      <c r="J120" s="40"/>
      <c r="K120" s="40"/>
      <c r="L120" s="40"/>
      <c r="M120" s="40"/>
      <c r="N120" s="40"/>
      <c r="O120" s="40"/>
      <c r="P120" s="40">
        <v>0</v>
      </c>
      <c r="Q120" s="40"/>
      <c r="R120" s="40"/>
      <c r="S120" s="40"/>
      <c r="T120" s="40"/>
      <c r="U120" s="40"/>
      <c r="V120" s="40"/>
      <c r="W120" s="40"/>
      <c r="X120" s="40"/>
      <c r="Y120" s="41" t="s">
        <v>23</v>
      </c>
      <c r="Z120" s="41" t="s">
        <v>23</v>
      </c>
      <c r="AA120" s="41" t="e">
        <v>#N/A</v>
      </c>
      <c r="AB120" s="41" t="s">
        <v>23</v>
      </c>
      <c r="AC120" s="41" t="s">
        <v>23</v>
      </c>
      <c r="AD120" s="41" t="s">
        <v>23</v>
      </c>
      <c r="AE120" s="41" t="s">
        <v>23</v>
      </c>
      <c r="AF120" s="41"/>
      <c r="AG120" s="41" t="s">
        <v>23</v>
      </c>
      <c r="AH120" s="41" t="s">
        <v>23</v>
      </c>
      <c r="AI120" s="41" t="s">
        <v>23</v>
      </c>
      <c r="AJ120" s="41" t="s">
        <v>23</v>
      </c>
      <c r="AK120" s="46"/>
      <c r="AL120" s="46"/>
      <c r="AM120" s="46"/>
      <c r="AN120" s="46" t="str">
        <f>IFERROR(VLOOKUP($B120,Sheet1!$A$5:$B$300,2,FALSE),"")</f>
        <v/>
      </c>
      <c r="AO120" s="46"/>
      <c r="AP120" s="5" t="str">
        <f>IFERROR(VLOOKUP($A120,集約用シート!$B$5:$U$300,15,FALSE),"")</f>
        <v/>
      </c>
      <c r="AQ120" s="8"/>
      <c r="AR120" s="46"/>
      <c r="AS120" s="5" t="str">
        <f>IFERROR(VLOOKUP($A120,集約用シート!$B$5:$U$300,19,FALSE),"")</f>
        <v/>
      </c>
      <c r="AT120" s="46"/>
      <c r="AU120" s="5" t="str">
        <f>IFERROR(VLOOKUP($A120,集約用シート!$B$5:$U$30021,FALSE),"")</f>
        <v/>
      </c>
    </row>
    <row r="121" spans="1:47" ht="28.5" customHeight="1">
      <c r="A121" s="6">
        <v>14192</v>
      </c>
      <c r="B121" s="7" t="s">
        <v>499</v>
      </c>
      <c r="C121" s="40"/>
      <c r="D121" s="40"/>
      <c r="E121" s="40">
        <v>0</v>
      </c>
      <c r="F121" s="40"/>
      <c r="G121" s="40"/>
      <c r="H121" s="40"/>
      <c r="I121" s="40"/>
      <c r="J121" s="40"/>
      <c r="K121" s="40"/>
      <c r="L121" s="40"/>
      <c r="M121" s="40"/>
      <c r="N121" s="40"/>
      <c r="O121" s="40"/>
      <c r="P121" s="40">
        <v>0</v>
      </c>
      <c r="Q121" s="40"/>
      <c r="R121" s="40"/>
      <c r="S121" s="40"/>
      <c r="T121" s="40"/>
      <c r="U121" s="40"/>
      <c r="V121" s="40"/>
      <c r="W121" s="40"/>
      <c r="X121" s="40"/>
      <c r="Y121" s="41" t="s">
        <v>23</v>
      </c>
      <c r="Z121" s="41" t="s">
        <v>23</v>
      </c>
      <c r="AA121" s="41" t="e">
        <v>#N/A</v>
      </c>
      <c r="AB121" s="41" t="s">
        <v>23</v>
      </c>
      <c r="AC121" s="41" t="s">
        <v>23</v>
      </c>
      <c r="AD121" s="41" t="s">
        <v>23</v>
      </c>
      <c r="AE121" s="41" t="s">
        <v>23</v>
      </c>
      <c r="AF121" s="41"/>
      <c r="AG121" s="41" t="s">
        <v>23</v>
      </c>
      <c r="AH121" s="41" t="s">
        <v>23</v>
      </c>
      <c r="AI121" s="41" t="s">
        <v>23</v>
      </c>
      <c r="AJ121" s="41" t="s">
        <v>23</v>
      </c>
      <c r="AK121" s="46"/>
      <c r="AL121" s="46"/>
      <c r="AM121" s="46"/>
      <c r="AN121" s="46" t="str">
        <f>IFERROR(VLOOKUP($B121,Sheet1!$A$5:$B$300,2,FALSE),"")</f>
        <v/>
      </c>
      <c r="AO121" s="46"/>
      <c r="AP121" s="5" t="str">
        <f>IFERROR(VLOOKUP($A121,集約用シート!$B$5:$U$300,15,FALSE),"")</f>
        <v/>
      </c>
      <c r="AQ121" s="8"/>
      <c r="AR121" s="46"/>
      <c r="AS121" s="5" t="str">
        <f>IFERROR(VLOOKUP($A121,集約用シート!$B$5:$U$300,19,FALSE),"")</f>
        <v/>
      </c>
      <c r="AT121" s="46"/>
      <c r="AU121" s="5" t="str">
        <f>IFERROR(VLOOKUP($A121,集約用シート!$B$5:$U$30021,FALSE),"")</f>
        <v/>
      </c>
    </row>
    <row r="122" spans="1:47" ht="28.5" customHeight="1">
      <c r="A122" s="6"/>
      <c r="B122" s="7"/>
      <c r="C122" s="40"/>
      <c r="D122" s="40"/>
      <c r="E122" s="40">
        <v>0</v>
      </c>
      <c r="F122" s="40"/>
      <c r="G122" s="40"/>
      <c r="H122" s="40"/>
      <c r="I122" s="40"/>
      <c r="J122" s="40"/>
      <c r="K122" s="40"/>
      <c r="L122" s="40"/>
      <c r="M122" s="40"/>
      <c r="N122" s="40"/>
      <c r="O122" s="40"/>
      <c r="P122" s="40">
        <v>0</v>
      </c>
      <c r="Q122" s="40"/>
      <c r="R122" s="40"/>
      <c r="S122" s="40"/>
      <c r="T122" s="40"/>
      <c r="U122" s="40"/>
      <c r="V122" s="40"/>
      <c r="W122" s="40"/>
      <c r="X122" s="40"/>
      <c r="Y122" s="41" t="s">
        <v>23</v>
      </c>
      <c r="Z122" s="41" t="s">
        <v>23</v>
      </c>
      <c r="AA122" s="41" t="e">
        <v>#N/A</v>
      </c>
      <c r="AB122" s="41" t="s">
        <v>23</v>
      </c>
      <c r="AC122" s="41" t="s">
        <v>23</v>
      </c>
      <c r="AD122" s="41" t="s">
        <v>23</v>
      </c>
      <c r="AE122" s="41" t="s">
        <v>23</v>
      </c>
      <c r="AF122" s="41"/>
      <c r="AG122" s="41" t="s">
        <v>23</v>
      </c>
      <c r="AH122" s="41" t="s">
        <v>23</v>
      </c>
      <c r="AI122" s="41" t="s">
        <v>23</v>
      </c>
      <c r="AJ122" s="41" t="s">
        <v>23</v>
      </c>
      <c r="AK122" s="46" t="s">
        <v>23</v>
      </c>
      <c r="AL122" s="46" t="s">
        <v>23</v>
      </c>
      <c r="AM122" s="46" t="s">
        <v>23</v>
      </c>
      <c r="AN122" s="46" t="str">
        <f>IFERROR(VLOOKUP($B122,Sheet1!$A$5:$B$300,2,FALSE),"")</f>
        <v/>
      </c>
      <c r="AO122" s="46" t="s">
        <v>23</v>
      </c>
      <c r="AP122" s="5" t="str">
        <f>IFERROR(VLOOKUP($A122,集約用シート!$B$5:$U$300,15,FALSE),"")</f>
        <v/>
      </c>
      <c r="AQ122" s="8" t="s">
        <v>23</v>
      </c>
      <c r="AR122" s="46" t="s">
        <v>23</v>
      </c>
      <c r="AS122" s="5" t="str">
        <f>IFERROR(VLOOKUP($A122,集約用シート!$B$5:$U$300,19,FALSE),"")</f>
        <v/>
      </c>
      <c r="AT122" s="46" t="s">
        <v>23</v>
      </c>
      <c r="AU122" s="5" t="str">
        <f>IFERROR(VLOOKUP($A122,集約用シート!$B$5:$U$30021,FALSE),"")</f>
        <v/>
      </c>
    </row>
    <row r="123" spans="1:47" ht="28.5" customHeight="1">
      <c r="A123" s="6"/>
      <c r="B123" s="7"/>
      <c r="C123" s="40"/>
      <c r="D123" s="40"/>
      <c r="E123" s="40">
        <v>0</v>
      </c>
      <c r="F123" s="40"/>
      <c r="G123" s="40"/>
      <c r="H123" s="40"/>
      <c r="I123" s="40"/>
      <c r="J123" s="40"/>
      <c r="K123" s="40"/>
      <c r="L123" s="40"/>
      <c r="M123" s="40"/>
      <c r="N123" s="40"/>
      <c r="O123" s="40"/>
      <c r="P123" s="40">
        <v>0</v>
      </c>
      <c r="Q123" s="40"/>
      <c r="R123" s="40"/>
      <c r="S123" s="40"/>
      <c r="T123" s="40"/>
      <c r="U123" s="40"/>
      <c r="V123" s="40"/>
      <c r="W123" s="40"/>
      <c r="X123" s="40"/>
      <c r="Y123" s="41" t="s">
        <v>23</v>
      </c>
      <c r="Z123" s="41" t="s">
        <v>23</v>
      </c>
      <c r="AA123" s="41" t="e">
        <v>#N/A</v>
      </c>
      <c r="AB123" s="41" t="s">
        <v>23</v>
      </c>
      <c r="AC123" s="41" t="s">
        <v>23</v>
      </c>
      <c r="AD123" s="41" t="s">
        <v>23</v>
      </c>
      <c r="AE123" s="41" t="s">
        <v>23</v>
      </c>
      <c r="AF123" s="41"/>
      <c r="AG123" s="41" t="s">
        <v>23</v>
      </c>
      <c r="AH123" s="41" t="s">
        <v>23</v>
      </c>
      <c r="AI123" s="41" t="s">
        <v>23</v>
      </c>
      <c r="AJ123" s="41" t="s">
        <v>23</v>
      </c>
      <c r="AK123" s="46" t="s">
        <v>23</v>
      </c>
      <c r="AL123" s="46" t="s">
        <v>23</v>
      </c>
      <c r="AM123" s="46" t="s">
        <v>23</v>
      </c>
      <c r="AN123" s="46" t="str">
        <f>IFERROR(VLOOKUP($B123,Sheet1!$A$5:$B$300,2,FALSE),"")</f>
        <v/>
      </c>
      <c r="AO123" s="46" t="s">
        <v>23</v>
      </c>
      <c r="AP123" s="5" t="str">
        <f>IFERROR(VLOOKUP($A123,集約用シート!$B$5:$U$300,15,FALSE),"")</f>
        <v/>
      </c>
      <c r="AQ123" s="8" t="s">
        <v>23</v>
      </c>
      <c r="AR123" s="46" t="s">
        <v>23</v>
      </c>
      <c r="AS123" s="5" t="str">
        <f>IFERROR(VLOOKUP($A123,集約用シート!$B$5:$U$300,19,FALSE),"")</f>
        <v/>
      </c>
      <c r="AT123" s="46" t="s">
        <v>23</v>
      </c>
      <c r="AU123" s="5" t="str">
        <f>IFERROR(VLOOKUP($A123,集約用シート!$B$5:$U$30021,FALSE),"")</f>
        <v/>
      </c>
    </row>
    <row r="124" spans="1:47" ht="28.5" customHeight="1">
      <c r="A124" s="6"/>
      <c r="B124" s="7"/>
      <c r="C124" s="40"/>
      <c r="D124" s="40"/>
      <c r="E124" s="40">
        <v>0</v>
      </c>
      <c r="F124" s="40"/>
      <c r="G124" s="40"/>
      <c r="H124" s="40"/>
      <c r="I124" s="40"/>
      <c r="J124" s="40"/>
      <c r="K124" s="40"/>
      <c r="L124" s="40"/>
      <c r="M124" s="40"/>
      <c r="N124" s="40"/>
      <c r="O124" s="40"/>
      <c r="P124" s="40">
        <v>0</v>
      </c>
      <c r="Q124" s="40"/>
      <c r="R124" s="40"/>
      <c r="S124" s="40"/>
      <c r="T124" s="40"/>
      <c r="U124" s="40"/>
      <c r="V124" s="40"/>
      <c r="W124" s="40"/>
      <c r="X124" s="40"/>
      <c r="Y124" s="41" t="s">
        <v>23</v>
      </c>
      <c r="Z124" s="41" t="s">
        <v>23</v>
      </c>
      <c r="AA124" s="41" t="e">
        <v>#N/A</v>
      </c>
      <c r="AB124" s="41" t="s">
        <v>23</v>
      </c>
      <c r="AC124" s="41" t="s">
        <v>23</v>
      </c>
      <c r="AD124" s="41" t="s">
        <v>23</v>
      </c>
      <c r="AE124" s="41" t="s">
        <v>23</v>
      </c>
      <c r="AF124" s="41"/>
      <c r="AG124" s="41" t="s">
        <v>23</v>
      </c>
      <c r="AH124" s="41" t="s">
        <v>23</v>
      </c>
      <c r="AI124" s="41" t="s">
        <v>23</v>
      </c>
      <c r="AJ124" s="41" t="s">
        <v>23</v>
      </c>
      <c r="AK124" s="46" t="s">
        <v>23</v>
      </c>
      <c r="AL124" s="46" t="s">
        <v>23</v>
      </c>
      <c r="AM124" s="46" t="s">
        <v>23</v>
      </c>
      <c r="AN124" s="46" t="str">
        <f>IFERROR(VLOOKUP($B124,Sheet1!$A$5:$B$300,2,FALSE),"")</f>
        <v/>
      </c>
      <c r="AO124" s="46" t="s">
        <v>23</v>
      </c>
      <c r="AP124" s="5" t="str">
        <f>IFERROR(VLOOKUP($A124,集約用シート!$B$5:$U$300,15,FALSE),"")</f>
        <v/>
      </c>
      <c r="AQ124" s="8" t="s">
        <v>23</v>
      </c>
      <c r="AR124" s="46" t="s">
        <v>23</v>
      </c>
      <c r="AS124" s="5" t="str">
        <f>IFERROR(VLOOKUP($A124,集約用シート!$B$5:$U$300,19,FALSE),"")</f>
        <v/>
      </c>
      <c r="AT124" s="46" t="s">
        <v>23</v>
      </c>
      <c r="AU124" s="5" t="str">
        <f>IFERROR(VLOOKUP($A124,集約用シート!$B$5:$U$30021,FALSE),"")</f>
        <v/>
      </c>
    </row>
    <row r="125" spans="1:47" ht="28.5" customHeight="1">
      <c r="A125" s="91" t="s">
        <v>242</v>
      </c>
      <c r="B125" s="93"/>
      <c r="C125" s="91">
        <v>28</v>
      </c>
      <c r="D125" s="93">
        <v>0</v>
      </c>
      <c r="N125" s="91">
        <v>18</v>
      </c>
      <c r="O125" s="93">
        <v>0</v>
      </c>
      <c r="Y125" s="105">
        <v>0</v>
      </c>
      <c r="Z125" s="107">
        <v>0</v>
      </c>
      <c r="AK125" s="46" t="s">
        <v>23</v>
      </c>
      <c r="AL125" s="46" t="s">
        <v>23</v>
      </c>
      <c r="AM125" s="46" t="s">
        <v>23</v>
      </c>
      <c r="AN125" s="46" t="str">
        <f>IFERROR(VLOOKUP($B125,Sheet1!$A$5:$B$300,2,FALSE),"")</f>
        <v/>
      </c>
      <c r="AO125" s="46" t="s">
        <v>23</v>
      </c>
      <c r="AP125" s="5" t="str">
        <f>IFERROR(VLOOKUP($A125,集約用シート!$B$5:$U$300,15,FALSE),"")</f>
        <v/>
      </c>
      <c r="AQ125" s="8" t="s">
        <v>23</v>
      </c>
      <c r="AR125" s="46" t="s">
        <v>23</v>
      </c>
      <c r="AS125" s="5" t="str">
        <f>IFERROR(VLOOKUP($A125,集約用シート!$B$5:$U$300,19,FALSE),"")</f>
        <v/>
      </c>
      <c r="AT125" s="46" t="s">
        <v>23</v>
      </c>
      <c r="AU125" s="5" t="str">
        <f>IFERROR(VLOOKUP($A125,集約用シート!$B$5:$U$30021,FALSE),"")</f>
        <v/>
      </c>
    </row>
  </sheetData>
  <mergeCells count="32">
    <mergeCell ref="A125:B125"/>
    <mergeCell ref="C125:D125"/>
    <mergeCell ref="N125:O125"/>
    <mergeCell ref="Y125:Z125"/>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W44"/>
  <sheetViews>
    <sheetView view="pageBreakPreview" topLeftCell="L1" zoomScale="60" zoomScaleNormal="10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49" width="9" style="2"/>
    <col min="50"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9</v>
      </c>
      <c r="D4" s="40">
        <v>0</v>
      </c>
      <c r="E4" s="40"/>
      <c r="F4" s="40">
        <v>8</v>
      </c>
      <c r="G4" s="40">
        <v>9</v>
      </c>
      <c r="H4" s="40">
        <v>5</v>
      </c>
      <c r="I4" s="40">
        <v>6</v>
      </c>
      <c r="J4" s="40">
        <v>0</v>
      </c>
      <c r="K4" s="40">
        <v>4</v>
      </c>
      <c r="L4" s="40">
        <v>0</v>
      </c>
      <c r="M4" s="40">
        <v>2</v>
      </c>
      <c r="N4" s="40">
        <v>8</v>
      </c>
      <c r="O4" s="40">
        <v>1</v>
      </c>
      <c r="P4" s="40"/>
      <c r="Q4" s="40">
        <v>9</v>
      </c>
      <c r="R4" s="40">
        <v>8</v>
      </c>
      <c r="S4" s="40">
        <v>7</v>
      </c>
      <c r="T4" s="40">
        <v>5</v>
      </c>
      <c r="U4" s="40">
        <v>2</v>
      </c>
      <c r="V4" s="40">
        <v>2</v>
      </c>
      <c r="W4" s="40">
        <v>0</v>
      </c>
      <c r="X4" s="40">
        <v>3</v>
      </c>
      <c r="Y4" s="41">
        <v>8</v>
      </c>
      <c r="Z4" s="41">
        <v>0</v>
      </c>
      <c r="AA4" s="41"/>
      <c r="AB4" s="41">
        <v>9</v>
      </c>
      <c r="AC4" s="41">
        <v>9</v>
      </c>
      <c r="AD4" s="41">
        <v>4</v>
      </c>
      <c r="AE4" s="41">
        <v>4</v>
      </c>
      <c r="AF4" s="41">
        <v>0</v>
      </c>
      <c r="AG4" s="41">
        <v>3</v>
      </c>
      <c r="AH4" s="41">
        <v>2</v>
      </c>
      <c r="AI4" s="41">
        <v>1</v>
      </c>
      <c r="AJ4" s="41">
        <v>2</v>
      </c>
      <c r="AK4" s="46">
        <v>7</v>
      </c>
      <c r="AL4" s="46"/>
      <c r="AM4" s="46">
        <v>6</v>
      </c>
      <c r="AN4" s="46"/>
      <c r="AO4" s="46">
        <v>5</v>
      </c>
      <c r="AP4" s="46"/>
      <c r="AQ4" s="8"/>
      <c r="AR4" s="46">
        <v>3</v>
      </c>
      <c r="AS4" s="46"/>
      <c r="AT4" s="46">
        <v>6</v>
      </c>
      <c r="AU4" s="46"/>
    </row>
    <row r="5" spans="1:47" ht="28.5" customHeight="1">
      <c r="A5" s="6">
        <v>15002</v>
      </c>
      <c r="B5" s="7" t="s">
        <v>608</v>
      </c>
      <c r="C5" s="35" t="s">
        <v>25</v>
      </c>
      <c r="D5" s="40" t="s">
        <v>21</v>
      </c>
      <c r="E5" s="40">
        <v>1</v>
      </c>
      <c r="F5" s="35" t="s">
        <v>25</v>
      </c>
      <c r="G5" s="35" t="s">
        <v>25</v>
      </c>
      <c r="H5" s="35" t="s">
        <v>25</v>
      </c>
      <c r="I5" s="35" t="s">
        <v>25</v>
      </c>
      <c r="J5" s="40"/>
      <c r="K5" s="40"/>
      <c r="L5" s="40"/>
      <c r="M5" s="40"/>
      <c r="N5" s="40" t="s">
        <v>26</v>
      </c>
      <c r="O5" s="40" t="s">
        <v>26</v>
      </c>
      <c r="P5" s="40">
        <v>2</v>
      </c>
      <c r="Q5" s="40" t="s">
        <v>25</v>
      </c>
      <c r="R5" s="40" t="s">
        <v>26</v>
      </c>
      <c r="S5" s="40" t="s">
        <v>25</v>
      </c>
      <c r="T5" s="40" t="s">
        <v>26</v>
      </c>
      <c r="U5" s="40" t="s">
        <v>384</v>
      </c>
      <c r="V5" s="40"/>
      <c r="W5" s="40" t="s">
        <v>384</v>
      </c>
      <c r="X5" s="40"/>
      <c r="Y5" s="41" t="s">
        <v>25</v>
      </c>
      <c r="Z5" s="41" t="s">
        <v>21</v>
      </c>
      <c r="AA5" s="41" t="s">
        <v>21</v>
      </c>
      <c r="AB5" s="41" t="s">
        <v>25</v>
      </c>
      <c r="AC5" s="41" t="s">
        <v>25</v>
      </c>
      <c r="AD5" s="41" t="s">
        <v>25</v>
      </c>
      <c r="AE5" s="41" t="s">
        <v>25</v>
      </c>
      <c r="AF5" s="41"/>
      <c r="AG5" s="41" t="s">
        <v>21</v>
      </c>
      <c r="AH5" s="41" t="s">
        <v>25</v>
      </c>
      <c r="AI5" s="41" t="s">
        <v>25</v>
      </c>
      <c r="AJ5" s="41" t="s">
        <v>25</v>
      </c>
      <c r="AK5" s="46" t="s">
        <v>25</v>
      </c>
      <c r="AL5" s="46" t="s">
        <v>21</v>
      </c>
      <c r="AM5" s="46" t="s">
        <v>25</v>
      </c>
      <c r="AN5" s="46" t="str">
        <f>IFERROR(VLOOKUP($B5,Sheet1!$A$5:$B$300,2,FALSE),"")</f>
        <v/>
      </c>
      <c r="AO5" s="46" t="s">
        <v>25</v>
      </c>
      <c r="AP5" s="5" t="str">
        <f>IFERROR(VLOOKUP($A5,集約用シート!$B$5:$U$300,15,FALSE),"")</f>
        <v/>
      </c>
      <c r="AQ5" s="8" t="s">
        <v>21</v>
      </c>
      <c r="AR5" s="46" t="s">
        <v>21</v>
      </c>
      <c r="AS5" s="5" t="str">
        <f>IFERROR(VLOOKUP($A5,集約用シート!$B$5:$U$300,19,FALSE),"")</f>
        <v/>
      </c>
      <c r="AT5" s="46" t="s">
        <v>25</v>
      </c>
      <c r="AU5" s="5" t="str">
        <f>IFERROR(VLOOKUP($A5,集約用シート!$B$5:$U$300,21,FALSE),"")</f>
        <v/>
      </c>
    </row>
    <row r="6" spans="1:47" ht="28.5" customHeight="1">
      <c r="A6" s="6">
        <v>15009</v>
      </c>
      <c r="B6" s="7" t="s">
        <v>609</v>
      </c>
      <c r="C6" s="35" t="s">
        <v>25</v>
      </c>
      <c r="D6" s="40" t="s">
        <v>21</v>
      </c>
      <c r="E6" s="40">
        <v>1</v>
      </c>
      <c r="F6" s="35" t="s">
        <v>25</v>
      </c>
      <c r="G6" s="35" t="s">
        <v>25</v>
      </c>
      <c r="H6" s="40"/>
      <c r="I6" s="40"/>
      <c r="J6" s="40"/>
      <c r="K6" s="40"/>
      <c r="L6" s="40"/>
      <c r="M6" s="40"/>
      <c r="N6" s="40" t="s">
        <v>25</v>
      </c>
      <c r="O6" s="40" t="s">
        <v>22</v>
      </c>
      <c r="P6" s="40">
        <v>1</v>
      </c>
      <c r="Q6" s="40" t="s">
        <v>25</v>
      </c>
      <c r="R6" s="40" t="s">
        <v>26</v>
      </c>
      <c r="S6" s="40" t="s">
        <v>384</v>
      </c>
      <c r="T6" s="40" t="s">
        <v>26</v>
      </c>
      <c r="U6" s="40" t="s">
        <v>384</v>
      </c>
      <c r="V6" s="40"/>
      <c r="W6" s="40" t="s">
        <v>384</v>
      </c>
      <c r="X6" s="40" t="s">
        <v>26</v>
      </c>
      <c r="Y6" s="41" t="s">
        <v>25</v>
      </c>
      <c r="Z6" s="41" t="s">
        <v>21</v>
      </c>
      <c r="AA6" s="41" t="s">
        <v>21</v>
      </c>
      <c r="AB6" s="41" t="s">
        <v>25</v>
      </c>
      <c r="AC6" s="41" t="s">
        <v>25</v>
      </c>
      <c r="AD6" s="41" t="s">
        <v>21</v>
      </c>
      <c r="AE6" s="41" t="s">
        <v>25</v>
      </c>
      <c r="AF6" s="41"/>
      <c r="AG6" s="41" t="s">
        <v>23</v>
      </c>
      <c r="AH6" s="41" t="s">
        <v>25</v>
      </c>
      <c r="AI6" s="41" t="s">
        <v>21</v>
      </c>
      <c r="AJ6" s="41" t="s">
        <v>21</v>
      </c>
      <c r="AK6" s="46" t="s">
        <v>25</v>
      </c>
      <c r="AL6" s="46" t="s">
        <v>21</v>
      </c>
      <c r="AM6" s="46"/>
      <c r="AN6" s="46" t="str">
        <f>IFERROR(VLOOKUP($B6,Sheet1!$A$5:$B$300,2,FALSE),"")</f>
        <v/>
      </c>
      <c r="AO6" s="46"/>
      <c r="AP6" s="5" t="str">
        <f>IFERROR(VLOOKUP($A6,集約用シート!$B$5:$U$300,15,FALSE),"")</f>
        <v/>
      </c>
      <c r="AQ6" s="8"/>
      <c r="AR6" s="46"/>
      <c r="AS6" s="5" t="str">
        <f>IFERROR(VLOOKUP($A6,集約用シート!$B$5:$U$300,19,FALSE),"")</f>
        <v/>
      </c>
      <c r="AT6" s="46"/>
      <c r="AU6" s="5" t="str">
        <f>IFERROR(VLOOKUP($A6,集約用シート!$B$5:$U$300,21,FALSE),"")</f>
        <v/>
      </c>
    </row>
    <row r="7" spans="1:47" ht="28.5" customHeight="1">
      <c r="A7" s="6">
        <v>15013</v>
      </c>
      <c r="B7" s="7" t="s">
        <v>610</v>
      </c>
      <c r="C7" s="35"/>
      <c r="D7" s="40"/>
      <c r="E7" s="40">
        <v>0</v>
      </c>
      <c r="F7" s="40"/>
      <c r="G7" s="40"/>
      <c r="H7" s="40"/>
      <c r="I7" s="40"/>
      <c r="J7" s="40"/>
      <c r="K7" s="40"/>
      <c r="L7" s="40"/>
      <c r="M7" s="40"/>
      <c r="N7" s="40"/>
      <c r="O7" s="40"/>
      <c r="P7" s="40">
        <v>0</v>
      </c>
      <c r="Q7" s="40"/>
      <c r="R7" s="40"/>
      <c r="S7" s="40"/>
      <c r="T7" s="40"/>
      <c r="U7" s="40"/>
      <c r="V7" s="40"/>
      <c r="W7" s="40"/>
      <c r="X7" s="40"/>
      <c r="Y7" s="41" t="s">
        <v>23</v>
      </c>
      <c r="Z7" s="41" t="s">
        <v>23</v>
      </c>
      <c r="AA7" s="41" t="e">
        <v>#N/A</v>
      </c>
      <c r="AB7" s="41" t="s">
        <v>23</v>
      </c>
      <c r="AC7" s="41" t="s">
        <v>23</v>
      </c>
      <c r="AD7" s="41" t="s">
        <v>23</v>
      </c>
      <c r="AE7" s="41" t="s">
        <v>23</v>
      </c>
      <c r="AF7" s="41"/>
      <c r="AG7" s="41" t="s">
        <v>23</v>
      </c>
      <c r="AH7" s="41" t="s">
        <v>23</v>
      </c>
      <c r="AI7" s="41" t="s">
        <v>23</v>
      </c>
      <c r="AJ7" s="41" t="s">
        <v>23</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15017</v>
      </c>
      <c r="B8" s="7" t="s">
        <v>611</v>
      </c>
      <c r="C8" s="35"/>
      <c r="D8" s="40"/>
      <c r="E8" s="40">
        <v>0</v>
      </c>
      <c r="F8" s="40"/>
      <c r="G8" s="40"/>
      <c r="H8" s="40"/>
      <c r="I8" s="40"/>
      <c r="J8" s="40"/>
      <c r="K8" s="40"/>
      <c r="L8" s="40"/>
      <c r="M8" s="40"/>
      <c r="N8" s="40"/>
      <c r="O8" s="40"/>
      <c r="P8" s="40">
        <v>0</v>
      </c>
      <c r="Q8" s="40"/>
      <c r="R8" s="40"/>
      <c r="S8" s="40"/>
      <c r="T8" s="40"/>
      <c r="U8" s="40"/>
      <c r="V8" s="40"/>
      <c r="W8" s="40"/>
      <c r="X8" s="40"/>
      <c r="Y8" s="41" t="s">
        <v>23</v>
      </c>
      <c r="Z8" s="41" t="s">
        <v>23</v>
      </c>
      <c r="AA8" s="41" t="e">
        <v>#N/A</v>
      </c>
      <c r="AB8" s="41" t="s">
        <v>23</v>
      </c>
      <c r="AC8" s="41" t="s">
        <v>23</v>
      </c>
      <c r="AD8" s="41" t="s">
        <v>23</v>
      </c>
      <c r="AE8" s="41" t="s">
        <v>23</v>
      </c>
      <c r="AF8" s="41"/>
      <c r="AG8" s="41" t="s">
        <v>23</v>
      </c>
      <c r="AH8" s="41" t="s">
        <v>23</v>
      </c>
      <c r="AI8" s="41" t="s">
        <v>23</v>
      </c>
      <c r="AJ8" s="41"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15019</v>
      </c>
      <c r="B9" s="7" t="s">
        <v>612</v>
      </c>
      <c r="C9" s="35"/>
      <c r="D9" s="40"/>
      <c r="E9" s="40">
        <v>0</v>
      </c>
      <c r="F9" s="40"/>
      <c r="G9" s="40"/>
      <c r="H9" s="40"/>
      <c r="I9" s="40"/>
      <c r="J9" s="40"/>
      <c r="K9" s="40"/>
      <c r="L9" s="40"/>
      <c r="M9" s="40"/>
      <c r="N9" s="40"/>
      <c r="O9" s="40"/>
      <c r="P9" s="40">
        <v>0</v>
      </c>
      <c r="Q9" s="40"/>
      <c r="R9" s="40"/>
      <c r="S9" s="40"/>
      <c r="T9" s="40"/>
      <c r="U9" s="40"/>
      <c r="V9" s="40"/>
      <c r="W9" s="40"/>
      <c r="X9" s="40"/>
      <c r="Y9" s="41" t="s">
        <v>23</v>
      </c>
      <c r="Z9" s="41" t="s">
        <v>23</v>
      </c>
      <c r="AA9" s="41" t="e">
        <v>#N/A</v>
      </c>
      <c r="AB9" s="41" t="s">
        <v>23</v>
      </c>
      <c r="AC9" s="41" t="s">
        <v>23</v>
      </c>
      <c r="AD9" s="41" t="s">
        <v>23</v>
      </c>
      <c r="AE9" s="41" t="s">
        <v>23</v>
      </c>
      <c r="AF9" s="41"/>
      <c r="AG9" s="41" t="s">
        <v>23</v>
      </c>
      <c r="AH9" s="41" t="s">
        <v>23</v>
      </c>
      <c r="AI9" s="41" t="s">
        <v>23</v>
      </c>
      <c r="AJ9" s="41"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15021</v>
      </c>
      <c r="B10" s="7" t="s">
        <v>613</v>
      </c>
      <c r="C10" s="35" t="s">
        <v>25</v>
      </c>
      <c r="D10" s="40" t="s">
        <v>21</v>
      </c>
      <c r="E10" s="40">
        <v>1</v>
      </c>
      <c r="F10" s="35" t="s">
        <v>25</v>
      </c>
      <c r="G10" s="35" t="s">
        <v>25</v>
      </c>
      <c r="H10" s="40" t="s">
        <v>26</v>
      </c>
      <c r="I10" s="35" t="s">
        <v>25</v>
      </c>
      <c r="J10" s="40"/>
      <c r="K10" s="40"/>
      <c r="L10" s="40"/>
      <c r="M10" s="40"/>
      <c r="N10" s="40" t="s">
        <v>26</v>
      </c>
      <c r="O10" s="40" t="s">
        <v>22</v>
      </c>
      <c r="P10" s="40">
        <v>1</v>
      </c>
      <c r="Q10" s="40" t="s">
        <v>25</v>
      </c>
      <c r="R10" s="40" t="s">
        <v>26</v>
      </c>
      <c r="S10" s="40" t="s">
        <v>25</v>
      </c>
      <c r="T10" s="40"/>
      <c r="U10" s="40" t="s">
        <v>384</v>
      </c>
      <c r="V10" s="40"/>
      <c r="W10" s="40" t="s">
        <v>384</v>
      </c>
      <c r="X10" s="40" t="s">
        <v>26</v>
      </c>
      <c r="Y10" s="41" t="s">
        <v>25</v>
      </c>
      <c r="Z10" s="41" t="s">
        <v>21</v>
      </c>
      <c r="AA10" s="41" t="s">
        <v>21</v>
      </c>
      <c r="AB10" s="41" t="s">
        <v>25</v>
      </c>
      <c r="AC10" s="41" t="s">
        <v>25</v>
      </c>
      <c r="AD10" s="41" t="s">
        <v>25</v>
      </c>
      <c r="AE10" s="41" t="s">
        <v>21</v>
      </c>
      <c r="AF10" s="41"/>
      <c r="AG10" s="41" t="s">
        <v>25</v>
      </c>
      <c r="AH10" s="41">
        <v>0</v>
      </c>
      <c r="AI10" s="41" t="s">
        <v>21</v>
      </c>
      <c r="AJ10" s="41" t="s">
        <v>25</v>
      </c>
      <c r="AK10" s="46" t="s">
        <v>25</v>
      </c>
      <c r="AL10" s="46" t="s">
        <v>21</v>
      </c>
      <c r="AM10" s="46" t="s">
        <v>25</v>
      </c>
      <c r="AN10" s="46" t="str">
        <f>IFERROR(VLOOKUP($B10,Sheet1!$A$5:$B$300,2,FALSE),"")</f>
        <v/>
      </c>
      <c r="AO10" s="46" t="s">
        <v>25</v>
      </c>
      <c r="AP10" s="5" t="str">
        <f>IFERROR(VLOOKUP($A10,集約用シート!$B$5:$U$300,15,FALSE),"")</f>
        <v/>
      </c>
      <c r="AQ10" s="8" t="s">
        <v>21</v>
      </c>
      <c r="AR10" s="46" t="s">
        <v>21</v>
      </c>
      <c r="AS10" s="5" t="str">
        <f>IFERROR(VLOOKUP($A10,集約用シート!$B$5:$U$300,19,FALSE),"")</f>
        <v/>
      </c>
      <c r="AT10" s="46" t="s">
        <v>25</v>
      </c>
      <c r="AU10" s="5" t="str">
        <f>IFERROR(VLOOKUP($A10,集約用シート!$B$5:$U$300,21,FALSE),"")</f>
        <v/>
      </c>
    </row>
    <row r="11" spans="1:47" ht="28.5" customHeight="1">
      <c r="A11" s="6">
        <v>15024</v>
      </c>
      <c r="B11" s="7" t="s">
        <v>614</v>
      </c>
      <c r="C11" s="35" t="s">
        <v>25</v>
      </c>
      <c r="D11" s="40" t="s">
        <v>22</v>
      </c>
      <c r="E11" s="40">
        <v>1</v>
      </c>
      <c r="F11" s="35" t="s">
        <v>25</v>
      </c>
      <c r="G11" s="35" t="s">
        <v>25</v>
      </c>
      <c r="H11" s="35" t="s">
        <v>25</v>
      </c>
      <c r="I11" s="35" t="s">
        <v>25</v>
      </c>
      <c r="J11" s="40"/>
      <c r="K11" s="35" t="s">
        <v>25</v>
      </c>
      <c r="L11" s="40"/>
      <c r="M11" s="40"/>
      <c r="N11" s="40" t="s">
        <v>26</v>
      </c>
      <c r="O11" s="40" t="s">
        <v>22</v>
      </c>
      <c r="P11" s="40">
        <v>1</v>
      </c>
      <c r="Q11" s="40" t="s">
        <v>25</v>
      </c>
      <c r="R11" s="40" t="s">
        <v>26</v>
      </c>
      <c r="S11" s="40" t="s">
        <v>25</v>
      </c>
      <c r="T11" s="40"/>
      <c r="U11" s="40" t="s">
        <v>384</v>
      </c>
      <c r="V11" s="40" t="s">
        <v>26</v>
      </c>
      <c r="W11" s="40"/>
      <c r="X11" s="40"/>
      <c r="Y11" s="41" t="s">
        <v>25</v>
      </c>
      <c r="Z11" s="41" t="s">
        <v>21</v>
      </c>
      <c r="AA11" s="41" t="s">
        <v>21</v>
      </c>
      <c r="AB11" s="41" t="s">
        <v>25</v>
      </c>
      <c r="AC11" s="41" t="s">
        <v>25</v>
      </c>
      <c r="AD11" s="41" t="s">
        <v>21</v>
      </c>
      <c r="AE11" s="41" t="s">
        <v>21</v>
      </c>
      <c r="AF11" s="41"/>
      <c r="AG11" s="41" t="s">
        <v>23</v>
      </c>
      <c r="AH11" s="41">
        <v>0</v>
      </c>
      <c r="AI11" s="41" t="s">
        <v>21</v>
      </c>
      <c r="AJ11" s="41" t="s">
        <v>21</v>
      </c>
      <c r="AK11" s="46" t="s">
        <v>25</v>
      </c>
      <c r="AL11" s="46" t="s">
        <v>21</v>
      </c>
      <c r="AM11" s="46" t="s">
        <v>25</v>
      </c>
      <c r="AN11" s="46" t="str">
        <f>IFERROR(VLOOKUP($B11,Sheet1!$A$5:$B$300,2,FALSE),"")</f>
        <v/>
      </c>
      <c r="AO11" s="46" t="s">
        <v>25</v>
      </c>
      <c r="AP11" s="5" t="str">
        <f>IFERROR(VLOOKUP($A11,集約用シート!$B$5:$U$300,15,FALSE),"")</f>
        <v/>
      </c>
      <c r="AQ11" s="8" t="s">
        <v>1934</v>
      </c>
      <c r="AR11" s="46" t="s">
        <v>2566</v>
      </c>
      <c r="AS11" s="5" t="str">
        <f>IFERROR(VLOOKUP($A11,集約用シート!$B$5:$U$300,19,FALSE),"")</f>
        <v/>
      </c>
      <c r="AT11" s="46" t="s">
        <v>25</v>
      </c>
      <c r="AU11" s="5" t="str">
        <f>IFERROR(VLOOKUP($A11,集約用シート!$B$5:$U$300,21,FALSE),"")</f>
        <v/>
      </c>
    </row>
    <row r="12" spans="1:47" ht="28.5" customHeight="1">
      <c r="A12" s="6">
        <v>15029</v>
      </c>
      <c r="B12" s="7" t="s">
        <v>615</v>
      </c>
      <c r="C12" s="35"/>
      <c r="D12" s="40"/>
      <c r="E12" s="40">
        <v>0</v>
      </c>
      <c r="F12" s="40"/>
      <c r="G12" s="40"/>
      <c r="H12" s="40"/>
      <c r="I12" s="40"/>
      <c r="J12" s="40"/>
      <c r="K12" s="40"/>
      <c r="L12" s="40"/>
      <c r="M12" s="40"/>
      <c r="N12" s="40"/>
      <c r="O12" s="40"/>
      <c r="P12" s="40"/>
      <c r="Q12" s="40"/>
      <c r="R12" s="40"/>
      <c r="S12" s="40"/>
      <c r="T12" s="40"/>
      <c r="U12" s="40"/>
      <c r="V12" s="40"/>
      <c r="W12" s="40"/>
      <c r="X12" s="40"/>
      <c r="Y12" s="41" t="s">
        <v>23</v>
      </c>
      <c r="Z12" s="41" t="s">
        <v>23</v>
      </c>
      <c r="AA12" s="41" t="e">
        <v>#N/A</v>
      </c>
      <c r="AB12" s="41" t="s">
        <v>23</v>
      </c>
      <c r="AC12" s="41" t="s">
        <v>23</v>
      </c>
      <c r="AD12" s="41" t="s">
        <v>23</v>
      </c>
      <c r="AE12" s="41" t="s">
        <v>23</v>
      </c>
      <c r="AF12" s="41"/>
      <c r="AG12" s="41" t="s">
        <v>23</v>
      </c>
      <c r="AH12" s="41" t="s">
        <v>23</v>
      </c>
      <c r="AI12" s="41" t="s">
        <v>23</v>
      </c>
      <c r="AJ12" s="41" t="s">
        <v>23</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15031</v>
      </c>
      <c r="B13" s="7" t="s">
        <v>616</v>
      </c>
      <c r="C13" s="35" t="s">
        <v>25</v>
      </c>
      <c r="D13" s="40" t="s">
        <v>21</v>
      </c>
      <c r="E13" s="40">
        <v>1</v>
      </c>
      <c r="F13" s="40"/>
      <c r="G13" s="35" t="s">
        <v>25</v>
      </c>
      <c r="H13" s="40"/>
      <c r="I13" s="35" t="s">
        <v>25</v>
      </c>
      <c r="J13" s="40"/>
      <c r="K13" s="35" t="s">
        <v>25</v>
      </c>
      <c r="L13" s="40"/>
      <c r="M13" s="40"/>
      <c r="N13" s="40" t="s">
        <v>22</v>
      </c>
      <c r="O13" s="40" t="s">
        <v>22</v>
      </c>
      <c r="P13" s="40">
        <v>0</v>
      </c>
      <c r="Q13" s="40" t="s">
        <v>25</v>
      </c>
      <c r="R13" s="40" t="s">
        <v>26</v>
      </c>
      <c r="S13" s="40" t="s">
        <v>25</v>
      </c>
      <c r="T13" s="40" t="s">
        <v>26</v>
      </c>
      <c r="U13" s="40" t="s">
        <v>25</v>
      </c>
      <c r="V13" s="40" t="s">
        <v>26</v>
      </c>
      <c r="W13" s="40" t="s">
        <v>384</v>
      </c>
      <c r="X13" s="40"/>
      <c r="Y13" s="41" t="s">
        <v>21</v>
      </c>
      <c r="Z13" s="41" t="s">
        <v>21</v>
      </c>
      <c r="AA13" s="41" t="s">
        <v>21</v>
      </c>
      <c r="AB13" s="41" t="s">
        <v>25</v>
      </c>
      <c r="AC13" s="41" t="s">
        <v>25</v>
      </c>
      <c r="AD13" s="41" t="s">
        <v>25</v>
      </c>
      <c r="AE13" s="41" t="s">
        <v>25</v>
      </c>
      <c r="AF13" s="41"/>
      <c r="AG13" s="41" t="s">
        <v>25</v>
      </c>
      <c r="AH13" s="41" t="s">
        <v>21</v>
      </c>
      <c r="AI13" s="41" t="s">
        <v>21</v>
      </c>
      <c r="AJ13" s="41" t="s">
        <v>21</v>
      </c>
      <c r="AK13" s="46" t="s">
        <v>21</v>
      </c>
      <c r="AL13" s="46" t="s">
        <v>21</v>
      </c>
      <c r="AM13" s="46" t="s">
        <v>25</v>
      </c>
      <c r="AN13" s="46" t="str">
        <f>IFERROR(VLOOKUP($B13,Sheet1!$A$5:$B$300,2,FALSE),"")</f>
        <v/>
      </c>
      <c r="AO13" s="46" t="s">
        <v>25</v>
      </c>
      <c r="AP13" s="5" t="str">
        <f>IFERROR(VLOOKUP($A13,集約用シート!$B$5:$U$300,15,FALSE),"")</f>
        <v/>
      </c>
      <c r="AQ13" s="8" t="s">
        <v>1934</v>
      </c>
      <c r="AR13" s="46" t="s">
        <v>25</v>
      </c>
      <c r="AS13" s="5" t="str">
        <f>IFERROR(VLOOKUP($A13,集約用シート!$B$5:$U$300,19,FALSE),"")</f>
        <v/>
      </c>
      <c r="AT13" s="46" t="s">
        <v>25</v>
      </c>
      <c r="AU13" s="5" t="str">
        <f>IFERROR(VLOOKUP($A13,集約用シート!$B$5:$U$300,21,FALSE),"")</f>
        <v/>
      </c>
    </row>
    <row r="14" spans="1:47" ht="28.5" customHeight="1">
      <c r="A14" s="6">
        <v>15036</v>
      </c>
      <c r="B14" s="7" t="s">
        <v>617</v>
      </c>
      <c r="C14" s="35" t="s">
        <v>25</v>
      </c>
      <c r="D14" s="40" t="s">
        <v>21</v>
      </c>
      <c r="E14" s="40">
        <v>1</v>
      </c>
      <c r="F14" s="35" t="s">
        <v>25</v>
      </c>
      <c r="G14" s="35" t="s">
        <v>25</v>
      </c>
      <c r="H14" s="35" t="s">
        <v>25</v>
      </c>
      <c r="I14" s="35" t="s">
        <v>25</v>
      </c>
      <c r="J14" s="40"/>
      <c r="K14" s="40"/>
      <c r="L14" s="40"/>
      <c r="M14" s="40"/>
      <c r="N14" s="40" t="s">
        <v>25</v>
      </c>
      <c r="O14" s="40" t="s">
        <v>22</v>
      </c>
      <c r="P14" s="40">
        <v>1</v>
      </c>
      <c r="Q14" s="40" t="s">
        <v>25</v>
      </c>
      <c r="R14" s="40" t="s">
        <v>26</v>
      </c>
      <c r="S14" s="40" t="s">
        <v>25</v>
      </c>
      <c r="T14" s="40" t="s">
        <v>26</v>
      </c>
      <c r="U14" s="40" t="s">
        <v>25</v>
      </c>
      <c r="V14" s="40"/>
      <c r="W14" s="40" t="s">
        <v>384</v>
      </c>
      <c r="X14" s="40"/>
      <c r="Y14" s="41" t="s">
        <v>25</v>
      </c>
      <c r="Z14" s="41" t="s">
        <v>21</v>
      </c>
      <c r="AA14" s="41" t="s">
        <v>21</v>
      </c>
      <c r="AB14" s="41" t="s">
        <v>25</v>
      </c>
      <c r="AC14" s="41" t="s">
        <v>25</v>
      </c>
      <c r="AD14" s="41" t="s">
        <v>21</v>
      </c>
      <c r="AE14" s="41" t="s">
        <v>25</v>
      </c>
      <c r="AF14" s="41"/>
      <c r="AG14" s="41" t="s">
        <v>23</v>
      </c>
      <c r="AH14" s="41">
        <v>0</v>
      </c>
      <c r="AI14" s="41" t="s">
        <v>21</v>
      </c>
      <c r="AJ14" s="41" t="s">
        <v>21</v>
      </c>
      <c r="AK14" s="46" t="s">
        <v>25</v>
      </c>
      <c r="AL14" s="46" t="s">
        <v>21</v>
      </c>
      <c r="AM14" s="46"/>
      <c r="AN14" s="46" t="str">
        <f>IFERROR(VLOOKUP($B14,Sheet1!$A$5:$B$300,2,FALSE),"")</f>
        <v/>
      </c>
      <c r="AO14" s="46"/>
      <c r="AP14" s="5" t="str">
        <f>IFERROR(VLOOKUP($A14,集約用シート!$B$5:$U$300,15,FALSE),"")</f>
        <v/>
      </c>
      <c r="AQ14" s="8"/>
      <c r="AR14" s="46"/>
      <c r="AS14" s="5" t="str">
        <f>IFERROR(VLOOKUP($A14,集約用シート!$B$5:$U$300,19,FALSE),"")</f>
        <v/>
      </c>
      <c r="AT14" s="46"/>
      <c r="AU14" s="5" t="str">
        <f>IFERROR(VLOOKUP($A14,集約用シート!$B$5:$U$300,21,FALSE),"")</f>
        <v/>
      </c>
    </row>
    <row r="15" spans="1:47" ht="28.5" customHeight="1">
      <c r="A15" s="6">
        <v>15042</v>
      </c>
      <c r="B15" s="7" t="s">
        <v>618</v>
      </c>
      <c r="C15" s="35" t="s">
        <v>25</v>
      </c>
      <c r="D15" s="40" t="s">
        <v>21</v>
      </c>
      <c r="E15" s="40">
        <v>1</v>
      </c>
      <c r="F15" s="35" t="s">
        <v>25</v>
      </c>
      <c r="G15" s="35" t="s">
        <v>25</v>
      </c>
      <c r="H15" s="35" t="s">
        <v>25</v>
      </c>
      <c r="I15" s="35" t="s">
        <v>25</v>
      </c>
      <c r="J15" s="40"/>
      <c r="K15" s="40"/>
      <c r="L15" s="40"/>
      <c r="M15" s="40"/>
      <c r="N15" s="40" t="s">
        <v>26</v>
      </c>
      <c r="O15" s="40" t="s">
        <v>22</v>
      </c>
      <c r="P15" s="40">
        <v>1</v>
      </c>
      <c r="Q15" s="40" t="s">
        <v>25</v>
      </c>
      <c r="R15" s="40" t="s">
        <v>26</v>
      </c>
      <c r="S15" s="40" t="s">
        <v>26</v>
      </c>
      <c r="T15" s="40"/>
      <c r="U15" s="40"/>
      <c r="V15" s="40"/>
      <c r="W15" s="40" t="s">
        <v>384</v>
      </c>
      <c r="X15" s="40"/>
      <c r="Y15" s="41" t="s">
        <v>25</v>
      </c>
      <c r="Z15" s="41" t="s">
        <v>21</v>
      </c>
      <c r="AA15" s="41" t="s">
        <v>21</v>
      </c>
      <c r="AB15" s="41" t="s">
        <v>25</v>
      </c>
      <c r="AC15" s="41" t="s">
        <v>25</v>
      </c>
      <c r="AD15" s="41" t="s">
        <v>21</v>
      </c>
      <c r="AE15" s="41" t="s">
        <v>21</v>
      </c>
      <c r="AF15" s="41"/>
      <c r="AG15" s="41" t="s">
        <v>23</v>
      </c>
      <c r="AH15" s="41">
        <v>0</v>
      </c>
      <c r="AI15" s="41" t="s">
        <v>21</v>
      </c>
      <c r="AJ15" s="41" t="s">
        <v>21</v>
      </c>
      <c r="AK15" s="46" t="s">
        <v>25</v>
      </c>
      <c r="AL15" s="46" t="s">
        <v>21</v>
      </c>
      <c r="AM15" s="46" t="s">
        <v>25</v>
      </c>
      <c r="AN15" s="46" t="str">
        <f>IFERROR(VLOOKUP($B15,Sheet1!$A$5:$B$300,2,FALSE),"")</f>
        <v/>
      </c>
      <c r="AO15" s="46" t="s">
        <v>25</v>
      </c>
      <c r="AP15" s="5" t="str">
        <f>IFERROR(VLOOKUP($A15,集約用シート!$B$5:$U$300,15,FALSE),"")</f>
        <v/>
      </c>
      <c r="AQ15" s="8" t="s">
        <v>1934</v>
      </c>
      <c r="AR15" s="46" t="s">
        <v>25</v>
      </c>
      <c r="AS15" s="5" t="str">
        <f>IFERROR(VLOOKUP($A15,集約用シート!$B$5:$U$300,19,FALSE),"")</f>
        <v/>
      </c>
      <c r="AT15" s="46" t="s">
        <v>25</v>
      </c>
      <c r="AU15" s="5" t="str">
        <f>IFERROR(VLOOKUP($A15,集約用シート!$B$5:$U$300,21,FALSE),"")</f>
        <v/>
      </c>
    </row>
    <row r="16" spans="1:47" ht="28.5" customHeight="1">
      <c r="A16" s="6">
        <v>15044</v>
      </c>
      <c r="B16" s="7" t="s">
        <v>619</v>
      </c>
      <c r="C16" s="35" t="s">
        <v>25</v>
      </c>
      <c r="D16" s="40" t="s">
        <v>21</v>
      </c>
      <c r="E16" s="40">
        <v>1</v>
      </c>
      <c r="F16" s="35" t="s">
        <v>25</v>
      </c>
      <c r="G16" s="35" t="s">
        <v>25</v>
      </c>
      <c r="H16" s="40"/>
      <c r="I16" s="40"/>
      <c r="J16" s="40"/>
      <c r="K16" s="35" t="s">
        <v>25</v>
      </c>
      <c r="L16" s="40"/>
      <c r="M16" s="35" t="s">
        <v>25</v>
      </c>
      <c r="N16" s="40" t="s">
        <v>25</v>
      </c>
      <c r="O16" s="40" t="s">
        <v>22</v>
      </c>
      <c r="P16" s="40">
        <v>1</v>
      </c>
      <c r="Q16" s="40" t="s">
        <v>25</v>
      </c>
      <c r="R16" s="40" t="s">
        <v>26</v>
      </c>
      <c r="S16" s="40"/>
      <c r="T16" s="40" t="s">
        <v>26</v>
      </c>
      <c r="U16" s="40"/>
      <c r="V16" s="40"/>
      <c r="W16" s="40" t="s">
        <v>384</v>
      </c>
      <c r="X16" s="40" t="s">
        <v>26</v>
      </c>
      <c r="Y16" s="41" t="s">
        <v>25</v>
      </c>
      <c r="Z16" s="41" t="s">
        <v>21</v>
      </c>
      <c r="AA16" s="41" t="s">
        <v>21</v>
      </c>
      <c r="AB16" s="41" t="s">
        <v>25</v>
      </c>
      <c r="AC16" s="41" t="s">
        <v>25</v>
      </c>
      <c r="AD16" s="41" t="s">
        <v>25</v>
      </c>
      <c r="AE16" s="41" t="s">
        <v>21</v>
      </c>
      <c r="AF16" s="41"/>
      <c r="AG16" s="41" t="s">
        <v>25</v>
      </c>
      <c r="AH16" s="41">
        <v>0</v>
      </c>
      <c r="AI16" s="41" t="s">
        <v>21</v>
      </c>
      <c r="AJ16" s="41" t="s">
        <v>21</v>
      </c>
      <c r="AK16" s="46" t="s">
        <v>25</v>
      </c>
      <c r="AL16" s="46" t="s">
        <v>21</v>
      </c>
      <c r="AM16" s="46" t="s">
        <v>25</v>
      </c>
      <c r="AN16" s="46" t="str">
        <f>IFERROR(VLOOKUP($B16,Sheet1!$A$5:$B$300,2,FALSE),"")</f>
        <v/>
      </c>
      <c r="AO16" s="46" t="s">
        <v>21</v>
      </c>
      <c r="AP16" s="5" t="str">
        <f>IFERROR(VLOOKUP($A16,集約用シート!$B$5:$U$300,15,FALSE),"")</f>
        <v/>
      </c>
      <c r="AQ16" s="8" t="s">
        <v>1934</v>
      </c>
      <c r="AR16" s="46" t="s">
        <v>25</v>
      </c>
      <c r="AS16" s="5" t="str">
        <f>IFERROR(VLOOKUP($A16,集約用シート!$B$5:$U$300,19,FALSE),"")</f>
        <v/>
      </c>
      <c r="AT16" s="46" t="s">
        <v>25</v>
      </c>
      <c r="AU16" s="5" t="str">
        <f>IFERROR(VLOOKUP($A16,集約用シート!$B$5:$U$300,21,FALSE),"")</f>
        <v/>
      </c>
    </row>
    <row r="17" spans="1:47" ht="28.5" customHeight="1">
      <c r="A17" s="6">
        <v>15045</v>
      </c>
      <c r="B17" s="7" t="s">
        <v>620</v>
      </c>
      <c r="C17" s="35" t="s">
        <v>25</v>
      </c>
      <c r="D17" s="40" t="s">
        <v>21</v>
      </c>
      <c r="E17" s="40">
        <v>1</v>
      </c>
      <c r="F17" s="35" t="s">
        <v>25</v>
      </c>
      <c r="G17" s="35" t="s">
        <v>25</v>
      </c>
      <c r="H17" s="40"/>
      <c r="I17" s="40"/>
      <c r="J17" s="40"/>
      <c r="K17" s="35" t="s">
        <v>25</v>
      </c>
      <c r="L17" s="40"/>
      <c r="M17" s="35" t="s">
        <v>25</v>
      </c>
      <c r="N17" s="40" t="s">
        <v>25</v>
      </c>
      <c r="O17" s="40" t="s">
        <v>22</v>
      </c>
      <c r="P17" s="40">
        <v>1</v>
      </c>
      <c r="Q17" s="40" t="s">
        <v>25</v>
      </c>
      <c r="R17" s="40"/>
      <c r="S17" s="40" t="s">
        <v>25</v>
      </c>
      <c r="T17" s="40"/>
      <c r="U17" s="40" t="s">
        <v>384</v>
      </c>
      <c r="V17" s="40"/>
      <c r="W17" s="40" t="s">
        <v>384</v>
      </c>
      <c r="X17" s="40"/>
      <c r="Y17" s="41" t="s">
        <v>25</v>
      </c>
      <c r="Z17" s="41" t="s">
        <v>21</v>
      </c>
      <c r="AA17" s="41" t="s">
        <v>21</v>
      </c>
      <c r="AB17" s="41" t="s">
        <v>25</v>
      </c>
      <c r="AC17" s="41" t="s">
        <v>25</v>
      </c>
      <c r="AD17" s="41" t="s">
        <v>21</v>
      </c>
      <c r="AE17" s="41" t="s">
        <v>21</v>
      </c>
      <c r="AF17" s="41"/>
      <c r="AG17" s="41" t="s">
        <v>23</v>
      </c>
      <c r="AH17" s="41">
        <v>0</v>
      </c>
      <c r="AI17" s="41" t="s">
        <v>21</v>
      </c>
      <c r="AJ17" s="41"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15051</v>
      </c>
      <c r="B18" s="7" t="s">
        <v>621</v>
      </c>
      <c r="C18" s="35"/>
      <c r="D18" s="40"/>
      <c r="E18" s="40">
        <v>0</v>
      </c>
      <c r="F18" s="40"/>
      <c r="G18" s="40"/>
      <c r="H18" s="40"/>
      <c r="I18" s="40"/>
      <c r="J18" s="40"/>
      <c r="K18" s="40"/>
      <c r="L18" s="40"/>
      <c r="M18" s="40"/>
      <c r="N18" s="40"/>
      <c r="O18" s="40"/>
      <c r="P18" s="40">
        <v>0</v>
      </c>
      <c r="Q18" s="40"/>
      <c r="R18" s="40"/>
      <c r="S18" s="40"/>
      <c r="T18" s="40"/>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15052</v>
      </c>
      <c r="B19" s="7" t="s">
        <v>622</v>
      </c>
      <c r="C19" s="35"/>
      <c r="D19" s="40"/>
      <c r="E19" s="40">
        <v>0</v>
      </c>
      <c r="F19" s="40"/>
      <c r="G19" s="40"/>
      <c r="H19" s="40"/>
      <c r="I19" s="40"/>
      <c r="J19" s="40"/>
      <c r="K19" s="40"/>
      <c r="L19" s="40"/>
      <c r="M19" s="40"/>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15053</v>
      </c>
      <c r="B20" s="7" t="s">
        <v>623</v>
      </c>
      <c r="C20" s="35"/>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15054</v>
      </c>
      <c r="B21" s="7" t="s">
        <v>624</v>
      </c>
      <c r="C21" s="35"/>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15055</v>
      </c>
      <c r="B22" s="7" t="s">
        <v>625</v>
      </c>
      <c r="C22" s="35"/>
      <c r="D22" s="40"/>
      <c r="E22" s="40">
        <v>0</v>
      </c>
      <c r="F22" s="40"/>
      <c r="G22" s="40"/>
      <c r="H22" s="40"/>
      <c r="I22" s="40"/>
      <c r="J22" s="40"/>
      <c r="K22" s="40"/>
      <c r="L22" s="40"/>
      <c r="M22" s="40"/>
      <c r="N22" s="40"/>
      <c r="O22" s="40"/>
      <c r="P22" s="40">
        <v>0</v>
      </c>
      <c r="Q22" s="40"/>
      <c r="R22" s="40"/>
      <c r="S22" s="40"/>
      <c r="T22" s="40"/>
      <c r="U22" s="40"/>
      <c r="V22" s="40"/>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15056</v>
      </c>
      <c r="B23" s="7" t="s">
        <v>626</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15058</v>
      </c>
      <c r="B24" s="7" t="s">
        <v>627</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15060</v>
      </c>
      <c r="B25" s="7" t="s">
        <v>628</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15061</v>
      </c>
      <c r="B26" s="7" t="s">
        <v>629</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15062</v>
      </c>
      <c r="B27" s="7" t="s">
        <v>630</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15066</v>
      </c>
      <c r="B28" s="7" t="s">
        <v>631</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15068</v>
      </c>
      <c r="B29" s="7" t="s">
        <v>632</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15069</v>
      </c>
      <c r="B30" s="7" t="s">
        <v>633</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15072</v>
      </c>
      <c r="B31" s="7" t="s">
        <v>634</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15077</v>
      </c>
      <c r="B32" s="7" t="s">
        <v>635</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15078</v>
      </c>
      <c r="B33" s="7" t="s">
        <v>636</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15079</v>
      </c>
      <c r="B34" s="7" t="s">
        <v>637</v>
      </c>
      <c r="C34" s="35"/>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15083</v>
      </c>
      <c r="B35" s="7" t="s">
        <v>638</v>
      </c>
      <c r="C35" s="35"/>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15085</v>
      </c>
      <c r="B36" s="7" t="s">
        <v>639</v>
      </c>
      <c r="C36" s="35"/>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15086</v>
      </c>
      <c r="B37" s="7" t="s">
        <v>640</v>
      </c>
      <c r="C37" s="35"/>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15088</v>
      </c>
      <c r="B38" s="7" t="s">
        <v>641</v>
      </c>
      <c r="C38" s="35"/>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15089</v>
      </c>
      <c r="B39" s="7" t="s">
        <v>642</v>
      </c>
      <c r="C39" s="35"/>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15090</v>
      </c>
      <c r="B40" s="7" t="s">
        <v>643</v>
      </c>
      <c r="C40" s="35"/>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c r="B41" s="7"/>
      <c r="C41" s="35"/>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c r="B42" s="7"/>
      <c r="C42" s="35"/>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c r="B43" s="7"/>
      <c r="C43" s="35"/>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91" t="s">
        <v>242</v>
      </c>
      <c r="B44" s="93"/>
      <c r="C44" s="91">
        <v>9</v>
      </c>
      <c r="D44" s="93" t="e">
        <v>#REF!</v>
      </c>
      <c r="N44" s="91">
        <v>8</v>
      </c>
      <c r="O44" s="93" t="e">
        <v>#REF!</v>
      </c>
      <c r="Y44" s="105">
        <v>0</v>
      </c>
      <c r="Z44" s="107" t="e">
        <v>#REF!</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sheetData>
  <mergeCells count="32">
    <mergeCell ref="A44:B44"/>
    <mergeCell ref="C44:D44"/>
    <mergeCell ref="N44:O44"/>
    <mergeCell ref="Y44:Z44"/>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Y63"/>
  <sheetViews>
    <sheetView view="pageBreakPreview" topLeftCell="X1" zoomScale="85" zoomScaleNormal="100" zoomScaleSheetLayoutView="85" workbookViewId="0">
      <selection activeCell="AO5" sqref="AO5"/>
    </sheetView>
  </sheetViews>
  <sheetFormatPr defaultColWidth="9" defaultRowHeight="28.5" customHeight="1"/>
  <cols>
    <col min="1" max="1" width="6.58203125" style="2" customWidth="1"/>
    <col min="2" max="2" width="45.83203125" style="2" bestFit="1" customWidth="1"/>
    <col min="3" max="24" width="8.25" style="1" customWidth="1"/>
    <col min="25" max="33" width="9.25" style="15" customWidth="1"/>
    <col min="34" max="35" width="8.25" style="15" customWidth="1"/>
    <col min="36" max="36" width="9" style="17"/>
    <col min="37" max="51" width="9" style="2"/>
    <col min="52" max="16384" width="9" style="3"/>
  </cols>
  <sheetData>
    <row r="1" spans="1:46"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7"/>
      <c r="AJ1" s="94" t="s">
        <v>3</v>
      </c>
      <c r="AK1" s="95"/>
      <c r="AL1" s="95"/>
      <c r="AM1" s="95"/>
      <c r="AN1" s="95"/>
      <c r="AO1" s="95"/>
      <c r="AP1" s="95"/>
      <c r="AQ1" s="95"/>
      <c r="AR1" s="95"/>
      <c r="AS1" s="95"/>
      <c r="AT1" s="96"/>
    </row>
    <row r="2" spans="1:46"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105" t="s">
        <v>6</v>
      </c>
      <c r="AB2" s="107"/>
      <c r="AC2" s="105" t="s">
        <v>7</v>
      </c>
      <c r="AD2" s="107"/>
      <c r="AE2" s="114" t="s">
        <v>10</v>
      </c>
      <c r="AF2" s="105" t="s">
        <v>8</v>
      </c>
      <c r="AG2" s="107"/>
      <c r="AH2" s="108" t="s">
        <v>9</v>
      </c>
      <c r="AI2" s="109"/>
      <c r="AJ2" s="94" t="s">
        <v>5</v>
      </c>
      <c r="AK2" s="96"/>
      <c r="AL2" s="94" t="s">
        <v>6</v>
      </c>
      <c r="AM2" s="96"/>
      <c r="AN2" s="94" t="s">
        <v>7</v>
      </c>
      <c r="AO2" s="96"/>
      <c r="AP2" s="101" t="s">
        <v>10</v>
      </c>
      <c r="AQ2" s="94" t="s">
        <v>8</v>
      </c>
      <c r="AR2" s="96"/>
      <c r="AS2" s="99" t="s">
        <v>11</v>
      </c>
      <c r="AT2" s="100"/>
    </row>
    <row r="3" spans="1:46"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t="s">
        <v>17</v>
      </c>
      <c r="AB3" s="41" t="s">
        <v>18</v>
      </c>
      <c r="AC3" s="41" t="s">
        <v>17</v>
      </c>
      <c r="AD3" s="41" t="s">
        <v>18</v>
      </c>
      <c r="AE3" s="115"/>
      <c r="AF3" s="41" t="s">
        <v>17</v>
      </c>
      <c r="AG3" s="41" t="s">
        <v>18</v>
      </c>
      <c r="AH3" s="41" t="s">
        <v>17</v>
      </c>
      <c r="AI3" s="41" t="s">
        <v>18</v>
      </c>
      <c r="AJ3" s="46" t="s">
        <v>14</v>
      </c>
      <c r="AK3" s="46" t="s">
        <v>15</v>
      </c>
      <c r="AL3" s="46" t="s">
        <v>17</v>
      </c>
      <c r="AM3" s="46" t="s">
        <v>18</v>
      </c>
      <c r="AN3" s="46" t="s">
        <v>17</v>
      </c>
      <c r="AO3" s="46" t="s">
        <v>18</v>
      </c>
      <c r="AP3" s="102"/>
      <c r="AQ3" s="46" t="s">
        <v>17</v>
      </c>
      <c r="AR3" s="46" t="s">
        <v>18</v>
      </c>
      <c r="AS3" s="46" t="s">
        <v>17</v>
      </c>
      <c r="AT3" s="46" t="s">
        <v>18</v>
      </c>
    </row>
    <row r="4" spans="1:46" ht="28.5" customHeight="1">
      <c r="A4" s="91" t="s">
        <v>19</v>
      </c>
      <c r="B4" s="93"/>
      <c r="C4" s="40">
        <v>20</v>
      </c>
      <c r="D4" s="40">
        <v>2</v>
      </c>
      <c r="E4" s="40"/>
      <c r="F4" s="40">
        <v>9</v>
      </c>
      <c r="G4" s="40">
        <v>20</v>
      </c>
      <c r="H4" s="40">
        <v>4</v>
      </c>
      <c r="I4" s="40">
        <v>11</v>
      </c>
      <c r="J4" s="40">
        <v>1</v>
      </c>
      <c r="K4" s="40">
        <v>8</v>
      </c>
      <c r="L4" s="40">
        <v>0</v>
      </c>
      <c r="M4" s="40">
        <v>0</v>
      </c>
      <c r="N4" s="40">
        <v>18</v>
      </c>
      <c r="O4" s="40">
        <v>1</v>
      </c>
      <c r="P4" s="40"/>
      <c r="Q4" s="40">
        <v>15</v>
      </c>
      <c r="R4" s="40">
        <v>15</v>
      </c>
      <c r="S4" s="40">
        <v>9</v>
      </c>
      <c r="T4" s="40">
        <v>12</v>
      </c>
      <c r="U4" s="40">
        <v>1</v>
      </c>
      <c r="V4" s="40">
        <v>7</v>
      </c>
      <c r="W4" s="40">
        <v>0</v>
      </c>
      <c r="X4" s="40">
        <v>4</v>
      </c>
      <c r="Y4" s="41">
        <v>17</v>
      </c>
      <c r="Z4" s="41">
        <v>2</v>
      </c>
      <c r="AA4" s="41">
        <v>11</v>
      </c>
      <c r="AB4" s="41">
        <v>24</v>
      </c>
      <c r="AC4" s="41">
        <v>12</v>
      </c>
      <c r="AD4" s="41">
        <v>19</v>
      </c>
      <c r="AE4" s="41">
        <v>0</v>
      </c>
      <c r="AF4" s="41">
        <v>8</v>
      </c>
      <c r="AG4" s="41">
        <v>7</v>
      </c>
      <c r="AH4" s="41">
        <v>0</v>
      </c>
      <c r="AI4" s="41">
        <v>1</v>
      </c>
      <c r="AJ4" s="46">
        <v>18</v>
      </c>
      <c r="AK4" s="46">
        <v>2</v>
      </c>
      <c r="AL4" s="46">
        <v>18</v>
      </c>
      <c r="AM4" s="46"/>
      <c r="AN4" s="46">
        <v>17</v>
      </c>
      <c r="AO4" s="46"/>
      <c r="AP4" s="8">
        <v>3</v>
      </c>
      <c r="AQ4" s="46">
        <v>7</v>
      </c>
      <c r="AR4" s="46"/>
      <c r="AS4" s="46">
        <v>6</v>
      </c>
      <c r="AT4" s="46"/>
    </row>
    <row r="5" spans="1:46" ht="28.5" customHeight="1">
      <c r="A5" s="6">
        <v>16002</v>
      </c>
      <c r="B5" s="7" t="s">
        <v>553</v>
      </c>
      <c r="C5" s="35" t="s">
        <v>25</v>
      </c>
      <c r="D5" s="40" t="s">
        <v>21</v>
      </c>
      <c r="E5" s="40">
        <v>1</v>
      </c>
      <c r="F5" s="40"/>
      <c r="G5" s="35" t="s">
        <v>25</v>
      </c>
      <c r="H5" s="40"/>
      <c r="I5" s="35" t="s">
        <v>25</v>
      </c>
      <c r="J5" s="40"/>
      <c r="K5" s="40"/>
      <c r="L5" s="40"/>
      <c r="M5" s="40"/>
      <c r="N5" s="40" t="s">
        <v>25</v>
      </c>
      <c r="O5" s="40" t="s">
        <v>21</v>
      </c>
      <c r="P5" s="40">
        <v>1</v>
      </c>
      <c r="Q5" s="40" t="s">
        <v>26</v>
      </c>
      <c r="R5" s="40" t="s">
        <v>26</v>
      </c>
      <c r="S5" s="40" t="s">
        <v>25</v>
      </c>
      <c r="T5" s="40" t="s">
        <v>26</v>
      </c>
      <c r="U5" s="40" t="s">
        <v>384</v>
      </c>
      <c r="V5" s="40" t="s">
        <v>26</v>
      </c>
      <c r="W5" s="40" t="s">
        <v>384</v>
      </c>
      <c r="X5" s="40" t="s">
        <v>26</v>
      </c>
      <c r="Y5" s="41" t="s">
        <v>25</v>
      </c>
      <c r="Z5" s="41" t="s">
        <v>21</v>
      </c>
      <c r="AA5" s="41" t="s">
        <v>25</v>
      </c>
      <c r="AB5" s="41" t="s">
        <v>25</v>
      </c>
      <c r="AC5" s="41" t="s">
        <v>25</v>
      </c>
      <c r="AD5" s="41" t="s">
        <v>25</v>
      </c>
      <c r="AE5" s="41"/>
      <c r="AF5" s="41" t="s">
        <v>21</v>
      </c>
      <c r="AG5" s="41" t="s">
        <v>21</v>
      </c>
      <c r="AH5" s="41" t="s">
        <v>21</v>
      </c>
      <c r="AI5" s="41" t="s">
        <v>21</v>
      </c>
      <c r="AJ5" s="46" t="s">
        <v>25</v>
      </c>
      <c r="AK5" s="46" t="s">
        <v>21</v>
      </c>
      <c r="AL5" s="46" t="s">
        <v>25</v>
      </c>
      <c r="AM5" s="46" t="str">
        <f>IFERROR(VLOOKUP($B5,Sheet1!$A$5:$B$300,2,FALSE),"")</f>
        <v/>
      </c>
      <c r="AN5" s="46" t="s">
        <v>25</v>
      </c>
      <c r="AO5" s="5" t="str">
        <f>IFERROR(VLOOKUP($A5,集約用シート!$B$5:$U$300,15,FALSE),"")</f>
        <v/>
      </c>
      <c r="AP5" s="8" t="s">
        <v>25</v>
      </c>
      <c r="AQ5" s="46" t="s">
        <v>25</v>
      </c>
      <c r="AR5" s="5" t="str">
        <f>IFERROR(VLOOKUP($A5,集約用シート!$B$5:$U$300,19,FALSE),"")</f>
        <v/>
      </c>
      <c r="AS5" s="46" t="s">
        <v>21</v>
      </c>
      <c r="AT5" s="5" t="str">
        <f>IFERROR(VLOOKUP($A5,集約用シート!$B$5:$U$300,21,FALSE),"")</f>
        <v/>
      </c>
    </row>
    <row r="6" spans="1:46" ht="28.5" customHeight="1">
      <c r="A6" s="6">
        <v>16003</v>
      </c>
      <c r="B6" s="7" t="s">
        <v>554</v>
      </c>
      <c r="C6" s="35" t="s">
        <v>25</v>
      </c>
      <c r="D6" s="40" t="s">
        <v>21</v>
      </c>
      <c r="E6" s="40">
        <v>1</v>
      </c>
      <c r="F6" s="35" t="s">
        <v>25</v>
      </c>
      <c r="G6" s="35" t="s">
        <v>25</v>
      </c>
      <c r="H6" s="35" t="s">
        <v>25</v>
      </c>
      <c r="I6" s="35" t="s">
        <v>25</v>
      </c>
      <c r="J6" s="40"/>
      <c r="K6" s="35"/>
      <c r="L6" s="40"/>
      <c r="M6" s="40"/>
      <c r="N6" s="40" t="s">
        <v>25</v>
      </c>
      <c r="O6" s="40" t="s">
        <v>21</v>
      </c>
      <c r="P6" s="40">
        <v>1</v>
      </c>
      <c r="Q6" s="40" t="s">
        <v>25</v>
      </c>
      <c r="R6" s="40" t="s">
        <v>26</v>
      </c>
      <c r="S6" s="40" t="s">
        <v>25</v>
      </c>
      <c r="T6" s="40" t="s">
        <v>26</v>
      </c>
      <c r="U6" s="40" t="s">
        <v>384</v>
      </c>
      <c r="V6" s="40" t="s">
        <v>26</v>
      </c>
      <c r="W6" s="40" t="s">
        <v>384</v>
      </c>
      <c r="X6" s="40"/>
      <c r="Y6" s="41" t="s">
        <v>25</v>
      </c>
      <c r="Z6" s="41" t="s">
        <v>21</v>
      </c>
      <c r="AA6" s="41" t="s">
        <v>25</v>
      </c>
      <c r="AB6" s="41" t="s">
        <v>25</v>
      </c>
      <c r="AC6" s="41" t="s">
        <v>25</v>
      </c>
      <c r="AD6" s="41" t="s">
        <v>25</v>
      </c>
      <c r="AE6" s="41"/>
      <c r="AF6" s="41" t="s">
        <v>25</v>
      </c>
      <c r="AG6" s="41" t="s">
        <v>25</v>
      </c>
      <c r="AH6" s="41" t="s">
        <v>21</v>
      </c>
      <c r="AI6" s="41" t="s">
        <v>21</v>
      </c>
      <c r="AJ6" s="46" t="s">
        <v>25</v>
      </c>
      <c r="AK6" s="46" t="s">
        <v>21</v>
      </c>
      <c r="AL6" s="46" t="s">
        <v>25</v>
      </c>
      <c r="AM6" s="46" t="str">
        <f>IFERROR(VLOOKUP($B6,Sheet1!$A$5:$B$300,2,FALSE),"")</f>
        <v/>
      </c>
      <c r="AN6" s="46" t="s">
        <v>25</v>
      </c>
      <c r="AO6" s="5" t="str">
        <f>IFERROR(VLOOKUP($A6,集約用シート!$B$5:$U$300,15,FALSE),"")</f>
        <v/>
      </c>
      <c r="AP6" s="8" t="s">
        <v>1934</v>
      </c>
      <c r="AQ6" s="46" t="s">
        <v>25</v>
      </c>
      <c r="AR6" s="5" t="str">
        <f>IFERROR(VLOOKUP($A6,集約用シート!$B$5:$U$300,19,FALSE),"")</f>
        <v/>
      </c>
      <c r="AS6" s="46" t="s">
        <v>21</v>
      </c>
      <c r="AT6" s="5" t="str">
        <f>IFERROR(VLOOKUP($A6,集約用シート!$B$5:$U$300,21,FALSE),"")</f>
        <v/>
      </c>
    </row>
    <row r="7" spans="1:46" ht="28.5" customHeight="1">
      <c r="A7" s="6">
        <v>16004</v>
      </c>
      <c r="B7" s="7" t="s">
        <v>555</v>
      </c>
      <c r="C7" s="35" t="s">
        <v>25</v>
      </c>
      <c r="D7" s="40" t="s">
        <v>21</v>
      </c>
      <c r="E7" s="40">
        <v>1</v>
      </c>
      <c r="F7" s="35" t="s">
        <v>25</v>
      </c>
      <c r="G7" s="35" t="s">
        <v>25</v>
      </c>
      <c r="H7" s="40"/>
      <c r="I7" s="35" t="s">
        <v>25</v>
      </c>
      <c r="J7" s="40"/>
      <c r="K7" s="35" t="s">
        <v>25</v>
      </c>
      <c r="L7" s="40"/>
      <c r="M7" s="40"/>
      <c r="N7" s="40" t="s">
        <v>26</v>
      </c>
      <c r="O7" s="40" t="s">
        <v>22</v>
      </c>
      <c r="P7" s="40">
        <v>1</v>
      </c>
      <c r="Q7" s="40" t="s">
        <v>384</v>
      </c>
      <c r="R7" s="40" t="s">
        <v>26</v>
      </c>
      <c r="S7" s="40"/>
      <c r="T7" s="40" t="s">
        <v>26</v>
      </c>
      <c r="U7" s="40"/>
      <c r="V7" s="40" t="s">
        <v>26</v>
      </c>
      <c r="W7" s="40"/>
      <c r="X7" s="40"/>
      <c r="Y7" s="41" t="s">
        <v>25</v>
      </c>
      <c r="Z7" s="41" t="s">
        <v>21</v>
      </c>
      <c r="AA7" s="41" t="s">
        <v>23</v>
      </c>
      <c r="AB7" s="41" t="s">
        <v>25</v>
      </c>
      <c r="AC7" s="41" t="s">
        <v>23</v>
      </c>
      <c r="AD7" s="41" t="s">
        <v>25</v>
      </c>
      <c r="AE7" s="41"/>
      <c r="AF7" s="41" t="s">
        <v>23</v>
      </c>
      <c r="AG7" s="41" t="s">
        <v>25</v>
      </c>
      <c r="AH7" s="41" t="s">
        <v>21</v>
      </c>
      <c r="AI7" s="41" t="s">
        <v>21</v>
      </c>
      <c r="AJ7" s="46" t="s">
        <v>25</v>
      </c>
      <c r="AK7" s="46" t="s">
        <v>21</v>
      </c>
      <c r="AL7" s="46" t="s">
        <v>25</v>
      </c>
      <c r="AM7" s="46" t="str">
        <f>IFERROR(VLOOKUP($B7,Sheet1!$A$5:$B$300,2,FALSE),"")</f>
        <v/>
      </c>
      <c r="AN7" s="46" t="s">
        <v>25</v>
      </c>
      <c r="AO7" s="5" t="str">
        <f>IFERROR(VLOOKUP($A7,集約用シート!$B$5:$U$300,15,FALSE),"")</f>
        <v/>
      </c>
      <c r="AP7" s="8" t="s">
        <v>1934</v>
      </c>
      <c r="AQ7" s="46" t="s">
        <v>25</v>
      </c>
      <c r="AR7" s="5" t="str">
        <f>IFERROR(VLOOKUP($A7,集約用シート!$B$5:$U$300,19,FALSE),"")</f>
        <v/>
      </c>
      <c r="AS7" s="46" t="s">
        <v>25</v>
      </c>
      <c r="AT7" s="5" t="str">
        <f>IFERROR(VLOOKUP($A7,集約用シート!$B$5:$U$300,21,FALSE),"")</f>
        <v/>
      </c>
    </row>
    <row r="8" spans="1:46" ht="28.5" customHeight="1">
      <c r="A8" s="6">
        <v>16006</v>
      </c>
      <c r="B8" s="7" t="s">
        <v>556</v>
      </c>
      <c r="C8" s="35" t="s">
        <v>25</v>
      </c>
      <c r="D8" s="40" t="s">
        <v>21</v>
      </c>
      <c r="E8" s="40">
        <v>1</v>
      </c>
      <c r="F8" s="40" t="s">
        <v>21</v>
      </c>
      <c r="G8" s="35" t="s">
        <v>25</v>
      </c>
      <c r="H8" s="40"/>
      <c r="I8" s="40"/>
      <c r="J8" s="40"/>
      <c r="K8" s="35" t="s">
        <v>25</v>
      </c>
      <c r="L8" s="40"/>
      <c r="M8" s="40"/>
      <c r="N8" s="40" t="s">
        <v>26</v>
      </c>
      <c r="O8" s="40" t="s">
        <v>22</v>
      </c>
      <c r="P8" s="40">
        <v>1</v>
      </c>
      <c r="Q8" s="40" t="s">
        <v>384</v>
      </c>
      <c r="R8" s="40" t="s">
        <v>26</v>
      </c>
      <c r="S8" s="40" t="s">
        <v>384</v>
      </c>
      <c r="T8" s="40" t="s">
        <v>26</v>
      </c>
      <c r="U8" s="40" t="s">
        <v>384</v>
      </c>
      <c r="V8" s="40"/>
      <c r="W8" s="40" t="s">
        <v>384</v>
      </c>
      <c r="X8" s="40"/>
      <c r="Y8" s="41" t="s">
        <v>25</v>
      </c>
      <c r="Z8" s="41" t="s">
        <v>21</v>
      </c>
      <c r="AA8" s="41" t="s">
        <v>23</v>
      </c>
      <c r="AB8" s="41" t="s">
        <v>25</v>
      </c>
      <c r="AC8" s="41" t="s">
        <v>23</v>
      </c>
      <c r="AD8" s="41" t="s">
        <v>25</v>
      </c>
      <c r="AE8" s="41"/>
      <c r="AF8" s="41" t="s">
        <v>23</v>
      </c>
      <c r="AG8" s="41" t="s">
        <v>21</v>
      </c>
      <c r="AH8" s="41" t="s">
        <v>21</v>
      </c>
      <c r="AI8" s="41" t="s">
        <v>21</v>
      </c>
      <c r="AJ8" s="46" t="s">
        <v>25</v>
      </c>
      <c r="AK8" s="46" t="s">
        <v>21</v>
      </c>
      <c r="AL8" s="46" t="s">
        <v>25</v>
      </c>
      <c r="AM8" s="46" t="str">
        <f>IFERROR(VLOOKUP($B8,Sheet1!$A$5:$B$300,2,FALSE),"")</f>
        <v/>
      </c>
      <c r="AN8" s="46" t="s">
        <v>21</v>
      </c>
      <c r="AO8" s="5" t="str">
        <f>IFERROR(VLOOKUP($A8,集約用シート!$B$5:$U$300,15,FALSE),"")</f>
        <v/>
      </c>
      <c r="AP8" s="8" t="s">
        <v>21</v>
      </c>
      <c r="AQ8" s="46" t="s">
        <v>2566</v>
      </c>
      <c r="AR8" s="5" t="str">
        <f>IFERROR(VLOOKUP($A8,集約用シート!$B$5:$U$300,19,FALSE),"")</f>
        <v/>
      </c>
      <c r="AS8" s="46" t="s">
        <v>21</v>
      </c>
      <c r="AT8" s="5" t="str">
        <f>IFERROR(VLOOKUP($A8,集約用シート!$B$5:$U$300,21,FALSE),"")</f>
        <v/>
      </c>
    </row>
    <row r="9" spans="1:46" ht="28.5" customHeight="1">
      <c r="A9" s="6">
        <v>16010</v>
      </c>
      <c r="B9" s="7" t="s">
        <v>557</v>
      </c>
      <c r="C9" s="35" t="s">
        <v>25</v>
      </c>
      <c r="D9" s="40" t="s">
        <v>21</v>
      </c>
      <c r="E9" s="40">
        <v>1</v>
      </c>
      <c r="F9" s="35" t="s">
        <v>25</v>
      </c>
      <c r="G9" s="35" t="s">
        <v>25</v>
      </c>
      <c r="H9" s="40"/>
      <c r="I9" s="35" t="s">
        <v>25</v>
      </c>
      <c r="J9" s="40"/>
      <c r="K9" s="40" t="s">
        <v>25</v>
      </c>
      <c r="L9" s="40"/>
      <c r="M9" s="40"/>
      <c r="N9" s="40" t="s">
        <v>26</v>
      </c>
      <c r="O9" s="40" t="s">
        <v>22</v>
      </c>
      <c r="P9" s="40">
        <v>1</v>
      </c>
      <c r="Q9" s="40" t="s">
        <v>26</v>
      </c>
      <c r="R9" s="40" t="s">
        <v>26</v>
      </c>
      <c r="S9" s="40" t="s">
        <v>26</v>
      </c>
      <c r="T9" s="40" t="s">
        <v>26</v>
      </c>
      <c r="U9" s="40" t="s">
        <v>384</v>
      </c>
      <c r="V9" s="40"/>
      <c r="W9" s="40" t="s">
        <v>384</v>
      </c>
      <c r="X9" s="40"/>
      <c r="Y9" s="41" t="s">
        <v>25</v>
      </c>
      <c r="Z9" s="41" t="s">
        <v>21</v>
      </c>
      <c r="AA9" s="41" t="s">
        <v>25</v>
      </c>
      <c r="AB9" s="41" t="s">
        <v>25</v>
      </c>
      <c r="AC9" s="41" t="s">
        <v>25</v>
      </c>
      <c r="AD9" s="41" t="s">
        <v>25</v>
      </c>
      <c r="AE9" s="41"/>
      <c r="AF9" s="41" t="s">
        <v>21</v>
      </c>
      <c r="AG9" s="41" t="s">
        <v>25</v>
      </c>
      <c r="AH9" s="41" t="s">
        <v>21</v>
      </c>
      <c r="AI9" s="41" t="s">
        <v>21</v>
      </c>
      <c r="AJ9" s="46" t="s">
        <v>25</v>
      </c>
      <c r="AK9" s="46" t="s">
        <v>21</v>
      </c>
      <c r="AL9" s="46" t="s">
        <v>25</v>
      </c>
      <c r="AM9" s="46" t="str">
        <f>IFERROR(VLOOKUP($B9,Sheet1!$A$5:$B$300,2,FALSE),"")</f>
        <v/>
      </c>
      <c r="AN9" s="46" t="s">
        <v>25</v>
      </c>
      <c r="AO9" s="5" t="str">
        <f>IFERROR(VLOOKUP($A9,集約用シート!$B$5:$U$300,15,FALSE),"")</f>
        <v/>
      </c>
      <c r="AP9" s="8" t="s">
        <v>1934</v>
      </c>
      <c r="AQ9" s="46" t="s">
        <v>21</v>
      </c>
      <c r="AR9" s="5" t="str">
        <f>IFERROR(VLOOKUP($A9,集約用シート!$B$5:$U$300,19,FALSE),"")</f>
        <v/>
      </c>
      <c r="AS9" s="46" t="s">
        <v>25</v>
      </c>
      <c r="AT9" s="5" t="str">
        <f>IFERROR(VLOOKUP($A9,集約用シート!$B$5:$U$300,21,FALSE),"")</f>
        <v/>
      </c>
    </row>
    <row r="10" spans="1:46" ht="28.5" customHeight="1">
      <c r="A10" s="6">
        <v>16013</v>
      </c>
      <c r="B10" s="7" t="s">
        <v>558</v>
      </c>
      <c r="C10" s="40" t="s">
        <v>21</v>
      </c>
      <c r="D10" s="40" t="s">
        <v>21</v>
      </c>
      <c r="E10" s="40">
        <v>0</v>
      </c>
      <c r="F10" s="40"/>
      <c r="G10" s="35" t="s">
        <v>25</v>
      </c>
      <c r="H10" s="40"/>
      <c r="I10" s="35" t="s">
        <v>25</v>
      </c>
      <c r="J10" s="40"/>
      <c r="K10" s="35" t="s">
        <v>25</v>
      </c>
      <c r="L10" s="40"/>
      <c r="M10" s="40"/>
      <c r="N10" s="40" t="s">
        <v>21</v>
      </c>
      <c r="O10" s="40" t="s">
        <v>21</v>
      </c>
      <c r="P10" s="40">
        <v>0</v>
      </c>
      <c r="Q10" s="40" t="s">
        <v>26</v>
      </c>
      <c r="R10" s="40"/>
      <c r="S10" s="40" t="s">
        <v>384</v>
      </c>
      <c r="T10" s="40"/>
      <c r="U10" s="40" t="s">
        <v>25</v>
      </c>
      <c r="V10" s="40" t="s">
        <v>26</v>
      </c>
      <c r="W10" s="40" t="s">
        <v>384</v>
      </c>
      <c r="X10" s="40"/>
      <c r="Y10" s="41" t="s">
        <v>21</v>
      </c>
      <c r="Z10" s="41" t="s">
        <v>21</v>
      </c>
      <c r="AA10" s="41" t="s">
        <v>23</v>
      </c>
      <c r="AB10" s="41" t="s">
        <v>25</v>
      </c>
      <c r="AC10" s="41" t="s">
        <v>23</v>
      </c>
      <c r="AD10" s="41" t="s">
        <v>25</v>
      </c>
      <c r="AE10" s="41"/>
      <c r="AF10" s="41" t="s">
        <v>23</v>
      </c>
      <c r="AG10" s="41" t="s">
        <v>25</v>
      </c>
      <c r="AH10" s="41" t="s">
        <v>21</v>
      </c>
      <c r="AI10" s="41" t="s">
        <v>21</v>
      </c>
      <c r="AJ10" s="46" t="s">
        <v>21</v>
      </c>
      <c r="AK10" s="46" t="s">
        <v>21</v>
      </c>
      <c r="AL10" s="46" t="s">
        <v>25</v>
      </c>
      <c r="AM10" s="46" t="str">
        <f>IFERROR(VLOOKUP($B10,Sheet1!$A$5:$B$300,2,FALSE),"")</f>
        <v/>
      </c>
      <c r="AN10" s="46" t="s">
        <v>25</v>
      </c>
      <c r="AO10" s="5" t="str">
        <f>IFERROR(VLOOKUP($A10,集約用シート!$B$5:$U$300,15,FALSE),"")</f>
        <v/>
      </c>
      <c r="AP10" s="8" t="s">
        <v>25</v>
      </c>
      <c r="AQ10" s="46" t="s">
        <v>25</v>
      </c>
      <c r="AR10" s="5" t="str">
        <f>IFERROR(VLOOKUP($A10,集約用シート!$B$5:$U$300,19,FALSE),"")</f>
        <v/>
      </c>
      <c r="AS10" s="46" t="s">
        <v>21</v>
      </c>
      <c r="AT10" s="5" t="str">
        <f>IFERROR(VLOOKUP($A10,集約用シート!$B$5:$U$300,21,FALSE),"")</f>
        <v/>
      </c>
    </row>
    <row r="11" spans="1:46" ht="28.5" customHeight="1">
      <c r="A11" s="6">
        <v>16015</v>
      </c>
      <c r="B11" s="7" t="s">
        <v>559</v>
      </c>
      <c r="C11" s="35" t="s">
        <v>25</v>
      </c>
      <c r="D11" s="40" t="s">
        <v>21</v>
      </c>
      <c r="E11" s="40">
        <v>1</v>
      </c>
      <c r="F11" s="35" t="s">
        <v>25</v>
      </c>
      <c r="G11" s="35" t="s">
        <v>25</v>
      </c>
      <c r="H11" s="40"/>
      <c r="I11" s="40"/>
      <c r="J11" s="40"/>
      <c r="K11" s="35" t="s">
        <v>25</v>
      </c>
      <c r="L11" s="40"/>
      <c r="M11" s="40"/>
      <c r="N11" s="40" t="s">
        <v>26</v>
      </c>
      <c r="O11" s="40" t="s">
        <v>22</v>
      </c>
      <c r="P11" s="40">
        <v>1</v>
      </c>
      <c r="Q11" s="40" t="s">
        <v>26</v>
      </c>
      <c r="R11" s="40" t="s">
        <v>26</v>
      </c>
      <c r="S11" s="40" t="s">
        <v>26</v>
      </c>
      <c r="T11" s="40"/>
      <c r="U11" s="40" t="s">
        <v>384</v>
      </c>
      <c r="V11" s="40"/>
      <c r="W11" s="40" t="s">
        <v>384</v>
      </c>
      <c r="X11" s="40"/>
      <c r="Y11" s="41" t="s">
        <v>25</v>
      </c>
      <c r="Z11" s="41" t="s">
        <v>21</v>
      </c>
      <c r="AA11" s="41" t="s">
        <v>25</v>
      </c>
      <c r="AB11" s="41" t="s">
        <v>25</v>
      </c>
      <c r="AC11" s="41" t="s">
        <v>25</v>
      </c>
      <c r="AD11" s="41" t="s">
        <v>25</v>
      </c>
      <c r="AE11" s="41"/>
      <c r="AF11" s="41" t="s">
        <v>25</v>
      </c>
      <c r="AG11" s="41" t="s">
        <v>21</v>
      </c>
      <c r="AH11" s="41" t="s">
        <v>21</v>
      </c>
      <c r="AI11" s="41" t="s">
        <v>21</v>
      </c>
      <c r="AJ11" s="46" t="s">
        <v>25</v>
      </c>
      <c r="AK11" s="46" t="s">
        <v>21</v>
      </c>
      <c r="AL11" s="46" t="s">
        <v>25</v>
      </c>
      <c r="AM11" s="46" t="str">
        <f>IFERROR(VLOOKUP($B11,Sheet1!$A$5:$B$300,2,FALSE),"")</f>
        <v/>
      </c>
      <c r="AN11" s="46" t="s">
        <v>25</v>
      </c>
      <c r="AO11" s="5" t="str">
        <f>IFERROR(VLOOKUP($A11,集約用シート!$B$5:$U$300,15,FALSE),"")</f>
        <v/>
      </c>
      <c r="AP11" s="8" t="s">
        <v>1934</v>
      </c>
      <c r="AQ11" s="46" t="s">
        <v>21</v>
      </c>
      <c r="AR11" s="5" t="str">
        <f>IFERROR(VLOOKUP($A11,集約用シート!$B$5:$U$300,19,FALSE),"")</f>
        <v/>
      </c>
      <c r="AS11" s="46" t="s">
        <v>25</v>
      </c>
      <c r="AT11" s="5" t="str">
        <f>IFERROR(VLOOKUP($A11,集約用シート!$B$5:$U$300,21,FALSE),"")</f>
        <v/>
      </c>
    </row>
    <row r="12" spans="1:46" ht="28.5" customHeight="1">
      <c r="A12" s="6">
        <v>16017</v>
      </c>
      <c r="B12" s="7" t="s">
        <v>560</v>
      </c>
      <c r="C12" s="35" t="s">
        <v>25</v>
      </c>
      <c r="D12" s="40" t="s">
        <v>21</v>
      </c>
      <c r="E12" s="40">
        <v>1</v>
      </c>
      <c r="F12" s="40"/>
      <c r="G12" s="35" t="s">
        <v>25</v>
      </c>
      <c r="H12" s="40"/>
      <c r="I12" s="40"/>
      <c r="J12" s="40"/>
      <c r="K12" s="40"/>
      <c r="L12" s="40"/>
      <c r="M12" s="40"/>
      <c r="N12" s="40" t="s">
        <v>26</v>
      </c>
      <c r="O12" s="40" t="s">
        <v>22</v>
      </c>
      <c r="P12" s="40">
        <v>1</v>
      </c>
      <c r="Q12" s="40" t="s">
        <v>26</v>
      </c>
      <c r="R12" s="40" t="s">
        <v>26</v>
      </c>
      <c r="S12" s="40"/>
      <c r="T12" s="40" t="s">
        <v>26</v>
      </c>
      <c r="U12" s="40"/>
      <c r="V12" s="40"/>
      <c r="W12" s="40"/>
      <c r="X12" s="40"/>
      <c r="Y12" s="41" t="s">
        <v>25</v>
      </c>
      <c r="Z12" s="41" t="s">
        <v>21</v>
      </c>
      <c r="AA12" s="41" t="s">
        <v>21</v>
      </c>
      <c r="AB12" s="41" t="s">
        <v>25</v>
      </c>
      <c r="AC12" s="41" t="s">
        <v>21</v>
      </c>
      <c r="AD12" s="41" t="s">
        <v>25</v>
      </c>
      <c r="AE12" s="41"/>
      <c r="AF12" s="41" t="s">
        <v>23</v>
      </c>
      <c r="AG12" s="41">
        <v>0</v>
      </c>
      <c r="AH12" s="41" t="s">
        <v>21</v>
      </c>
      <c r="AI12" s="41" t="s">
        <v>21</v>
      </c>
      <c r="AJ12" s="46" t="s">
        <v>25</v>
      </c>
      <c r="AK12" s="46" t="s">
        <v>21</v>
      </c>
      <c r="AL12" s="46" t="s">
        <v>25</v>
      </c>
      <c r="AM12" s="46" t="str">
        <f>IFERROR(VLOOKUP($B12,Sheet1!$A$5:$B$300,2,FALSE),"")</f>
        <v/>
      </c>
      <c r="AN12" s="46" t="s">
        <v>25</v>
      </c>
      <c r="AO12" s="5" t="str">
        <f>IFERROR(VLOOKUP($A12,集約用シート!$B$5:$U$300,15,FALSE),"")</f>
        <v/>
      </c>
      <c r="AP12" s="8" t="s">
        <v>21</v>
      </c>
      <c r="AQ12" s="46" t="s">
        <v>21</v>
      </c>
      <c r="AR12" s="5" t="str">
        <f>IFERROR(VLOOKUP($A12,集約用シート!$B$5:$U$300,19,FALSE),"")</f>
        <v/>
      </c>
      <c r="AS12" s="46" t="s">
        <v>21</v>
      </c>
      <c r="AT12" s="5" t="str">
        <f>IFERROR(VLOOKUP($A12,集約用シート!$B$5:$U$300,21,FALSE),"")</f>
        <v/>
      </c>
    </row>
    <row r="13" spans="1:46" ht="28.5" customHeight="1">
      <c r="A13" s="6">
        <v>16018</v>
      </c>
      <c r="B13" s="7" t="s">
        <v>561</v>
      </c>
      <c r="C13" s="35" t="s">
        <v>25</v>
      </c>
      <c r="D13" s="35" t="s">
        <v>25</v>
      </c>
      <c r="E13" s="40">
        <v>2</v>
      </c>
      <c r="F13" s="40"/>
      <c r="G13" s="35" t="s">
        <v>25</v>
      </c>
      <c r="H13" s="40"/>
      <c r="I13" s="35" t="s">
        <v>25</v>
      </c>
      <c r="J13" s="40"/>
      <c r="K13" s="40"/>
      <c r="L13" s="40"/>
      <c r="M13" s="40"/>
      <c r="N13" s="40" t="s">
        <v>26</v>
      </c>
      <c r="O13" s="40" t="s">
        <v>26</v>
      </c>
      <c r="P13" s="40">
        <v>2</v>
      </c>
      <c r="Q13" s="40" t="s">
        <v>384</v>
      </c>
      <c r="R13" s="40" t="s">
        <v>26</v>
      </c>
      <c r="S13" s="40"/>
      <c r="T13" s="40"/>
      <c r="U13" s="40" t="s">
        <v>384</v>
      </c>
      <c r="V13" s="40" t="s">
        <v>26</v>
      </c>
      <c r="W13" s="40" t="s">
        <v>384</v>
      </c>
      <c r="X13" s="40"/>
      <c r="Y13" s="41" t="s">
        <v>25</v>
      </c>
      <c r="Z13" s="41" t="s">
        <v>25</v>
      </c>
      <c r="AA13" s="41" t="s">
        <v>21</v>
      </c>
      <c r="AB13" s="41" t="s">
        <v>25</v>
      </c>
      <c r="AC13" s="41" t="s">
        <v>21</v>
      </c>
      <c r="AD13" s="41" t="s">
        <v>25</v>
      </c>
      <c r="AE13" s="41"/>
      <c r="AF13" s="41" t="s">
        <v>23</v>
      </c>
      <c r="AG13" s="41" t="s">
        <v>21</v>
      </c>
      <c r="AH13" s="41" t="s">
        <v>21</v>
      </c>
      <c r="AI13" s="41" t="s">
        <v>21</v>
      </c>
      <c r="AJ13" s="46" t="s">
        <v>25</v>
      </c>
      <c r="AK13" s="46" t="s">
        <v>25</v>
      </c>
      <c r="AL13" s="46" t="s">
        <v>25</v>
      </c>
      <c r="AM13" s="46" t="str">
        <f>IFERROR(VLOOKUP($B13,Sheet1!$A$5:$B$300,2,FALSE),"")</f>
        <v/>
      </c>
      <c r="AN13" s="46" t="s">
        <v>25</v>
      </c>
      <c r="AO13" s="5" t="str">
        <f>IFERROR(VLOOKUP($A13,集約用シート!$B$5:$U$300,15,FALSE),"")</f>
        <v/>
      </c>
      <c r="AP13" s="8" t="s">
        <v>2567</v>
      </c>
      <c r="AQ13" s="46" t="s">
        <v>21</v>
      </c>
      <c r="AR13" s="5" t="str">
        <f>IFERROR(VLOOKUP($A13,集約用シート!$B$5:$U$300,19,FALSE),"")</f>
        <v/>
      </c>
      <c r="AS13" s="46" t="s">
        <v>21</v>
      </c>
      <c r="AT13" s="5" t="str">
        <f>IFERROR(VLOOKUP($A13,集約用シート!$B$5:$U$300,21,FALSE),"")</f>
        <v/>
      </c>
    </row>
    <row r="14" spans="1:46" ht="28.5" customHeight="1">
      <c r="A14" s="6">
        <v>16019</v>
      </c>
      <c r="B14" s="7" t="s">
        <v>562</v>
      </c>
      <c r="C14" s="35" t="s">
        <v>25</v>
      </c>
      <c r="D14" s="40" t="s">
        <v>21</v>
      </c>
      <c r="E14" s="40">
        <v>1</v>
      </c>
      <c r="F14" s="35" t="s">
        <v>25</v>
      </c>
      <c r="G14" s="35" t="s">
        <v>25</v>
      </c>
      <c r="H14" s="35" t="s">
        <v>25</v>
      </c>
      <c r="I14" s="35" t="s">
        <v>25</v>
      </c>
      <c r="J14" s="40"/>
      <c r="K14" s="40"/>
      <c r="L14" s="40"/>
      <c r="M14" s="40"/>
      <c r="N14" s="40" t="s">
        <v>26</v>
      </c>
      <c r="O14" s="40" t="s">
        <v>22</v>
      </c>
      <c r="P14" s="40">
        <v>1</v>
      </c>
      <c r="Q14" s="40" t="s">
        <v>25</v>
      </c>
      <c r="R14" s="40" t="s">
        <v>26</v>
      </c>
      <c r="S14" s="40" t="s">
        <v>25</v>
      </c>
      <c r="T14" s="40" t="s">
        <v>26</v>
      </c>
      <c r="U14" s="40" t="s">
        <v>384</v>
      </c>
      <c r="V14" s="40"/>
      <c r="W14" s="40" t="s">
        <v>384</v>
      </c>
      <c r="X14" s="40"/>
      <c r="Y14" s="41" t="s">
        <v>25</v>
      </c>
      <c r="Z14" s="41" t="s">
        <v>21</v>
      </c>
      <c r="AA14" s="41" t="s">
        <v>25</v>
      </c>
      <c r="AB14" s="41" t="s">
        <v>25</v>
      </c>
      <c r="AC14" s="41" t="s">
        <v>25</v>
      </c>
      <c r="AD14" s="41" t="s">
        <v>25</v>
      </c>
      <c r="AE14" s="41"/>
      <c r="AF14" s="41" t="s">
        <v>25</v>
      </c>
      <c r="AG14" s="41" t="s">
        <v>21</v>
      </c>
      <c r="AH14" s="41" t="s">
        <v>21</v>
      </c>
      <c r="AI14" s="41" t="s">
        <v>21</v>
      </c>
      <c r="AJ14" s="46" t="s">
        <v>25</v>
      </c>
      <c r="AK14" s="46" t="s">
        <v>21</v>
      </c>
      <c r="AL14" s="46" t="s">
        <v>25</v>
      </c>
      <c r="AM14" s="46" t="str">
        <f>IFERROR(VLOOKUP($B14,Sheet1!$A$5:$B$300,2,FALSE),"")</f>
        <v/>
      </c>
      <c r="AN14" s="46" t="s">
        <v>25</v>
      </c>
      <c r="AO14" s="5" t="str">
        <f>IFERROR(VLOOKUP($A14,集約用シート!$B$5:$U$300,15,FALSE),"")</f>
        <v/>
      </c>
      <c r="AP14" s="8" t="s">
        <v>21</v>
      </c>
      <c r="AQ14" s="46" t="s">
        <v>21</v>
      </c>
      <c r="AR14" s="5" t="str">
        <f>IFERROR(VLOOKUP($A14,集約用シート!$B$5:$U$300,19,FALSE),"")</f>
        <v/>
      </c>
      <c r="AS14" s="46" t="s">
        <v>21</v>
      </c>
      <c r="AT14" s="5" t="str">
        <f>IFERROR(VLOOKUP($A14,集約用シート!$B$5:$U$300,21,FALSE),"")</f>
        <v/>
      </c>
    </row>
    <row r="15" spans="1:46" ht="28.5" customHeight="1">
      <c r="A15" s="6">
        <v>16023</v>
      </c>
      <c r="B15" s="7" t="s">
        <v>563</v>
      </c>
      <c r="C15" s="35"/>
      <c r="D15" s="40"/>
      <c r="E15" s="40">
        <v>0</v>
      </c>
      <c r="F15" s="40"/>
      <c r="G15" s="40"/>
      <c r="H15" s="40"/>
      <c r="I15" s="40"/>
      <c r="J15" s="40"/>
      <c r="K15" s="40"/>
      <c r="L15" s="40"/>
      <c r="M15" s="40"/>
      <c r="N15" s="40" t="s">
        <v>22</v>
      </c>
      <c r="O15" s="40" t="s">
        <v>22</v>
      </c>
      <c r="P15" s="40">
        <v>0</v>
      </c>
      <c r="Q15" s="40"/>
      <c r="R15" s="40"/>
      <c r="S15" s="40"/>
      <c r="T15" s="40"/>
      <c r="U15" s="40"/>
      <c r="V15" s="40"/>
      <c r="W15" s="40"/>
      <c r="X15" s="40"/>
      <c r="Y15" s="41" t="s">
        <v>21</v>
      </c>
      <c r="Z15" s="41" t="s">
        <v>21</v>
      </c>
      <c r="AA15" s="41" t="s">
        <v>23</v>
      </c>
      <c r="AB15" s="41" t="s">
        <v>25</v>
      </c>
      <c r="AC15" s="41" t="s">
        <v>23</v>
      </c>
      <c r="AD15" s="41" t="s">
        <v>21</v>
      </c>
      <c r="AE15" s="41"/>
      <c r="AF15" s="41" t="s">
        <v>23</v>
      </c>
      <c r="AG15" s="41">
        <v>0</v>
      </c>
      <c r="AH15" s="41" t="s">
        <v>23</v>
      </c>
      <c r="AI15" s="41" t="s">
        <v>21</v>
      </c>
      <c r="AJ15" s="46" t="s">
        <v>21</v>
      </c>
      <c r="AK15" s="46" t="s">
        <v>21</v>
      </c>
      <c r="AL15" s="46"/>
      <c r="AM15" s="46" t="str">
        <f>IFERROR(VLOOKUP($B15,Sheet1!$A$5:$B$300,2,FALSE),"")</f>
        <v/>
      </c>
      <c r="AN15" s="46"/>
      <c r="AO15" s="5" t="str">
        <f>IFERROR(VLOOKUP($A15,集約用シート!$B$5:$U$300,15,FALSE),"")</f>
        <v/>
      </c>
      <c r="AP15" s="8"/>
      <c r="AQ15" s="46"/>
      <c r="AR15" s="5" t="str">
        <f>IFERROR(VLOOKUP($A15,集約用シート!$B$5:$U$300,19,FALSE),"")</f>
        <v/>
      </c>
      <c r="AS15" s="46"/>
      <c r="AT15" s="5" t="str">
        <f>IFERROR(VLOOKUP($A15,集約用シート!$B$5:$U$300,21,FALSE),"")</f>
        <v/>
      </c>
    </row>
    <row r="16" spans="1:46" ht="28.5" customHeight="1">
      <c r="A16" s="6">
        <v>16025</v>
      </c>
      <c r="B16" s="7" t="s">
        <v>564</v>
      </c>
      <c r="C16" s="35" t="s">
        <v>25</v>
      </c>
      <c r="D16" s="40" t="s">
        <v>21</v>
      </c>
      <c r="E16" s="40">
        <v>1</v>
      </c>
      <c r="F16" s="35" t="s">
        <v>25</v>
      </c>
      <c r="G16" s="35" t="s">
        <v>25</v>
      </c>
      <c r="H16" s="40"/>
      <c r="I16" s="35" t="s">
        <v>25</v>
      </c>
      <c r="J16" s="40"/>
      <c r="K16" s="35" t="s">
        <v>25</v>
      </c>
      <c r="L16" s="40"/>
      <c r="M16" s="40"/>
      <c r="N16" s="40" t="s">
        <v>26</v>
      </c>
      <c r="O16" s="40" t="s">
        <v>22</v>
      </c>
      <c r="P16" s="40">
        <v>1</v>
      </c>
      <c r="Q16" s="40" t="s">
        <v>384</v>
      </c>
      <c r="R16" s="40" t="s">
        <v>26</v>
      </c>
      <c r="S16" s="40"/>
      <c r="T16" s="40" t="s">
        <v>26</v>
      </c>
      <c r="U16" s="40"/>
      <c r="V16" s="40" t="s">
        <v>26</v>
      </c>
      <c r="W16" s="40"/>
      <c r="X16" s="40"/>
      <c r="Y16" s="41" t="s">
        <v>25</v>
      </c>
      <c r="Z16" s="41" t="s">
        <v>21</v>
      </c>
      <c r="AA16" s="41" t="s">
        <v>21</v>
      </c>
      <c r="AB16" s="41" t="s">
        <v>25</v>
      </c>
      <c r="AC16" s="41" t="s">
        <v>25</v>
      </c>
      <c r="AD16" s="41" t="s">
        <v>25</v>
      </c>
      <c r="AE16" s="41"/>
      <c r="AF16" s="41" t="s">
        <v>21</v>
      </c>
      <c r="AG16" s="41" t="s">
        <v>25</v>
      </c>
      <c r="AH16" s="41" t="s">
        <v>21</v>
      </c>
      <c r="AI16" s="41" t="s">
        <v>21</v>
      </c>
      <c r="AJ16" s="46" t="s">
        <v>25</v>
      </c>
      <c r="AK16" s="46" t="s">
        <v>21</v>
      </c>
      <c r="AL16" s="46" t="s">
        <v>25</v>
      </c>
      <c r="AM16" s="46" t="str">
        <f>IFERROR(VLOOKUP($B16,Sheet1!$A$5:$B$300,2,FALSE),"")</f>
        <v/>
      </c>
      <c r="AN16" s="46" t="s">
        <v>25</v>
      </c>
      <c r="AO16" s="5" t="str">
        <f>IFERROR(VLOOKUP($A16,集約用シート!$B$5:$U$300,15,FALSE),"")</f>
        <v/>
      </c>
      <c r="AP16" s="8" t="s">
        <v>1934</v>
      </c>
      <c r="AQ16" s="46" t="s">
        <v>25</v>
      </c>
      <c r="AR16" s="5" t="str">
        <f>IFERROR(VLOOKUP($A16,集約用シート!$B$5:$U$300,19,FALSE),"")</f>
        <v/>
      </c>
      <c r="AS16" s="46" t="s">
        <v>21</v>
      </c>
      <c r="AT16" s="5" t="str">
        <f>IFERROR(VLOOKUP($A16,集約用シート!$B$5:$U$300,21,FALSE),"")</f>
        <v/>
      </c>
    </row>
    <row r="17" spans="1:46" ht="28.5" customHeight="1">
      <c r="A17" s="6">
        <v>16026</v>
      </c>
      <c r="B17" s="7" t="s">
        <v>565</v>
      </c>
      <c r="C17" s="35" t="s">
        <v>25</v>
      </c>
      <c r="D17" s="40" t="s">
        <v>21</v>
      </c>
      <c r="E17" s="40">
        <v>1</v>
      </c>
      <c r="F17" s="35" t="s">
        <v>25</v>
      </c>
      <c r="G17" s="35" t="s">
        <v>25</v>
      </c>
      <c r="H17" s="35" t="s">
        <v>25</v>
      </c>
      <c r="I17" s="35" t="s">
        <v>25</v>
      </c>
      <c r="J17" s="35" t="s">
        <v>25</v>
      </c>
      <c r="K17" s="35" t="s">
        <v>25</v>
      </c>
      <c r="L17" s="40"/>
      <c r="M17" s="40"/>
      <c r="N17" s="40" t="s">
        <v>26</v>
      </c>
      <c r="O17" s="40" t="s">
        <v>21</v>
      </c>
      <c r="P17" s="40">
        <v>1</v>
      </c>
      <c r="Q17" s="40" t="s">
        <v>26</v>
      </c>
      <c r="R17" s="40" t="s">
        <v>26</v>
      </c>
      <c r="S17" s="40" t="s">
        <v>26</v>
      </c>
      <c r="T17" s="40" t="s">
        <v>26</v>
      </c>
      <c r="U17" s="40" t="s">
        <v>384</v>
      </c>
      <c r="V17" s="40" t="s">
        <v>26</v>
      </c>
      <c r="W17" s="40" t="s">
        <v>384</v>
      </c>
      <c r="X17" s="40"/>
      <c r="Y17" s="41" t="s">
        <v>25</v>
      </c>
      <c r="Z17" s="41" t="s">
        <v>21</v>
      </c>
      <c r="AA17" s="41" t="s">
        <v>25</v>
      </c>
      <c r="AB17" s="41" t="s">
        <v>25</v>
      </c>
      <c r="AC17" s="41" t="s">
        <v>25</v>
      </c>
      <c r="AD17" s="41" t="s">
        <v>25</v>
      </c>
      <c r="AE17" s="41"/>
      <c r="AF17" s="41" t="s">
        <v>25</v>
      </c>
      <c r="AG17" s="41" t="s">
        <v>21</v>
      </c>
      <c r="AH17" s="41" t="s">
        <v>21</v>
      </c>
      <c r="AI17" s="41" t="s">
        <v>21</v>
      </c>
      <c r="AJ17" s="46" t="s">
        <v>25</v>
      </c>
      <c r="AK17" s="46" t="s">
        <v>21</v>
      </c>
      <c r="AL17" s="46" t="s">
        <v>25</v>
      </c>
      <c r="AM17" s="46" t="str">
        <f>IFERROR(VLOOKUP($B17,Sheet1!$A$5:$B$300,2,FALSE),"")</f>
        <v/>
      </c>
      <c r="AN17" s="46" t="s">
        <v>25</v>
      </c>
      <c r="AO17" s="5" t="str">
        <f>IFERROR(VLOOKUP($A17,集約用シート!$B$5:$U$300,15,FALSE),"")</f>
        <v/>
      </c>
      <c r="AP17" s="8" t="s">
        <v>25</v>
      </c>
      <c r="AQ17" s="46" t="s">
        <v>25</v>
      </c>
      <c r="AR17" s="5" t="str">
        <f>IFERROR(VLOOKUP($A17,集約用シート!$B$5:$U$300,19,FALSE),"")</f>
        <v/>
      </c>
      <c r="AS17" s="46" t="s">
        <v>21</v>
      </c>
      <c r="AT17" s="5" t="str">
        <f>IFERROR(VLOOKUP($A17,集約用シート!$B$5:$U$300,21,FALSE),"")</f>
        <v/>
      </c>
    </row>
    <row r="18" spans="1:46" ht="28.5" customHeight="1">
      <c r="A18" s="6">
        <v>16027</v>
      </c>
      <c r="B18" s="7" t="s">
        <v>566</v>
      </c>
      <c r="C18" s="35" t="s">
        <v>25</v>
      </c>
      <c r="D18" s="40" t="s">
        <v>21</v>
      </c>
      <c r="E18" s="40">
        <v>1</v>
      </c>
      <c r="F18" s="40"/>
      <c r="G18" s="35" t="s">
        <v>25</v>
      </c>
      <c r="H18" s="40"/>
      <c r="I18" s="40"/>
      <c r="J18" s="40"/>
      <c r="K18" s="40"/>
      <c r="L18" s="40"/>
      <c r="M18" s="40"/>
      <c r="N18" s="40" t="s">
        <v>26</v>
      </c>
      <c r="O18" s="40" t="s">
        <v>22</v>
      </c>
      <c r="P18" s="40">
        <v>1</v>
      </c>
      <c r="Q18" s="40" t="s">
        <v>26</v>
      </c>
      <c r="R18" s="40"/>
      <c r="S18" s="40"/>
      <c r="T18" s="40"/>
      <c r="U18" s="40"/>
      <c r="V18" s="40"/>
      <c r="W18" s="40"/>
      <c r="X18" s="40"/>
      <c r="Y18" s="41" t="s">
        <v>25</v>
      </c>
      <c r="Z18" s="41" t="s">
        <v>21</v>
      </c>
      <c r="AA18" s="41" t="s">
        <v>25</v>
      </c>
      <c r="AB18" s="41" t="s">
        <v>25</v>
      </c>
      <c r="AC18" s="41" t="s">
        <v>25</v>
      </c>
      <c r="AD18" s="41" t="s">
        <v>21</v>
      </c>
      <c r="AE18" s="41"/>
      <c r="AF18" s="41" t="s">
        <v>25</v>
      </c>
      <c r="AG18" s="41">
        <v>0</v>
      </c>
      <c r="AH18" s="41" t="s">
        <v>21</v>
      </c>
      <c r="AI18" s="41" t="s">
        <v>21</v>
      </c>
      <c r="AJ18" s="46" t="s">
        <v>25</v>
      </c>
      <c r="AK18" s="46" t="s">
        <v>21</v>
      </c>
      <c r="AL18" s="46" t="s">
        <v>25</v>
      </c>
      <c r="AM18" s="46" t="str">
        <f>IFERROR(VLOOKUP($B18,Sheet1!$A$5:$B$300,2,FALSE),"")</f>
        <v/>
      </c>
      <c r="AN18" s="46" t="s">
        <v>25</v>
      </c>
      <c r="AO18" s="5" t="str">
        <f>IFERROR(VLOOKUP($A18,集約用シート!$B$5:$U$300,15,FALSE),"")</f>
        <v/>
      </c>
      <c r="AP18" s="8" t="s">
        <v>1934</v>
      </c>
      <c r="AQ18" s="46" t="s">
        <v>2566</v>
      </c>
      <c r="AR18" s="5" t="str">
        <f>IFERROR(VLOOKUP($A18,集約用シート!$B$5:$U$300,19,FALSE),"")</f>
        <v/>
      </c>
      <c r="AS18" s="46" t="s">
        <v>25</v>
      </c>
      <c r="AT18" s="5" t="str">
        <f>IFERROR(VLOOKUP($A18,集約用シート!$B$5:$U$300,21,FALSE),"")</f>
        <v/>
      </c>
    </row>
    <row r="19" spans="1:46" ht="28.5" customHeight="1">
      <c r="A19" s="6">
        <v>16028</v>
      </c>
      <c r="B19" s="7" t="s">
        <v>567</v>
      </c>
      <c r="C19" s="35" t="s">
        <v>25</v>
      </c>
      <c r="D19" s="40" t="s">
        <v>21</v>
      </c>
      <c r="E19" s="40">
        <v>1</v>
      </c>
      <c r="F19" s="35" t="s">
        <v>25</v>
      </c>
      <c r="G19" s="35" t="s">
        <v>25</v>
      </c>
      <c r="H19" s="40"/>
      <c r="I19" s="35" t="s">
        <v>25</v>
      </c>
      <c r="J19" s="40"/>
      <c r="K19" s="40"/>
      <c r="L19" s="40"/>
      <c r="M19" s="40"/>
      <c r="N19" s="40" t="s">
        <v>21</v>
      </c>
      <c r="O19" s="40" t="s">
        <v>21</v>
      </c>
      <c r="P19" s="40">
        <v>0</v>
      </c>
      <c r="Q19" s="40" t="s">
        <v>384</v>
      </c>
      <c r="R19" s="40" t="s">
        <v>26</v>
      </c>
      <c r="S19" s="40" t="s">
        <v>384</v>
      </c>
      <c r="T19" s="40" t="s">
        <v>26</v>
      </c>
      <c r="U19" s="40" t="s">
        <v>384</v>
      </c>
      <c r="V19" s="40"/>
      <c r="W19" s="40" t="s">
        <v>384</v>
      </c>
      <c r="X19" s="40"/>
      <c r="Y19" s="41" t="s">
        <v>21</v>
      </c>
      <c r="Z19" s="41" t="s">
        <v>21</v>
      </c>
      <c r="AA19" s="41" t="s">
        <v>23</v>
      </c>
      <c r="AB19" s="41" t="s">
        <v>25</v>
      </c>
      <c r="AC19" s="41" t="s">
        <v>23</v>
      </c>
      <c r="AD19" s="41" t="s">
        <v>25</v>
      </c>
      <c r="AE19" s="41"/>
      <c r="AF19" s="41" t="s">
        <v>23</v>
      </c>
      <c r="AG19" s="41" t="s">
        <v>25</v>
      </c>
      <c r="AH19" s="41" t="s">
        <v>21</v>
      </c>
      <c r="AI19" s="41" t="s">
        <v>21</v>
      </c>
      <c r="AJ19" s="46" t="s">
        <v>21</v>
      </c>
      <c r="AK19" s="46" t="s">
        <v>21</v>
      </c>
      <c r="AL19" s="46"/>
      <c r="AM19" s="46" t="str">
        <f>IFERROR(VLOOKUP($B19,Sheet1!$A$5:$B$300,2,FALSE),"")</f>
        <v/>
      </c>
      <c r="AN19" s="46"/>
      <c r="AO19" s="5" t="str">
        <f>IFERROR(VLOOKUP($A19,集約用シート!$B$5:$U$300,15,FALSE),"")</f>
        <v/>
      </c>
      <c r="AP19" s="8"/>
      <c r="AQ19" s="46"/>
      <c r="AR19" s="5" t="str">
        <f>IFERROR(VLOOKUP($A19,集約用シート!$B$5:$U$300,19,FALSE),"")</f>
        <v/>
      </c>
      <c r="AS19" s="46"/>
      <c r="AT19" s="5" t="str">
        <f>IFERROR(VLOOKUP($A19,集約用シート!$B$5:$U$300,21,FALSE),"")</f>
        <v/>
      </c>
    </row>
    <row r="20" spans="1:46" ht="28.5" customHeight="1">
      <c r="A20" s="6">
        <v>16029</v>
      </c>
      <c r="B20" s="7" t="s">
        <v>568</v>
      </c>
      <c r="C20" s="35" t="s">
        <v>25</v>
      </c>
      <c r="D20" s="40" t="s">
        <v>21</v>
      </c>
      <c r="E20" s="40">
        <v>1</v>
      </c>
      <c r="F20" s="40"/>
      <c r="G20" s="40"/>
      <c r="H20" s="40"/>
      <c r="I20" s="40"/>
      <c r="J20" s="40"/>
      <c r="K20" s="40"/>
      <c r="L20" s="40"/>
      <c r="M20" s="40"/>
      <c r="N20" s="40" t="s">
        <v>26</v>
      </c>
      <c r="O20" s="40" t="s">
        <v>22</v>
      </c>
      <c r="P20" s="40">
        <v>1</v>
      </c>
      <c r="Q20" s="40" t="s">
        <v>26</v>
      </c>
      <c r="R20" s="40"/>
      <c r="S20" s="40" t="s">
        <v>26</v>
      </c>
      <c r="T20" s="40"/>
      <c r="U20" s="40" t="s">
        <v>384</v>
      </c>
      <c r="V20" s="40"/>
      <c r="W20" s="40" t="s">
        <v>384</v>
      </c>
      <c r="X20" s="40" t="s">
        <v>26</v>
      </c>
      <c r="Y20" s="41" t="s">
        <v>25</v>
      </c>
      <c r="Z20" s="41" t="s">
        <v>21</v>
      </c>
      <c r="AA20" s="41" t="s">
        <v>25</v>
      </c>
      <c r="AB20" s="41" t="s">
        <v>25</v>
      </c>
      <c r="AC20" s="41" t="s">
        <v>25</v>
      </c>
      <c r="AD20" s="41" t="s">
        <v>25</v>
      </c>
      <c r="AE20" s="41"/>
      <c r="AF20" s="41" t="s">
        <v>25</v>
      </c>
      <c r="AG20" s="41" t="s">
        <v>21</v>
      </c>
      <c r="AH20" s="41" t="s">
        <v>21</v>
      </c>
      <c r="AI20" s="41" t="s">
        <v>25</v>
      </c>
      <c r="AJ20" s="46" t="s">
        <v>25</v>
      </c>
      <c r="AK20" s="46" t="s">
        <v>21</v>
      </c>
      <c r="AL20" s="46" t="s">
        <v>25</v>
      </c>
      <c r="AM20" s="46" t="str">
        <f>IFERROR(VLOOKUP($B20,Sheet1!$A$5:$B$300,2,FALSE),"")</f>
        <v/>
      </c>
      <c r="AN20" s="46" t="s">
        <v>25</v>
      </c>
      <c r="AO20" s="5" t="str">
        <f>IFERROR(VLOOKUP($A20,集約用シート!$B$5:$U$300,15,FALSE),"")</f>
        <v/>
      </c>
      <c r="AP20" s="8" t="s">
        <v>21</v>
      </c>
      <c r="AQ20" s="46" t="s">
        <v>21</v>
      </c>
      <c r="AR20" s="5" t="str">
        <f>IFERROR(VLOOKUP($A20,集約用シート!$B$5:$U$300,19,FALSE),"")</f>
        <v/>
      </c>
      <c r="AS20" s="46" t="s">
        <v>25</v>
      </c>
      <c r="AT20" s="5" t="str">
        <f>IFERROR(VLOOKUP($A20,集約用シート!$B$5:$U$300,21,FALSE),"")</f>
        <v/>
      </c>
    </row>
    <row r="21" spans="1:46" ht="28.5" customHeight="1">
      <c r="A21" s="6">
        <v>16030</v>
      </c>
      <c r="B21" s="7" t="s">
        <v>569</v>
      </c>
      <c r="C21" s="35" t="s">
        <v>25</v>
      </c>
      <c r="D21" s="40" t="s">
        <v>21</v>
      </c>
      <c r="E21" s="40">
        <v>1</v>
      </c>
      <c r="F21" s="40"/>
      <c r="G21" s="35" t="s">
        <v>25</v>
      </c>
      <c r="H21" s="40"/>
      <c r="I21" s="40"/>
      <c r="J21" s="40"/>
      <c r="K21" s="40"/>
      <c r="L21" s="40"/>
      <c r="M21" s="40"/>
      <c r="N21" s="40" t="s">
        <v>26</v>
      </c>
      <c r="O21" s="40" t="s">
        <v>22</v>
      </c>
      <c r="P21" s="40">
        <v>1</v>
      </c>
      <c r="Q21" s="40" t="s">
        <v>26</v>
      </c>
      <c r="R21" s="40"/>
      <c r="S21" s="40" t="s">
        <v>26</v>
      </c>
      <c r="T21" s="40"/>
      <c r="U21" s="40" t="s">
        <v>384</v>
      </c>
      <c r="V21" s="40"/>
      <c r="W21" s="40"/>
      <c r="X21" s="40"/>
      <c r="Y21" s="41" t="s">
        <v>25</v>
      </c>
      <c r="Z21" s="41" t="s">
        <v>21</v>
      </c>
      <c r="AA21" s="41" t="s">
        <v>25</v>
      </c>
      <c r="AB21" s="41" t="s">
        <v>25</v>
      </c>
      <c r="AC21" s="41" t="s">
        <v>25</v>
      </c>
      <c r="AD21" s="41" t="s">
        <v>21</v>
      </c>
      <c r="AE21" s="41"/>
      <c r="AF21" s="41" t="s">
        <v>25</v>
      </c>
      <c r="AG21" s="41">
        <v>0</v>
      </c>
      <c r="AH21" s="41" t="s">
        <v>21</v>
      </c>
      <c r="AI21" s="41" t="s">
        <v>21</v>
      </c>
      <c r="AJ21" s="46" t="s">
        <v>25</v>
      </c>
      <c r="AK21" s="46" t="s">
        <v>21</v>
      </c>
      <c r="AL21" s="46" t="s">
        <v>25</v>
      </c>
      <c r="AM21" s="46" t="str">
        <f>IFERROR(VLOOKUP($B21,Sheet1!$A$5:$B$300,2,FALSE),"")</f>
        <v/>
      </c>
      <c r="AN21" s="46" t="s">
        <v>25</v>
      </c>
      <c r="AO21" s="5" t="str">
        <f>IFERROR(VLOOKUP($A21,集約用シート!$B$5:$U$300,15,FALSE),"")</f>
        <v/>
      </c>
      <c r="AP21" s="8" t="s">
        <v>1934</v>
      </c>
      <c r="AQ21" s="46" t="s">
        <v>21</v>
      </c>
      <c r="AR21" s="5" t="str">
        <f>IFERROR(VLOOKUP($A21,集約用シート!$B$5:$U$300,19,FALSE),"")</f>
        <v/>
      </c>
      <c r="AS21" s="46" t="s">
        <v>21</v>
      </c>
      <c r="AT21" s="5" t="str">
        <f>IFERROR(VLOOKUP($A21,集約用シート!$B$5:$U$300,21,FALSE),"")</f>
        <v/>
      </c>
    </row>
    <row r="22" spans="1:46" ht="28.5" customHeight="1">
      <c r="A22" s="6">
        <v>16032</v>
      </c>
      <c r="B22" s="7" t="s">
        <v>570</v>
      </c>
      <c r="C22" s="35" t="s">
        <v>25</v>
      </c>
      <c r="D22" s="40" t="s">
        <v>21</v>
      </c>
      <c r="E22" s="40">
        <v>1</v>
      </c>
      <c r="F22" s="40"/>
      <c r="G22" s="35" t="s">
        <v>25</v>
      </c>
      <c r="H22" s="40"/>
      <c r="I22" s="40"/>
      <c r="J22" s="40"/>
      <c r="K22" s="40"/>
      <c r="L22" s="40"/>
      <c r="M22" s="40"/>
      <c r="N22" s="40" t="s">
        <v>26</v>
      </c>
      <c r="O22" s="40" t="s">
        <v>22</v>
      </c>
      <c r="P22" s="40">
        <v>1</v>
      </c>
      <c r="Q22" s="40"/>
      <c r="R22" s="40" t="s">
        <v>26</v>
      </c>
      <c r="S22" s="40"/>
      <c r="T22" s="40"/>
      <c r="U22" s="40"/>
      <c r="V22" s="40"/>
      <c r="W22" s="40"/>
      <c r="X22" s="40"/>
      <c r="Y22" s="41" t="s">
        <v>25</v>
      </c>
      <c r="Z22" s="41" t="s">
        <v>21</v>
      </c>
      <c r="AA22" s="41" t="s">
        <v>23</v>
      </c>
      <c r="AB22" s="41" t="s">
        <v>25</v>
      </c>
      <c r="AC22" s="41" t="s">
        <v>23</v>
      </c>
      <c r="AD22" s="41" t="s">
        <v>25</v>
      </c>
      <c r="AE22" s="41"/>
      <c r="AF22" s="41" t="s">
        <v>23</v>
      </c>
      <c r="AG22" s="41">
        <v>0</v>
      </c>
      <c r="AH22" s="41" t="s">
        <v>21</v>
      </c>
      <c r="AI22" s="41" t="s">
        <v>21</v>
      </c>
      <c r="AJ22" s="46" t="s">
        <v>25</v>
      </c>
      <c r="AK22" s="46" t="s">
        <v>21</v>
      </c>
      <c r="AL22" s="46"/>
      <c r="AM22" s="46" t="str">
        <f>IFERROR(VLOOKUP($B22,Sheet1!$A$5:$B$300,2,FALSE),"")</f>
        <v/>
      </c>
      <c r="AN22" s="46"/>
      <c r="AO22" s="5" t="str">
        <f>IFERROR(VLOOKUP($A22,集約用シート!$B$5:$U$300,15,FALSE),"")</f>
        <v/>
      </c>
      <c r="AP22" s="8"/>
      <c r="AQ22" s="46"/>
      <c r="AR22" s="5" t="str">
        <f>IFERROR(VLOOKUP($A22,集約用シート!$B$5:$U$300,19,FALSE),"")</f>
        <v/>
      </c>
      <c r="AS22" s="46"/>
      <c r="AT22" s="5" t="str">
        <f>IFERROR(VLOOKUP($A22,集約用シート!$B$5:$U$300,21,FALSE),"")</f>
        <v/>
      </c>
    </row>
    <row r="23" spans="1:46" ht="28.5" customHeight="1">
      <c r="A23" s="6">
        <v>16033</v>
      </c>
      <c r="B23" s="7" t="s">
        <v>571</v>
      </c>
      <c r="C23" s="35"/>
      <c r="D23" s="40"/>
      <c r="E23" s="40">
        <v>0</v>
      </c>
      <c r="F23" s="40"/>
      <c r="G23" s="40"/>
      <c r="H23" s="40"/>
      <c r="I23" s="40"/>
      <c r="J23" s="40"/>
      <c r="K23" s="40"/>
      <c r="L23" s="40"/>
      <c r="M23" s="40"/>
      <c r="N23" s="40"/>
      <c r="O23" s="40"/>
      <c r="P23" s="40">
        <v>0</v>
      </c>
      <c r="Q23" s="40"/>
      <c r="R23" s="40"/>
      <c r="S23" s="40"/>
      <c r="T23" s="40"/>
      <c r="U23" s="40"/>
      <c r="V23" s="40"/>
      <c r="W23" s="40"/>
      <c r="X23" s="40"/>
      <c r="Y23" s="41" t="s">
        <v>21</v>
      </c>
      <c r="Z23" s="41" t="s">
        <v>21</v>
      </c>
      <c r="AA23" s="41" t="s">
        <v>23</v>
      </c>
      <c r="AB23" s="41" t="s">
        <v>23</v>
      </c>
      <c r="AC23" s="41" t="s">
        <v>23</v>
      </c>
      <c r="AD23" s="41" t="s">
        <v>23</v>
      </c>
      <c r="AE23" s="41"/>
      <c r="AF23" s="41" t="s">
        <v>23</v>
      </c>
      <c r="AG23" s="41" t="s">
        <v>23</v>
      </c>
      <c r="AH23" s="41" t="s">
        <v>23</v>
      </c>
      <c r="AI23" s="41" t="s">
        <v>23</v>
      </c>
      <c r="AJ23" s="46" t="s">
        <v>21</v>
      </c>
      <c r="AK23" s="46" t="s">
        <v>21</v>
      </c>
      <c r="AL23" s="46"/>
      <c r="AM23" s="46" t="str">
        <f>IFERROR(VLOOKUP($B23,Sheet1!$A$5:$B$300,2,FALSE),"")</f>
        <v/>
      </c>
      <c r="AN23" s="46"/>
      <c r="AO23" s="5" t="str">
        <f>IFERROR(VLOOKUP($A23,集約用シート!$B$5:$U$300,15,FALSE),"")</f>
        <v/>
      </c>
      <c r="AP23" s="8"/>
      <c r="AQ23" s="46"/>
      <c r="AR23" s="5" t="str">
        <f>IFERROR(VLOOKUP($A23,集約用シート!$B$5:$U$300,19,FALSE),"")</f>
        <v/>
      </c>
      <c r="AS23" s="46"/>
      <c r="AT23" s="5" t="str">
        <f>IFERROR(VLOOKUP($A23,集約用シート!$B$5:$U$300,21,FALSE),"")</f>
        <v/>
      </c>
    </row>
    <row r="24" spans="1:46" ht="28.5" customHeight="1">
      <c r="A24" s="6">
        <v>16035</v>
      </c>
      <c r="B24" s="7" t="s">
        <v>572</v>
      </c>
      <c r="C24" s="35"/>
      <c r="D24" s="40"/>
      <c r="E24" s="40">
        <v>0</v>
      </c>
      <c r="F24" s="40"/>
      <c r="G24" s="40"/>
      <c r="H24" s="40"/>
      <c r="I24" s="40"/>
      <c r="J24" s="40"/>
      <c r="K24" s="40"/>
      <c r="L24" s="40"/>
      <c r="M24" s="40"/>
      <c r="N24" s="40"/>
      <c r="O24" s="40"/>
      <c r="P24" s="40">
        <v>0</v>
      </c>
      <c r="Q24" s="40"/>
      <c r="R24" s="40"/>
      <c r="S24" s="40"/>
      <c r="T24" s="40"/>
      <c r="U24" s="40"/>
      <c r="V24" s="40"/>
      <c r="W24" s="40"/>
      <c r="X24" s="40"/>
      <c r="Y24" s="41" t="s">
        <v>21</v>
      </c>
      <c r="Z24" s="41" t="s">
        <v>21</v>
      </c>
      <c r="AA24" s="41" t="s">
        <v>23</v>
      </c>
      <c r="AB24" s="41" t="s">
        <v>23</v>
      </c>
      <c r="AC24" s="41" t="s">
        <v>23</v>
      </c>
      <c r="AD24" s="41" t="s">
        <v>23</v>
      </c>
      <c r="AE24" s="41"/>
      <c r="AF24" s="41" t="s">
        <v>23</v>
      </c>
      <c r="AG24" s="41" t="s">
        <v>23</v>
      </c>
      <c r="AH24" s="41" t="s">
        <v>23</v>
      </c>
      <c r="AI24" s="41" t="s">
        <v>23</v>
      </c>
      <c r="AJ24" s="46" t="s">
        <v>21</v>
      </c>
      <c r="AK24" s="46" t="s">
        <v>21</v>
      </c>
      <c r="AL24" s="46"/>
      <c r="AM24" s="46" t="str">
        <f>IFERROR(VLOOKUP($B24,Sheet1!$A$5:$B$300,2,FALSE),"")</f>
        <v/>
      </c>
      <c r="AN24" s="46"/>
      <c r="AO24" s="5" t="str">
        <f>IFERROR(VLOOKUP($A24,集約用シート!$B$5:$U$300,15,FALSE),"")</f>
        <v/>
      </c>
      <c r="AP24" s="8"/>
      <c r="AQ24" s="46"/>
      <c r="AR24" s="5" t="str">
        <f>IFERROR(VLOOKUP($A24,集約用シート!$B$5:$U$300,19,FALSE),"")</f>
        <v/>
      </c>
      <c r="AS24" s="46"/>
      <c r="AT24" s="5" t="str">
        <f>IFERROR(VLOOKUP($A24,集約用シート!$B$5:$U$300,21,FALSE),"")</f>
        <v/>
      </c>
    </row>
    <row r="25" spans="1:46" ht="28.5" customHeight="1">
      <c r="A25" s="6">
        <v>16036</v>
      </c>
      <c r="B25" s="7" t="s">
        <v>573</v>
      </c>
      <c r="C25" s="35"/>
      <c r="D25" s="40"/>
      <c r="E25" s="40">
        <v>0</v>
      </c>
      <c r="F25" s="40"/>
      <c r="G25" s="40"/>
      <c r="H25" s="40"/>
      <c r="I25" s="40"/>
      <c r="J25" s="40"/>
      <c r="K25" s="40"/>
      <c r="L25" s="40"/>
      <c r="M25" s="40"/>
      <c r="N25" s="40"/>
      <c r="O25" s="40"/>
      <c r="P25" s="40">
        <v>0</v>
      </c>
      <c r="Q25" s="40"/>
      <c r="R25" s="40"/>
      <c r="S25" s="40"/>
      <c r="T25" s="40"/>
      <c r="U25" s="40"/>
      <c r="V25" s="40"/>
      <c r="W25" s="40"/>
      <c r="X25" s="40"/>
      <c r="Y25" s="41" t="s">
        <v>21</v>
      </c>
      <c r="Z25" s="41" t="s">
        <v>21</v>
      </c>
      <c r="AA25" s="41" t="s">
        <v>23</v>
      </c>
      <c r="AB25" s="41" t="s">
        <v>23</v>
      </c>
      <c r="AC25" s="41" t="s">
        <v>23</v>
      </c>
      <c r="AD25" s="41" t="s">
        <v>23</v>
      </c>
      <c r="AE25" s="41"/>
      <c r="AF25" s="41" t="s">
        <v>23</v>
      </c>
      <c r="AG25" s="41" t="s">
        <v>23</v>
      </c>
      <c r="AH25" s="41" t="s">
        <v>23</v>
      </c>
      <c r="AI25" s="41" t="s">
        <v>23</v>
      </c>
      <c r="AJ25" s="46" t="s">
        <v>21</v>
      </c>
      <c r="AK25" s="46" t="s">
        <v>21</v>
      </c>
      <c r="AL25" s="46"/>
      <c r="AM25" s="46" t="str">
        <f>IFERROR(VLOOKUP($B25,Sheet1!$A$5:$B$300,2,FALSE),"")</f>
        <v/>
      </c>
      <c r="AN25" s="46"/>
      <c r="AO25" s="5" t="str">
        <f>IFERROR(VLOOKUP($A25,集約用シート!$B$5:$U$300,15,FALSE),"")</f>
        <v/>
      </c>
      <c r="AP25" s="8"/>
      <c r="AQ25" s="46"/>
      <c r="AR25" s="5" t="str">
        <f>IFERROR(VLOOKUP($A25,集約用シート!$B$5:$U$300,19,FALSE),"")</f>
        <v/>
      </c>
      <c r="AS25" s="46"/>
      <c r="AT25" s="5" t="str">
        <f>IFERROR(VLOOKUP($A25,集約用シート!$B$5:$U$300,21,FALSE),"")</f>
        <v/>
      </c>
    </row>
    <row r="26" spans="1:46" ht="28.5" customHeight="1">
      <c r="A26" s="6">
        <v>16037</v>
      </c>
      <c r="B26" s="7" t="s">
        <v>574</v>
      </c>
      <c r="C26" s="40" t="s">
        <v>21</v>
      </c>
      <c r="D26" s="40" t="s">
        <v>21</v>
      </c>
      <c r="E26" s="40">
        <v>0</v>
      </c>
      <c r="F26" s="40"/>
      <c r="G26" s="40"/>
      <c r="H26" s="40"/>
      <c r="I26" s="40"/>
      <c r="J26" s="40"/>
      <c r="K26" s="40"/>
      <c r="L26" s="40"/>
      <c r="M26" s="40"/>
      <c r="N26" s="40"/>
      <c r="O26" s="40"/>
      <c r="P26" s="40">
        <v>0</v>
      </c>
      <c r="Q26" s="40"/>
      <c r="R26" s="40"/>
      <c r="S26" s="40"/>
      <c r="T26" s="40"/>
      <c r="U26" s="40"/>
      <c r="V26" s="40"/>
      <c r="W26" s="40"/>
      <c r="X26" s="40"/>
      <c r="Y26" s="41" t="s">
        <v>21</v>
      </c>
      <c r="Z26" s="41" t="s">
        <v>21</v>
      </c>
      <c r="AA26" s="41" t="s">
        <v>23</v>
      </c>
      <c r="AB26" s="41" t="s">
        <v>21</v>
      </c>
      <c r="AC26" s="41" t="s">
        <v>23</v>
      </c>
      <c r="AD26" s="41" t="s">
        <v>21</v>
      </c>
      <c r="AE26" s="41"/>
      <c r="AF26" s="41" t="s">
        <v>23</v>
      </c>
      <c r="AG26" s="41">
        <v>0</v>
      </c>
      <c r="AH26" s="41" t="s">
        <v>23</v>
      </c>
      <c r="AI26" s="41" t="s">
        <v>21</v>
      </c>
      <c r="AJ26" s="46" t="s">
        <v>21</v>
      </c>
      <c r="AK26" s="46" t="s">
        <v>21</v>
      </c>
      <c r="AL26" s="46"/>
      <c r="AM26" s="46" t="str">
        <f>IFERROR(VLOOKUP($B26,Sheet1!$A$5:$B$300,2,FALSE),"")</f>
        <v/>
      </c>
      <c r="AN26" s="46"/>
      <c r="AO26" s="5" t="str">
        <f>IFERROR(VLOOKUP($A26,集約用シート!$B$5:$U$300,15,FALSE),"")</f>
        <v/>
      </c>
      <c r="AP26" s="8"/>
      <c r="AQ26" s="46"/>
      <c r="AR26" s="5" t="str">
        <f>IFERROR(VLOOKUP($A26,集約用シート!$B$5:$U$300,19,FALSE),"")</f>
        <v/>
      </c>
      <c r="AS26" s="46"/>
      <c r="AT26" s="5" t="str">
        <f>IFERROR(VLOOKUP($A26,集約用シート!$B$5:$U$300,21,FALSE),"")</f>
        <v/>
      </c>
    </row>
    <row r="27" spans="1:46" ht="28.5" customHeight="1">
      <c r="A27" s="6">
        <v>16038</v>
      </c>
      <c r="B27" s="7" t="s">
        <v>575</v>
      </c>
      <c r="C27" s="40" t="s">
        <v>21</v>
      </c>
      <c r="D27" s="40" t="s">
        <v>21</v>
      </c>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s">
        <v>23</v>
      </c>
      <c r="AB27" s="41" t="s">
        <v>25</v>
      </c>
      <c r="AC27" s="41" t="s">
        <v>23</v>
      </c>
      <c r="AD27" s="41" t="s">
        <v>21</v>
      </c>
      <c r="AE27" s="41"/>
      <c r="AF27" s="41" t="s">
        <v>23</v>
      </c>
      <c r="AG27" s="41">
        <v>0</v>
      </c>
      <c r="AH27" s="41" t="s">
        <v>23</v>
      </c>
      <c r="AI27" s="41" t="s">
        <v>21</v>
      </c>
      <c r="AJ27" s="46" t="s">
        <v>21</v>
      </c>
      <c r="AK27" s="46" t="s">
        <v>21</v>
      </c>
      <c r="AL27" s="46"/>
      <c r="AM27" s="46" t="str">
        <f>IFERROR(VLOOKUP($B27,Sheet1!$A$5:$B$300,2,FALSE),"")</f>
        <v/>
      </c>
      <c r="AN27" s="46"/>
      <c r="AO27" s="5" t="str">
        <f>IFERROR(VLOOKUP($A27,集約用シート!$B$5:$U$300,15,FALSE),"")</f>
        <v/>
      </c>
      <c r="AP27" s="8"/>
      <c r="AQ27" s="46"/>
      <c r="AR27" s="5" t="str">
        <f>IFERROR(VLOOKUP($A27,集約用シート!$B$5:$U$300,19,FALSE),"")</f>
        <v/>
      </c>
      <c r="AS27" s="46"/>
      <c r="AT27" s="5" t="str">
        <f>IFERROR(VLOOKUP($A27,集約用シート!$B$5:$U$300,21,FALSE),"")</f>
        <v/>
      </c>
    </row>
    <row r="28" spans="1:46" ht="28.5" customHeight="1">
      <c r="A28" s="6">
        <v>16039</v>
      </c>
      <c r="B28" s="7" t="s">
        <v>576</v>
      </c>
      <c r="C28" s="40" t="s">
        <v>21</v>
      </c>
      <c r="D28" s="40" t="s">
        <v>21</v>
      </c>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s">
        <v>23</v>
      </c>
      <c r="AB28" s="41" t="s">
        <v>25</v>
      </c>
      <c r="AC28" s="41" t="s">
        <v>23</v>
      </c>
      <c r="AD28" s="41" t="s">
        <v>25</v>
      </c>
      <c r="AE28" s="41"/>
      <c r="AF28" s="41" t="s">
        <v>23</v>
      </c>
      <c r="AG28" s="41">
        <v>0</v>
      </c>
      <c r="AH28" s="41" t="s">
        <v>23</v>
      </c>
      <c r="AI28" s="41" t="s">
        <v>21</v>
      </c>
      <c r="AJ28" s="46" t="s">
        <v>21</v>
      </c>
      <c r="AK28" s="46" t="s">
        <v>21</v>
      </c>
      <c r="AL28" s="46"/>
      <c r="AM28" s="46" t="str">
        <f>IFERROR(VLOOKUP($B28,Sheet1!$A$5:$B$300,2,FALSE),"")</f>
        <v/>
      </c>
      <c r="AN28" s="46"/>
      <c r="AO28" s="5" t="str">
        <f>IFERROR(VLOOKUP($A28,集約用シート!$B$5:$U$300,15,FALSE),"")</f>
        <v/>
      </c>
      <c r="AP28" s="8"/>
      <c r="AQ28" s="46"/>
      <c r="AR28" s="5" t="str">
        <f>IFERROR(VLOOKUP($A28,集約用シート!$B$5:$U$300,19,FALSE),"")</f>
        <v/>
      </c>
      <c r="AS28" s="46"/>
      <c r="AT28" s="5" t="str">
        <f>IFERROR(VLOOKUP($A28,集約用シート!$B$5:$U$300,21,FALSE),"")</f>
        <v/>
      </c>
    </row>
    <row r="29" spans="1:46" ht="28.5" customHeight="1">
      <c r="A29" s="6">
        <v>16040</v>
      </c>
      <c r="B29" s="7" t="s">
        <v>577</v>
      </c>
      <c r="C29" s="35" t="s">
        <v>26</v>
      </c>
      <c r="D29" s="40" t="s">
        <v>21</v>
      </c>
      <c r="E29" s="40">
        <v>1</v>
      </c>
      <c r="F29" s="40"/>
      <c r="G29" s="40"/>
      <c r="H29" s="40"/>
      <c r="I29" s="40"/>
      <c r="J29" s="40"/>
      <c r="K29" s="40"/>
      <c r="L29" s="40"/>
      <c r="M29" s="40"/>
      <c r="N29" s="40" t="s">
        <v>26</v>
      </c>
      <c r="O29" s="40" t="s">
        <v>22</v>
      </c>
      <c r="P29" s="40">
        <v>1</v>
      </c>
      <c r="Q29" s="40" t="s">
        <v>384</v>
      </c>
      <c r="R29" s="40"/>
      <c r="S29" s="40" t="s">
        <v>384</v>
      </c>
      <c r="T29" s="40"/>
      <c r="U29" s="40"/>
      <c r="V29" s="40"/>
      <c r="W29" s="40"/>
      <c r="X29" s="40"/>
      <c r="Y29" s="41" t="s">
        <v>23</v>
      </c>
      <c r="Z29" s="41" t="s">
        <v>23</v>
      </c>
      <c r="AA29" s="41" t="s">
        <v>23</v>
      </c>
      <c r="AB29" s="41" t="s">
        <v>23</v>
      </c>
      <c r="AC29" s="41" t="s">
        <v>23</v>
      </c>
      <c r="AD29" s="41" t="s">
        <v>23</v>
      </c>
      <c r="AE29" s="41"/>
      <c r="AF29" s="41" t="s">
        <v>23</v>
      </c>
      <c r="AG29" s="41" t="s">
        <v>23</v>
      </c>
      <c r="AH29" s="41" t="s">
        <v>23</v>
      </c>
      <c r="AI29" s="41" t="s">
        <v>23</v>
      </c>
      <c r="AJ29" s="46" t="s">
        <v>25</v>
      </c>
      <c r="AK29" s="46" t="s">
        <v>21</v>
      </c>
      <c r="AL29" s="46"/>
      <c r="AM29" s="46" t="str">
        <f>IFERROR(VLOOKUP($B29,Sheet1!$A$5:$B$300,2,FALSE),"")</f>
        <v/>
      </c>
      <c r="AN29" s="46"/>
      <c r="AO29" s="5" t="str">
        <f>IFERROR(VLOOKUP($A29,集約用シート!$B$5:$U$300,15,FALSE),"")</f>
        <v/>
      </c>
      <c r="AP29" s="8"/>
      <c r="AQ29" s="46"/>
      <c r="AR29" s="5" t="str">
        <f>IFERROR(VLOOKUP($A29,集約用シート!$B$5:$U$300,19,FALSE),"")</f>
        <v/>
      </c>
      <c r="AS29" s="46"/>
      <c r="AT29" s="5" t="str">
        <f>IFERROR(VLOOKUP($A29,集約用シート!$B$5:$U$300,21,FALSE),"")</f>
        <v/>
      </c>
    </row>
    <row r="30" spans="1:46" ht="28.5" customHeight="1">
      <c r="A30" s="6">
        <v>16041</v>
      </c>
      <c r="B30" s="7" t="s">
        <v>578</v>
      </c>
      <c r="C30" s="40" t="s">
        <v>21</v>
      </c>
      <c r="D30" s="40" t="s">
        <v>21</v>
      </c>
      <c r="E30" s="40">
        <v>0</v>
      </c>
      <c r="F30" s="40"/>
      <c r="G30" s="40"/>
      <c r="H30" s="40"/>
      <c r="I30" s="40"/>
      <c r="J30" s="40"/>
      <c r="K30" s="40"/>
      <c r="L30" s="40"/>
      <c r="M30" s="40"/>
      <c r="N30" s="40"/>
      <c r="O30" s="40"/>
      <c r="P30" s="40">
        <v>0</v>
      </c>
      <c r="Q30" s="40"/>
      <c r="R30" s="40"/>
      <c r="S30" s="40"/>
      <c r="T30" s="40"/>
      <c r="U30" s="40"/>
      <c r="V30" s="40"/>
      <c r="W30" s="40"/>
      <c r="X30" s="40"/>
      <c r="Y30" s="41" t="s">
        <v>21</v>
      </c>
      <c r="Z30" s="41" t="s">
        <v>21</v>
      </c>
      <c r="AA30" s="41" t="s">
        <v>23</v>
      </c>
      <c r="AB30" s="41" t="s">
        <v>25</v>
      </c>
      <c r="AC30" s="41" t="s">
        <v>23</v>
      </c>
      <c r="AD30" s="41" t="s">
        <v>25</v>
      </c>
      <c r="AE30" s="41"/>
      <c r="AF30" s="41" t="s">
        <v>23</v>
      </c>
      <c r="AG30" s="41">
        <v>0</v>
      </c>
      <c r="AH30" s="41" t="s">
        <v>23</v>
      </c>
      <c r="AI30" s="41" t="s">
        <v>21</v>
      </c>
      <c r="AJ30" s="46" t="s">
        <v>21</v>
      </c>
      <c r="AK30" s="46" t="s">
        <v>21</v>
      </c>
      <c r="AL30" s="46"/>
      <c r="AM30" s="46" t="str">
        <f>IFERROR(VLOOKUP($B30,Sheet1!$A$5:$B$300,2,FALSE),"")</f>
        <v/>
      </c>
      <c r="AN30" s="46"/>
      <c r="AO30" s="5" t="str">
        <f>IFERROR(VLOOKUP($A30,集約用シート!$B$5:$U$300,15,FALSE),"")</f>
        <v/>
      </c>
      <c r="AP30" s="8"/>
      <c r="AQ30" s="46"/>
      <c r="AR30" s="5" t="str">
        <f>IFERROR(VLOOKUP($A30,集約用シート!$B$5:$U$300,19,FALSE),"")</f>
        <v/>
      </c>
      <c r="AS30" s="46"/>
      <c r="AT30" s="5" t="str">
        <f>IFERROR(VLOOKUP($A30,集約用シート!$B$5:$U$300,21,FALSE),"")</f>
        <v/>
      </c>
    </row>
    <row r="31" spans="1:46" ht="28.5" customHeight="1">
      <c r="A31" s="6">
        <v>16042</v>
      </c>
      <c r="B31" s="7" t="s">
        <v>579</v>
      </c>
      <c r="C31" s="35"/>
      <c r="D31" s="40"/>
      <c r="E31" s="40">
        <v>0</v>
      </c>
      <c r="F31" s="40"/>
      <c r="G31" s="40"/>
      <c r="H31" s="40"/>
      <c r="I31" s="40"/>
      <c r="J31" s="40"/>
      <c r="K31" s="40"/>
      <c r="L31" s="40"/>
      <c r="M31" s="40"/>
      <c r="N31" s="40"/>
      <c r="O31" s="40"/>
      <c r="P31" s="40">
        <v>0</v>
      </c>
      <c r="Q31" s="40"/>
      <c r="R31" s="40"/>
      <c r="S31" s="40"/>
      <c r="T31" s="40"/>
      <c r="U31" s="40"/>
      <c r="V31" s="40"/>
      <c r="W31" s="40"/>
      <c r="X31" s="40"/>
      <c r="Y31" s="41" t="s">
        <v>21</v>
      </c>
      <c r="Z31" s="41" t="s">
        <v>21</v>
      </c>
      <c r="AA31" s="41" t="s">
        <v>23</v>
      </c>
      <c r="AB31" s="41" t="s">
        <v>23</v>
      </c>
      <c r="AC31" s="41" t="s">
        <v>23</v>
      </c>
      <c r="AD31" s="41" t="s">
        <v>23</v>
      </c>
      <c r="AE31" s="41"/>
      <c r="AF31" s="41" t="s">
        <v>23</v>
      </c>
      <c r="AG31" s="41" t="s">
        <v>23</v>
      </c>
      <c r="AH31" s="41" t="s">
        <v>23</v>
      </c>
      <c r="AI31" s="41" t="s">
        <v>23</v>
      </c>
      <c r="AJ31" s="46" t="s">
        <v>21</v>
      </c>
      <c r="AK31" s="46" t="s">
        <v>21</v>
      </c>
      <c r="AL31" s="46"/>
      <c r="AM31" s="46" t="str">
        <f>IFERROR(VLOOKUP($B31,Sheet1!$A$5:$B$300,2,FALSE),"")</f>
        <v/>
      </c>
      <c r="AN31" s="46"/>
      <c r="AO31" s="5" t="str">
        <f>IFERROR(VLOOKUP($A31,集約用シート!$B$5:$U$300,15,FALSE),"")</f>
        <v/>
      </c>
      <c r="AP31" s="8"/>
      <c r="AQ31" s="46"/>
      <c r="AR31" s="5" t="str">
        <f>IFERROR(VLOOKUP($A31,集約用シート!$B$5:$U$300,19,FALSE),"")</f>
        <v/>
      </c>
      <c r="AS31" s="46"/>
      <c r="AT31" s="5" t="str">
        <f>IFERROR(VLOOKUP($A31,集約用シート!$B$5:$U$300,21,FALSE),"")</f>
        <v/>
      </c>
    </row>
    <row r="32" spans="1:46" ht="28.5" customHeight="1">
      <c r="A32" s="6">
        <v>16043</v>
      </c>
      <c r="B32" s="7" t="s">
        <v>580</v>
      </c>
      <c r="C32" s="35" t="s">
        <v>25</v>
      </c>
      <c r="D32" s="40" t="s">
        <v>21</v>
      </c>
      <c r="E32" s="40">
        <v>1</v>
      </c>
      <c r="F32" s="35" t="s">
        <v>25</v>
      </c>
      <c r="G32" s="35" t="s">
        <v>25</v>
      </c>
      <c r="H32" s="35" t="s">
        <v>25</v>
      </c>
      <c r="I32" s="35" t="s">
        <v>25</v>
      </c>
      <c r="J32" s="40"/>
      <c r="K32" s="40"/>
      <c r="L32" s="40"/>
      <c r="M32" s="40"/>
      <c r="N32" s="40" t="s">
        <v>26</v>
      </c>
      <c r="O32" s="40" t="s">
        <v>22</v>
      </c>
      <c r="P32" s="40">
        <v>1</v>
      </c>
      <c r="Q32" s="40" t="s">
        <v>26</v>
      </c>
      <c r="R32" s="40" t="s">
        <v>26</v>
      </c>
      <c r="S32" s="40" t="s">
        <v>26</v>
      </c>
      <c r="T32" s="40" t="s">
        <v>26</v>
      </c>
      <c r="U32" s="40" t="s">
        <v>384</v>
      </c>
      <c r="V32" s="40"/>
      <c r="W32" s="40" t="s">
        <v>384</v>
      </c>
      <c r="X32" s="40"/>
      <c r="Y32" s="41" t="s">
        <v>25</v>
      </c>
      <c r="Z32" s="41" t="s">
        <v>21</v>
      </c>
      <c r="AA32" s="41" t="s">
        <v>25</v>
      </c>
      <c r="AB32" s="41" t="s">
        <v>25</v>
      </c>
      <c r="AC32" s="41" t="s">
        <v>25</v>
      </c>
      <c r="AD32" s="41" t="s">
        <v>25</v>
      </c>
      <c r="AE32" s="41"/>
      <c r="AF32" s="41" t="s">
        <v>21</v>
      </c>
      <c r="AG32" s="41" t="s">
        <v>21</v>
      </c>
      <c r="AH32" s="41" t="s">
        <v>21</v>
      </c>
      <c r="AI32" s="41" t="s">
        <v>21</v>
      </c>
      <c r="AJ32" s="46" t="s">
        <v>25</v>
      </c>
      <c r="AK32" s="46" t="s">
        <v>21</v>
      </c>
      <c r="AL32" s="46" t="s">
        <v>25</v>
      </c>
      <c r="AM32" s="46" t="str">
        <f>IFERROR(VLOOKUP($B32,Sheet1!$A$5:$B$300,2,FALSE),"")</f>
        <v/>
      </c>
      <c r="AN32" s="46" t="s">
        <v>25</v>
      </c>
      <c r="AO32" s="5" t="str">
        <f>IFERROR(VLOOKUP($A32,集約用シート!$B$5:$U$300,15,FALSE),"")</f>
        <v/>
      </c>
      <c r="AP32" s="8" t="s">
        <v>1934</v>
      </c>
      <c r="AQ32" s="46" t="s">
        <v>21</v>
      </c>
      <c r="AR32" s="5" t="str">
        <f>IFERROR(VLOOKUP($A32,集約用シート!$B$5:$U$300,19,FALSE),"")</f>
        <v/>
      </c>
      <c r="AS32" s="46" t="s">
        <v>21</v>
      </c>
      <c r="AT32" s="5" t="str">
        <f>IFERROR(VLOOKUP($A32,集約用シート!$B$5:$U$300,21,FALSE),"")</f>
        <v/>
      </c>
    </row>
    <row r="33" spans="1:46" ht="28.5" customHeight="1">
      <c r="A33" s="6">
        <v>16045</v>
      </c>
      <c r="B33" s="7" t="s">
        <v>581</v>
      </c>
      <c r="C33" s="35"/>
      <c r="D33" s="40"/>
      <c r="E33" s="40">
        <v>0</v>
      </c>
      <c r="F33" s="40"/>
      <c r="G33" s="40"/>
      <c r="H33" s="40"/>
      <c r="I33" s="40"/>
      <c r="J33" s="40"/>
      <c r="K33" s="40"/>
      <c r="L33" s="40"/>
      <c r="M33" s="40"/>
      <c r="N33" s="40"/>
      <c r="O33" s="40"/>
      <c r="P33" s="40">
        <v>0</v>
      </c>
      <c r="Q33" s="40"/>
      <c r="R33" s="40"/>
      <c r="S33" s="40"/>
      <c r="T33" s="40"/>
      <c r="U33" s="40"/>
      <c r="V33" s="40"/>
      <c r="W33" s="40"/>
      <c r="X33" s="40"/>
      <c r="Y33" s="41" t="s">
        <v>21</v>
      </c>
      <c r="Z33" s="41" t="s">
        <v>21</v>
      </c>
      <c r="AA33" s="41" t="s">
        <v>23</v>
      </c>
      <c r="AB33" s="41" t="s">
        <v>23</v>
      </c>
      <c r="AC33" s="41" t="s">
        <v>23</v>
      </c>
      <c r="AD33" s="41" t="s">
        <v>23</v>
      </c>
      <c r="AE33" s="41"/>
      <c r="AF33" s="41" t="s">
        <v>23</v>
      </c>
      <c r="AG33" s="41" t="s">
        <v>23</v>
      </c>
      <c r="AH33" s="41" t="s">
        <v>23</v>
      </c>
      <c r="AI33" s="41" t="s">
        <v>23</v>
      </c>
      <c r="AJ33" s="46" t="s">
        <v>21</v>
      </c>
      <c r="AK33" s="46" t="s">
        <v>21</v>
      </c>
      <c r="AL33" s="46"/>
      <c r="AM33" s="46" t="str">
        <f>IFERROR(VLOOKUP($B33,Sheet1!$A$5:$B$300,2,FALSE),"")</f>
        <v/>
      </c>
      <c r="AN33" s="46"/>
      <c r="AO33" s="5" t="str">
        <f>IFERROR(VLOOKUP($A33,集約用シート!$B$5:$U$300,15,FALSE),"")</f>
        <v/>
      </c>
      <c r="AP33" s="8"/>
      <c r="AQ33" s="46"/>
      <c r="AR33" s="5" t="str">
        <f>IFERROR(VLOOKUP($A33,集約用シート!$B$5:$U$300,19,FALSE),"")</f>
        <v/>
      </c>
      <c r="AS33" s="46"/>
      <c r="AT33" s="5" t="str">
        <f>IFERROR(VLOOKUP($A33,集約用シート!$B$5:$U$300,21,FALSE),"")</f>
        <v/>
      </c>
    </row>
    <row r="34" spans="1:46" ht="28.5" customHeight="1">
      <c r="A34" s="6">
        <v>16046</v>
      </c>
      <c r="B34" s="7" t="s">
        <v>582</v>
      </c>
      <c r="C34" s="40" t="s">
        <v>21</v>
      </c>
      <c r="D34" s="40" t="s">
        <v>21</v>
      </c>
      <c r="E34" s="40">
        <v>0</v>
      </c>
      <c r="F34" s="40"/>
      <c r="G34" s="40"/>
      <c r="H34" s="40"/>
      <c r="I34" s="40"/>
      <c r="J34" s="40"/>
      <c r="K34" s="40"/>
      <c r="L34" s="40"/>
      <c r="M34" s="40"/>
      <c r="N34" s="40" t="s">
        <v>22</v>
      </c>
      <c r="O34" s="40" t="s">
        <v>22</v>
      </c>
      <c r="P34" s="40">
        <v>0</v>
      </c>
      <c r="Q34" s="40" t="s">
        <v>26</v>
      </c>
      <c r="R34" s="40" t="s">
        <v>26</v>
      </c>
      <c r="S34" s="40"/>
      <c r="T34" s="40"/>
      <c r="U34" s="40"/>
      <c r="V34" s="40"/>
      <c r="W34" s="40"/>
      <c r="X34" s="40"/>
      <c r="Y34" s="41" t="s">
        <v>23</v>
      </c>
      <c r="Z34" s="41" t="s">
        <v>23</v>
      </c>
      <c r="AA34" s="41" t="s">
        <v>23</v>
      </c>
      <c r="AB34" s="41" t="s">
        <v>23</v>
      </c>
      <c r="AC34" s="41" t="s">
        <v>23</v>
      </c>
      <c r="AD34" s="41" t="s">
        <v>23</v>
      </c>
      <c r="AE34" s="41"/>
      <c r="AF34" s="41" t="s">
        <v>23</v>
      </c>
      <c r="AG34" s="41" t="s">
        <v>23</v>
      </c>
      <c r="AH34" s="41" t="s">
        <v>23</v>
      </c>
      <c r="AI34" s="41" t="s">
        <v>23</v>
      </c>
      <c r="AJ34" s="46" t="s">
        <v>21</v>
      </c>
      <c r="AK34" s="46" t="s">
        <v>21</v>
      </c>
      <c r="AL34" s="46" t="s">
        <v>25</v>
      </c>
      <c r="AM34" s="46" t="str">
        <f>IFERROR(VLOOKUP($B34,Sheet1!$A$5:$B$300,2,FALSE),"")</f>
        <v/>
      </c>
      <c r="AN34" s="46" t="s">
        <v>25</v>
      </c>
      <c r="AO34" s="5" t="str">
        <f>IFERROR(VLOOKUP($A34,集約用シート!$B$5:$U$300,15,FALSE),"")</f>
        <v/>
      </c>
      <c r="AP34" s="8" t="s">
        <v>1934</v>
      </c>
      <c r="AQ34" s="46" t="s">
        <v>21</v>
      </c>
      <c r="AR34" s="5" t="str">
        <f>IFERROR(VLOOKUP($A34,集約用シート!$B$5:$U$300,19,FALSE),"")</f>
        <v/>
      </c>
      <c r="AS34" s="46" t="s">
        <v>21</v>
      </c>
      <c r="AT34" s="5" t="str">
        <f>IFERROR(VLOOKUP($A34,集約用シート!$B$5:$U$300,21,FALSE),"")</f>
        <v/>
      </c>
    </row>
    <row r="35" spans="1:46" ht="28.5" customHeight="1">
      <c r="A35" s="6">
        <v>16047</v>
      </c>
      <c r="B35" s="7" t="s">
        <v>583</v>
      </c>
      <c r="C35" s="35"/>
      <c r="D35" s="40"/>
      <c r="E35" s="40">
        <v>0</v>
      </c>
      <c r="F35" s="40"/>
      <c r="G35" s="40"/>
      <c r="H35" s="40"/>
      <c r="I35" s="40"/>
      <c r="J35" s="40"/>
      <c r="K35" s="40"/>
      <c r="L35" s="40"/>
      <c r="M35" s="40"/>
      <c r="N35" s="40"/>
      <c r="O35" s="40"/>
      <c r="P35" s="40">
        <v>0</v>
      </c>
      <c r="Q35" s="40"/>
      <c r="R35" s="40"/>
      <c r="S35" s="40"/>
      <c r="T35" s="40"/>
      <c r="U35" s="40"/>
      <c r="V35" s="40"/>
      <c r="W35" s="40"/>
      <c r="X35" s="40"/>
      <c r="Y35" s="41" t="s">
        <v>21</v>
      </c>
      <c r="Z35" s="41" t="s">
        <v>21</v>
      </c>
      <c r="AA35" s="41" t="s">
        <v>23</v>
      </c>
      <c r="AB35" s="41" t="s">
        <v>23</v>
      </c>
      <c r="AC35" s="41" t="s">
        <v>23</v>
      </c>
      <c r="AD35" s="41" t="s">
        <v>23</v>
      </c>
      <c r="AE35" s="41"/>
      <c r="AF35" s="41" t="s">
        <v>23</v>
      </c>
      <c r="AG35" s="41" t="s">
        <v>23</v>
      </c>
      <c r="AH35" s="41" t="s">
        <v>23</v>
      </c>
      <c r="AI35" s="41" t="s">
        <v>23</v>
      </c>
      <c r="AJ35" s="46" t="s">
        <v>21</v>
      </c>
      <c r="AK35" s="46" t="s">
        <v>21</v>
      </c>
      <c r="AL35" s="46"/>
      <c r="AM35" s="46" t="str">
        <f>IFERROR(VLOOKUP($B35,Sheet1!$A$5:$B$300,2,FALSE),"")</f>
        <v/>
      </c>
      <c r="AN35" s="46"/>
      <c r="AO35" s="5" t="str">
        <f>IFERROR(VLOOKUP($A35,集約用シート!$B$5:$U$300,15,FALSE),"")</f>
        <v/>
      </c>
      <c r="AP35" s="8"/>
      <c r="AQ35" s="46"/>
      <c r="AR35" s="5" t="str">
        <f>IFERROR(VLOOKUP($A35,集約用シート!$B$5:$U$300,19,FALSE),"")</f>
        <v/>
      </c>
      <c r="AS35" s="46"/>
      <c r="AT35" s="5" t="str">
        <f>IFERROR(VLOOKUP($A35,集約用シート!$B$5:$U$300,21,FALSE),"")</f>
        <v/>
      </c>
    </row>
    <row r="36" spans="1:46" ht="28.5" customHeight="1">
      <c r="A36" s="6">
        <v>16049</v>
      </c>
      <c r="B36" s="7" t="s">
        <v>584</v>
      </c>
      <c r="C36" s="35"/>
      <c r="D36" s="40"/>
      <c r="E36" s="40">
        <v>0</v>
      </c>
      <c r="F36" s="40"/>
      <c r="G36" s="40"/>
      <c r="H36" s="40"/>
      <c r="I36" s="40"/>
      <c r="J36" s="40"/>
      <c r="K36" s="40"/>
      <c r="L36" s="40"/>
      <c r="M36" s="40"/>
      <c r="N36" s="40"/>
      <c r="O36" s="40"/>
      <c r="P36" s="40">
        <v>0</v>
      </c>
      <c r="Q36" s="40"/>
      <c r="R36" s="40"/>
      <c r="S36" s="40"/>
      <c r="T36" s="40"/>
      <c r="U36" s="40"/>
      <c r="V36" s="40"/>
      <c r="W36" s="40"/>
      <c r="X36" s="40"/>
      <c r="Y36" s="41" t="s">
        <v>21</v>
      </c>
      <c r="Z36" s="41" t="s">
        <v>21</v>
      </c>
      <c r="AA36" s="41" t="s">
        <v>23</v>
      </c>
      <c r="AB36" s="41" t="s">
        <v>23</v>
      </c>
      <c r="AC36" s="41" t="s">
        <v>23</v>
      </c>
      <c r="AD36" s="41" t="s">
        <v>23</v>
      </c>
      <c r="AE36" s="41"/>
      <c r="AF36" s="41" t="s">
        <v>23</v>
      </c>
      <c r="AG36" s="41" t="s">
        <v>23</v>
      </c>
      <c r="AH36" s="41" t="s">
        <v>23</v>
      </c>
      <c r="AI36" s="41" t="s">
        <v>23</v>
      </c>
      <c r="AJ36" s="46" t="s">
        <v>21</v>
      </c>
      <c r="AK36" s="46" t="s">
        <v>21</v>
      </c>
      <c r="AL36" s="46"/>
      <c r="AM36" s="46" t="str">
        <f>IFERROR(VLOOKUP($B36,Sheet1!$A$5:$B$300,2,FALSE),"")</f>
        <v/>
      </c>
      <c r="AN36" s="46"/>
      <c r="AO36" s="5" t="str">
        <f>IFERROR(VLOOKUP($A36,集約用シート!$B$5:$U$300,15,FALSE),"")</f>
        <v/>
      </c>
      <c r="AP36" s="8"/>
      <c r="AQ36" s="46"/>
      <c r="AR36" s="5" t="str">
        <f>IFERROR(VLOOKUP($A36,集約用シート!$B$5:$U$300,19,FALSE),"")</f>
        <v/>
      </c>
      <c r="AS36" s="46"/>
      <c r="AT36" s="5" t="str">
        <f>IFERROR(VLOOKUP($A36,集約用シート!$B$5:$U$300,21,FALSE),"")</f>
        <v/>
      </c>
    </row>
    <row r="37" spans="1:46" ht="28.5" customHeight="1">
      <c r="A37" s="6">
        <v>16051</v>
      </c>
      <c r="B37" s="7" t="s">
        <v>585</v>
      </c>
      <c r="C37" s="35" t="s">
        <v>25</v>
      </c>
      <c r="D37" s="40" t="s">
        <v>21</v>
      </c>
      <c r="E37" s="40">
        <v>1</v>
      </c>
      <c r="F37" s="40"/>
      <c r="G37" s="35" t="s">
        <v>25</v>
      </c>
      <c r="H37" s="40"/>
      <c r="I37" s="40"/>
      <c r="J37" s="40"/>
      <c r="K37" s="35" t="s">
        <v>25</v>
      </c>
      <c r="L37" s="40"/>
      <c r="M37" s="40"/>
      <c r="N37" s="40" t="s">
        <v>25</v>
      </c>
      <c r="O37" s="40" t="s">
        <v>22</v>
      </c>
      <c r="P37" s="40">
        <v>1</v>
      </c>
      <c r="Q37" s="40" t="s">
        <v>26</v>
      </c>
      <c r="R37" s="40"/>
      <c r="S37" s="40" t="s">
        <v>384</v>
      </c>
      <c r="T37" s="40" t="s">
        <v>26</v>
      </c>
      <c r="U37" s="40" t="s">
        <v>384</v>
      </c>
      <c r="V37" s="40"/>
      <c r="W37" s="40" t="s">
        <v>384</v>
      </c>
      <c r="X37" s="40" t="s">
        <v>26</v>
      </c>
      <c r="Y37" s="41" t="s">
        <v>25</v>
      </c>
      <c r="Z37" s="41" t="s">
        <v>21</v>
      </c>
      <c r="AA37" s="41" t="s">
        <v>25</v>
      </c>
      <c r="AB37" s="41" t="s">
        <v>25</v>
      </c>
      <c r="AC37" s="41" t="s">
        <v>25</v>
      </c>
      <c r="AD37" s="41" t="s">
        <v>25</v>
      </c>
      <c r="AE37" s="41"/>
      <c r="AF37" s="41" t="s">
        <v>25</v>
      </c>
      <c r="AG37" s="41" t="s">
        <v>25</v>
      </c>
      <c r="AH37" s="41" t="s">
        <v>21</v>
      </c>
      <c r="AI37" s="41" t="s">
        <v>21</v>
      </c>
      <c r="AJ37" s="46" t="s">
        <v>25</v>
      </c>
      <c r="AK37" s="46" t="s">
        <v>21</v>
      </c>
      <c r="AL37" s="46" t="s">
        <v>25</v>
      </c>
      <c r="AM37" s="46" t="str">
        <f>IFERROR(VLOOKUP($B37,Sheet1!$A$5:$B$300,2,FALSE),"")</f>
        <v/>
      </c>
      <c r="AN37" s="46" t="s">
        <v>25</v>
      </c>
      <c r="AO37" s="5" t="str">
        <f>IFERROR(VLOOKUP($A37,集約用シート!$B$5:$U$300,15,FALSE),"")</f>
        <v/>
      </c>
      <c r="AP37" s="8" t="s">
        <v>21</v>
      </c>
      <c r="AQ37" s="46" t="s">
        <v>21</v>
      </c>
      <c r="AR37" s="5" t="str">
        <f>IFERROR(VLOOKUP($A37,集約用シート!$B$5:$U$300,19,FALSE),"")</f>
        <v/>
      </c>
      <c r="AS37" s="46" t="s">
        <v>25</v>
      </c>
      <c r="AT37" s="5" t="str">
        <f>IFERROR(VLOOKUP($A37,集約用シート!$B$5:$U$300,21,FALSE),"")</f>
        <v/>
      </c>
    </row>
    <row r="38" spans="1:46" ht="28.5" customHeight="1">
      <c r="A38" s="6">
        <v>16052</v>
      </c>
      <c r="B38" s="7" t="s">
        <v>586</v>
      </c>
      <c r="C38" s="35" t="s">
        <v>25</v>
      </c>
      <c r="D38" s="40" t="s">
        <v>21</v>
      </c>
      <c r="E38" s="40">
        <v>1</v>
      </c>
      <c r="F38" s="40"/>
      <c r="G38" s="35" t="s">
        <v>25</v>
      </c>
      <c r="H38" s="40"/>
      <c r="I38" s="40"/>
      <c r="J38" s="40"/>
      <c r="K38" s="40"/>
      <c r="L38" s="40"/>
      <c r="M38" s="40"/>
      <c r="N38" s="40" t="s">
        <v>22</v>
      </c>
      <c r="O38" s="40" t="s">
        <v>22</v>
      </c>
      <c r="P38" s="40">
        <v>0</v>
      </c>
      <c r="Q38" s="40"/>
      <c r="R38" s="40"/>
      <c r="S38" s="40"/>
      <c r="T38" s="40"/>
      <c r="U38" s="40"/>
      <c r="V38" s="40"/>
      <c r="W38" s="40"/>
      <c r="X38" s="40" t="s">
        <v>26</v>
      </c>
      <c r="Y38" s="41" t="s">
        <v>23</v>
      </c>
      <c r="Z38" s="41" t="s">
        <v>23</v>
      </c>
      <c r="AA38" s="41" t="s">
        <v>23</v>
      </c>
      <c r="AB38" s="41" t="s">
        <v>25</v>
      </c>
      <c r="AC38" s="41" t="s">
        <v>23</v>
      </c>
      <c r="AD38" s="41" t="s">
        <v>21</v>
      </c>
      <c r="AE38" s="41"/>
      <c r="AF38" s="41" t="s">
        <v>23</v>
      </c>
      <c r="AG38" s="41">
        <v>0</v>
      </c>
      <c r="AH38" s="41" t="s">
        <v>23</v>
      </c>
      <c r="AI38" s="41" t="s">
        <v>21</v>
      </c>
      <c r="AJ38" s="46" t="s">
        <v>21</v>
      </c>
      <c r="AK38" s="46" t="s">
        <v>21</v>
      </c>
      <c r="AL38" s="46"/>
      <c r="AM38" s="46" t="str">
        <f>IFERROR(VLOOKUP($B38,Sheet1!$A$5:$B$300,2,FALSE),"")</f>
        <v/>
      </c>
      <c r="AN38" s="46"/>
      <c r="AO38" s="5" t="str">
        <f>IFERROR(VLOOKUP($A38,集約用シート!$B$5:$U$300,15,FALSE),"")</f>
        <v/>
      </c>
      <c r="AP38" s="8"/>
      <c r="AQ38" s="46"/>
      <c r="AR38" s="5" t="str">
        <f>IFERROR(VLOOKUP($A38,集約用シート!$B$5:$U$300,19,FALSE),"")</f>
        <v/>
      </c>
      <c r="AS38" s="46"/>
      <c r="AT38" s="5" t="str">
        <f>IFERROR(VLOOKUP($A38,集約用シート!$B$5:$U$300,21,FALSE),"")</f>
        <v/>
      </c>
    </row>
    <row r="39" spans="1:46" ht="28.5" customHeight="1">
      <c r="A39" s="6">
        <v>16055</v>
      </c>
      <c r="B39" s="7" t="s">
        <v>587</v>
      </c>
      <c r="C39" s="35"/>
      <c r="D39" s="40"/>
      <c r="E39" s="40">
        <v>0</v>
      </c>
      <c r="F39" s="40"/>
      <c r="G39" s="40"/>
      <c r="H39" s="40"/>
      <c r="I39" s="40"/>
      <c r="J39" s="40"/>
      <c r="K39" s="40"/>
      <c r="L39" s="40"/>
      <c r="M39" s="40"/>
      <c r="N39" s="40"/>
      <c r="O39" s="40"/>
      <c r="P39" s="40">
        <v>0</v>
      </c>
      <c r="Q39" s="40"/>
      <c r="R39" s="40"/>
      <c r="S39" s="40"/>
      <c r="T39" s="40"/>
      <c r="U39" s="40"/>
      <c r="V39" s="40"/>
      <c r="W39" s="40"/>
      <c r="X39" s="40"/>
      <c r="Y39" s="41" t="s">
        <v>21</v>
      </c>
      <c r="Z39" s="41" t="s">
        <v>21</v>
      </c>
      <c r="AA39" s="41" t="s">
        <v>23</v>
      </c>
      <c r="AB39" s="41" t="s">
        <v>23</v>
      </c>
      <c r="AC39" s="41" t="s">
        <v>23</v>
      </c>
      <c r="AD39" s="41" t="s">
        <v>23</v>
      </c>
      <c r="AE39" s="41"/>
      <c r="AF39" s="41" t="s">
        <v>23</v>
      </c>
      <c r="AG39" s="41" t="s">
        <v>23</v>
      </c>
      <c r="AH39" s="41" t="s">
        <v>23</v>
      </c>
      <c r="AI39" s="41" t="s">
        <v>23</v>
      </c>
      <c r="AJ39" s="46" t="s">
        <v>21</v>
      </c>
      <c r="AK39" s="46" t="s">
        <v>21</v>
      </c>
      <c r="AL39" s="46"/>
      <c r="AM39" s="46" t="str">
        <f>IFERROR(VLOOKUP($B39,Sheet1!$A$5:$B$300,2,FALSE),"")</f>
        <v/>
      </c>
      <c r="AN39" s="46"/>
      <c r="AO39" s="5" t="str">
        <f>IFERROR(VLOOKUP($A39,集約用シート!$B$5:$U$300,15,FALSE),"")</f>
        <v/>
      </c>
      <c r="AP39" s="8"/>
      <c r="AQ39" s="46"/>
      <c r="AR39" s="5" t="str">
        <f>IFERROR(VLOOKUP($A39,集約用シート!$B$5:$U$300,19,FALSE),"")</f>
        <v/>
      </c>
      <c r="AS39" s="46"/>
      <c r="AT39" s="5" t="str">
        <f>IFERROR(VLOOKUP($A39,集約用シート!$B$5:$U$300,21,FALSE),"")</f>
        <v/>
      </c>
    </row>
    <row r="40" spans="1:46" ht="28.5" customHeight="1">
      <c r="A40" s="6">
        <v>16056</v>
      </c>
      <c r="B40" s="7" t="s">
        <v>588</v>
      </c>
      <c r="C40" s="35"/>
      <c r="D40" s="40"/>
      <c r="E40" s="40">
        <v>0</v>
      </c>
      <c r="F40" s="40"/>
      <c r="G40" s="40"/>
      <c r="H40" s="40"/>
      <c r="I40" s="40"/>
      <c r="J40" s="40"/>
      <c r="K40" s="40"/>
      <c r="L40" s="40"/>
      <c r="M40" s="40"/>
      <c r="N40" s="40"/>
      <c r="O40" s="40"/>
      <c r="P40" s="40">
        <v>0</v>
      </c>
      <c r="Q40" s="40"/>
      <c r="R40" s="40"/>
      <c r="S40" s="40"/>
      <c r="T40" s="40"/>
      <c r="U40" s="40"/>
      <c r="V40" s="40"/>
      <c r="W40" s="40"/>
      <c r="X40" s="40"/>
      <c r="Y40" s="41" t="s">
        <v>21</v>
      </c>
      <c r="Z40" s="41" t="s">
        <v>21</v>
      </c>
      <c r="AA40" s="41" t="s">
        <v>23</v>
      </c>
      <c r="AB40" s="41" t="s">
        <v>23</v>
      </c>
      <c r="AC40" s="41" t="s">
        <v>23</v>
      </c>
      <c r="AD40" s="41" t="s">
        <v>23</v>
      </c>
      <c r="AE40" s="41"/>
      <c r="AF40" s="41" t="s">
        <v>23</v>
      </c>
      <c r="AG40" s="41" t="s">
        <v>23</v>
      </c>
      <c r="AH40" s="41" t="s">
        <v>23</v>
      </c>
      <c r="AI40" s="41" t="s">
        <v>23</v>
      </c>
      <c r="AJ40" s="46" t="s">
        <v>21</v>
      </c>
      <c r="AK40" s="46" t="s">
        <v>21</v>
      </c>
      <c r="AL40" s="46"/>
      <c r="AM40" s="46" t="str">
        <f>IFERROR(VLOOKUP($B40,Sheet1!$A$5:$B$300,2,FALSE),"")</f>
        <v/>
      </c>
      <c r="AN40" s="46"/>
      <c r="AO40" s="5" t="str">
        <f>IFERROR(VLOOKUP($A40,集約用シート!$B$5:$U$300,15,FALSE),"")</f>
        <v/>
      </c>
      <c r="AP40" s="8"/>
      <c r="AQ40" s="46"/>
      <c r="AR40" s="5" t="str">
        <f>IFERROR(VLOOKUP($A40,集約用シート!$B$5:$U$300,19,FALSE),"")</f>
        <v/>
      </c>
      <c r="AS40" s="46"/>
      <c r="AT40" s="5" t="str">
        <f>IFERROR(VLOOKUP($A40,集約用シート!$B$5:$U$300,21,FALSE),"")</f>
        <v/>
      </c>
    </row>
    <row r="41" spans="1:46" ht="28.5" customHeight="1">
      <c r="A41" s="6">
        <v>16057</v>
      </c>
      <c r="B41" s="7" t="s">
        <v>589</v>
      </c>
      <c r="C41" s="35"/>
      <c r="D41" s="40"/>
      <c r="E41" s="40">
        <v>0</v>
      </c>
      <c r="F41" s="40"/>
      <c r="G41" s="40"/>
      <c r="H41" s="40"/>
      <c r="I41" s="40"/>
      <c r="J41" s="40"/>
      <c r="K41" s="40"/>
      <c r="L41" s="40"/>
      <c r="M41" s="40"/>
      <c r="N41" s="40"/>
      <c r="O41" s="40"/>
      <c r="P41" s="40">
        <v>0</v>
      </c>
      <c r="Q41" s="40"/>
      <c r="R41" s="40"/>
      <c r="S41" s="40"/>
      <c r="T41" s="40"/>
      <c r="U41" s="40"/>
      <c r="V41" s="40"/>
      <c r="W41" s="40"/>
      <c r="X41" s="40"/>
      <c r="Y41" s="41" t="s">
        <v>21</v>
      </c>
      <c r="Z41" s="41" t="s">
        <v>21</v>
      </c>
      <c r="AA41" s="41" t="s">
        <v>23</v>
      </c>
      <c r="AB41" s="41" t="s">
        <v>23</v>
      </c>
      <c r="AC41" s="41" t="s">
        <v>23</v>
      </c>
      <c r="AD41" s="41" t="s">
        <v>23</v>
      </c>
      <c r="AE41" s="41"/>
      <c r="AF41" s="41" t="s">
        <v>23</v>
      </c>
      <c r="AG41" s="41" t="s">
        <v>23</v>
      </c>
      <c r="AH41" s="41" t="s">
        <v>23</v>
      </c>
      <c r="AI41" s="41" t="s">
        <v>23</v>
      </c>
      <c r="AJ41" s="46" t="s">
        <v>21</v>
      </c>
      <c r="AK41" s="46" t="s">
        <v>21</v>
      </c>
      <c r="AL41" s="46"/>
      <c r="AM41" s="46" t="str">
        <f>IFERROR(VLOOKUP($B41,Sheet1!$A$5:$B$300,2,FALSE),"")</f>
        <v/>
      </c>
      <c r="AN41" s="46"/>
      <c r="AO41" s="5" t="str">
        <f>IFERROR(VLOOKUP($A41,集約用シート!$B$5:$U$300,15,FALSE),"")</f>
        <v/>
      </c>
      <c r="AP41" s="8"/>
      <c r="AQ41" s="46"/>
      <c r="AR41" s="5" t="str">
        <f>IFERROR(VLOOKUP($A41,集約用シート!$B$5:$U$300,19,FALSE),"")</f>
        <v/>
      </c>
      <c r="AS41" s="46"/>
      <c r="AT41" s="5" t="str">
        <f>IFERROR(VLOOKUP($A41,集約用シート!$B$5:$U$300,21,FALSE),"")</f>
        <v/>
      </c>
    </row>
    <row r="42" spans="1:46" ht="28.5" customHeight="1">
      <c r="A42" s="6">
        <v>16058</v>
      </c>
      <c r="B42" s="7" t="s">
        <v>590</v>
      </c>
      <c r="C42" s="35"/>
      <c r="D42" s="40"/>
      <c r="E42" s="40">
        <v>0</v>
      </c>
      <c r="F42" s="40"/>
      <c r="G42" s="40"/>
      <c r="H42" s="40"/>
      <c r="I42" s="40"/>
      <c r="J42" s="40"/>
      <c r="K42" s="40"/>
      <c r="L42" s="40"/>
      <c r="M42" s="40"/>
      <c r="N42" s="40"/>
      <c r="O42" s="40"/>
      <c r="P42" s="40">
        <v>0</v>
      </c>
      <c r="Q42" s="40"/>
      <c r="R42" s="40"/>
      <c r="S42" s="40"/>
      <c r="T42" s="40"/>
      <c r="U42" s="40"/>
      <c r="V42" s="40"/>
      <c r="W42" s="40"/>
      <c r="X42" s="40"/>
      <c r="Y42" s="41" t="s">
        <v>21</v>
      </c>
      <c r="Z42" s="41" t="s">
        <v>21</v>
      </c>
      <c r="AA42" s="41" t="s">
        <v>23</v>
      </c>
      <c r="AB42" s="41" t="s">
        <v>23</v>
      </c>
      <c r="AC42" s="41" t="s">
        <v>23</v>
      </c>
      <c r="AD42" s="41" t="s">
        <v>23</v>
      </c>
      <c r="AE42" s="41"/>
      <c r="AF42" s="41" t="s">
        <v>23</v>
      </c>
      <c r="AG42" s="41" t="s">
        <v>23</v>
      </c>
      <c r="AH42" s="41" t="s">
        <v>23</v>
      </c>
      <c r="AI42" s="41" t="s">
        <v>23</v>
      </c>
      <c r="AJ42" s="46" t="s">
        <v>23</v>
      </c>
      <c r="AK42" s="46" t="s">
        <v>23</v>
      </c>
      <c r="AL42" s="46" t="s">
        <v>23</v>
      </c>
      <c r="AM42" s="46" t="str">
        <f>IFERROR(VLOOKUP($B42,Sheet1!$A$5:$B$300,2,FALSE),"")</f>
        <v/>
      </c>
      <c r="AN42" s="46" t="s">
        <v>23</v>
      </c>
      <c r="AO42" s="5" t="str">
        <f>IFERROR(VLOOKUP($A42,集約用シート!$B$5:$U$300,15,FALSE),"")</f>
        <v/>
      </c>
      <c r="AP42" s="8" t="s">
        <v>23</v>
      </c>
      <c r="AQ42" s="46" t="s">
        <v>23</v>
      </c>
      <c r="AR42" s="5" t="str">
        <f>IFERROR(VLOOKUP($A42,集約用シート!$B$5:$U$300,19,FALSE),"")</f>
        <v/>
      </c>
      <c r="AS42" s="46" t="s">
        <v>23</v>
      </c>
      <c r="AT42" s="5" t="str">
        <f>IFERROR(VLOOKUP($A42,集約用シート!$B$5:$U$300,21,FALSE),"")</f>
        <v/>
      </c>
    </row>
    <row r="43" spans="1:46" ht="28.5" customHeight="1">
      <c r="A43" s="6">
        <v>16060</v>
      </c>
      <c r="B43" s="7" t="s">
        <v>591</v>
      </c>
      <c r="C43" s="35"/>
      <c r="D43" s="40"/>
      <c r="E43" s="40">
        <v>0</v>
      </c>
      <c r="F43" s="40"/>
      <c r="G43" s="40"/>
      <c r="H43" s="40"/>
      <c r="I43" s="40"/>
      <c r="J43" s="40"/>
      <c r="K43" s="40"/>
      <c r="L43" s="40"/>
      <c r="M43" s="40"/>
      <c r="N43" s="40"/>
      <c r="O43" s="40"/>
      <c r="P43" s="40">
        <v>0</v>
      </c>
      <c r="Q43" s="40"/>
      <c r="R43" s="40"/>
      <c r="S43" s="40"/>
      <c r="T43" s="40"/>
      <c r="U43" s="40"/>
      <c r="V43" s="40"/>
      <c r="W43" s="40"/>
      <c r="X43" s="40"/>
      <c r="Y43" s="41" t="s">
        <v>21</v>
      </c>
      <c r="Z43" s="41" t="s">
        <v>21</v>
      </c>
      <c r="AA43" s="41" t="s">
        <v>23</v>
      </c>
      <c r="AB43" s="41" t="s">
        <v>23</v>
      </c>
      <c r="AC43" s="41" t="s">
        <v>23</v>
      </c>
      <c r="AD43" s="41" t="s">
        <v>23</v>
      </c>
      <c r="AE43" s="41"/>
      <c r="AF43" s="41" t="s">
        <v>23</v>
      </c>
      <c r="AG43" s="41" t="s">
        <v>23</v>
      </c>
      <c r="AH43" s="41" t="s">
        <v>23</v>
      </c>
      <c r="AI43" s="41" t="s">
        <v>23</v>
      </c>
      <c r="AJ43" s="46" t="s">
        <v>21</v>
      </c>
      <c r="AK43" s="46" t="s">
        <v>21</v>
      </c>
      <c r="AL43" s="46"/>
      <c r="AM43" s="46" t="str">
        <f>IFERROR(VLOOKUP($B43,Sheet1!$A$5:$B$300,2,FALSE),"")</f>
        <v/>
      </c>
      <c r="AN43" s="46"/>
      <c r="AO43" s="5" t="str">
        <f>IFERROR(VLOOKUP($A43,集約用シート!$B$5:$U$300,15,FALSE),"")</f>
        <v/>
      </c>
      <c r="AP43" s="8"/>
      <c r="AQ43" s="46"/>
      <c r="AR43" s="5" t="str">
        <f>IFERROR(VLOOKUP($A43,集約用シート!$B$5:$U$300,19,FALSE),"")</f>
        <v/>
      </c>
      <c r="AS43" s="46"/>
      <c r="AT43" s="5" t="str">
        <f>IFERROR(VLOOKUP($A43,集約用シート!$B$5:$U$300,21,FALSE),"")</f>
        <v/>
      </c>
    </row>
    <row r="44" spans="1:46" ht="28.5" customHeight="1">
      <c r="A44" s="6">
        <v>16061</v>
      </c>
      <c r="B44" s="7" t="s">
        <v>592</v>
      </c>
      <c r="C44" s="35"/>
      <c r="D44" s="40"/>
      <c r="E44" s="40">
        <v>0</v>
      </c>
      <c r="F44" s="40"/>
      <c r="G44" s="40"/>
      <c r="H44" s="40"/>
      <c r="I44" s="40"/>
      <c r="J44" s="40"/>
      <c r="K44" s="40"/>
      <c r="L44" s="40"/>
      <c r="M44" s="40"/>
      <c r="N44" s="40"/>
      <c r="O44" s="40"/>
      <c r="P44" s="40">
        <v>0</v>
      </c>
      <c r="Q44" s="40"/>
      <c r="R44" s="40"/>
      <c r="S44" s="40"/>
      <c r="T44" s="40"/>
      <c r="U44" s="40"/>
      <c r="V44" s="40"/>
      <c r="W44" s="40"/>
      <c r="X44" s="40"/>
      <c r="Y44" s="41" t="s">
        <v>21</v>
      </c>
      <c r="Z44" s="41" t="s">
        <v>21</v>
      </c>
      <c r="AA44" s="41" t="s">
        <v>23</v>
      </c>
      <c r="AB44" s="41" t="s">
        <v>23</v>
      </c>
      <c r="AC44" s="41" t="s">
        <v>23</v>
      </c>
      <c r="AD44" s="41" t="s">
        <v>23</v>
      </c>
      <c r="AE44" s="41"/>
      <c r="AF44" s="41" t="s">
        <v>23</v>
      </c>
      <c r="AG44" s="41" t="s">
        <v>23</v>
      </c>
      <c r="AH44" s="41" t="s">
        <v>23</v>
      </c>
      <c r="AI44" s="41" t="s">
        <v>23</v>
      </c>
      <c r="AJ44" s="46" t="s">
        <v>21</v>
      </c>
      <c r="AK44" s="46" t="s">
        <v>21</v>
      </c>
      <c r="AL44" s="46"/>
      <c r="AM44" s="46" t="str">
        <f>IFERROR(VLOOKUP($B44,Sheet1!$A$5:$B$300,2,FALSE),"")</f>
        <v/>
      </c>
      <c r="AN44" s="46"/>
      <c r="AO44" s="5" t="str">
        <f>IFERROR(VLOOKUP($A44,集約用シート!$B$5:$U$300,15,FALSE),"")</f>
        <v/>
      </c>
      <c r="AP44" s="8"/>
      <c r="AQ44" s="46"/>
      <c r="AR44" s="5" t="str">
        <f>IFERROR(VLOOKUP($A44,集約用シート!$B$5:$U$300,19,FALSE),"")</f>
        <v/>
      </c>
      <c r="AS44" s="46"/>
      <c r="AT44" s="5" t="str">
        <f>IFERROR(VLOOKUP($A44,集約用シート!$B$5:$U$300,21,FALSE),"")</f>
        <v/>
      </c>
    </row>
    <row r="45" spans="1:46" ht="28.5" customHeight="1">
      <c r="A45" s="6">
        <v>16062</v>
      </c>
      <c r="B45" s="7" t="s">
        <v>593</v>
      </c>
      <c r="C45" s="35"/>
      <c r="D45" s="40"/>
      <c r="E45" s="40">
        <v>0</v>
      </c>
      <c r="F45" s="40"/>
      <c r="G45" s="40"/>
      <c r="H45" s="40"/>
      <c r="I45" s="40"/>
      <c r="J45" s="40"/>
      <c r="K45" s="40"/>
      <c r="L45" s="40"/>
      <c r="M45" s="40"/>
      <c r="N45" s="40"/>
      <c r="O45" s="40"/>
      <c r="P45" s="40">
        <v>0</v>
      </c>
      <c r="Q45" s="40"/>
      <c r="R45" s="40"/>
      <c r="S45" s="40"/>
      <c r="T45" s="40"/>
      <c r="U45" s="40"/>
      <c r="V45" s="40"/>
      <c r="W45" s="40"/>
      <c r="X45" s="40"/>
      <c r="Y45" s="41" t="s">
        <v>21</v>
      </c>
      <c r="Z45" s="41" t="s">
        <v>21</v>
      </c>
      <c r="AA45" s="41" t="s">
        <v>23</v>
      </c>
      <c r="AB45" s="41" t="s">
        <v>23</v>
      </c>
      <c r="AC45" s="41" t="s">
        <v>23</v>
      </c>
      <c r="AD45" s="41" t="s">
        <v>23</v>
      </c>
      <c r="AE45" s="41"/>
      <c r="AF45" s="41" t="s">
        <v>23</v>
      </c>
      <c r="AG45" s="41" t="s">
        <v>23</v>
      </c>
      <c r="AH45" s="41" t="s">
        <v>23</v>
      </c>
      <c r="AI45" s="41" t="s">
        <v>23</v>
      </c>
      <c r="AJ45" s="46" t="s">
        <v>21</v>
      </c>
      <c r="AK45" s="46" t="s">
        <v>21</v>
      </c>
      <c r="AL45" s="46"/>
      <c r="AM45" s="46" t="str">
        <f>IFERROR(VLOOKUP($B45,Sheet1!$A$5:$B$300,2,FALSE),"")</f>
        <v/>
      </c>
      <c r="AN45" s="46"/>
      <c r="AO45" s="5" t="str">
        <f>IFERROR(VLOOKUP($A45,集約用シート!$B$5:$U$300,15,FALSE),"")</f>
        <v/>
      </c>
      <c r="AP45" s="8"/>
      <c r="AQ45" s="46"/>
      <c r="AR45" s="5" t="str">
        <f>IFERROR(VLOOKUP($A45,集約用シート!$B$5:$U$300,19,FALSE),"")</f>
        <v/>
      </c>
      <c r="AS45" s="46"/>
      <c r="AT45" s="5" t="str">
        <f>IFERROR(VLOOKUP($A45,集約用シート!$B$5:$U$300,21,FALSE),"")</f>
        <v/>
      </c>
    </row>
    <row r="46" spans="1:46" ht="28.5" customHeight="1">
      <c r="A46" s="6">
        <v>16063</v>
      </c>
      <c r="B46" s="7" t="s">
        <v>594</v>
      </c>
      <c r="C46" s="35"/>
      <c r="D46" s="40"/>
      <c r="E46" s="40">
        <v>0</v>
      </c>
      <c r="F46" s="40"/>
      <c r="G46" s="40"/>
      <c r="H46" s="40"/>
      <c r="I46" s="40"/>
      <c r="J46" s="40"/>
      <c r="K46" s="40"/>
      <c r="L46" s="40"/>
      <c r="M46" s="40"/>
      <c r="N46" s="40"/>
      <c r="O46" s="40"/>
      <c r="P46" s="40">
        <v>0</v>
      </c>
      <c r="Q46" s="40"/>
      <c r="R46" s="40"/>
      <c r="S46" s="40"/>
      <c r="T46" s="40"/>
      <c r="U46" s="40"/>
      <c r="V46" s="40"/>
      <c r="W46" s="40"/>
      <c r="X46" s="40"/>
      <c r="Y46" s="41" t="s">
        <v>21</v>
      </c>
      <c r="Z46" s="41" t="s">
        <v>21</v>
      </c>
      <c r="AA46" s="41" t="s">
        <v>23</v>
      </c>
      <c r="AB46" s="41" t="s">
        <v>23</v>
      </c>
      <c r="AC46" s="41" t="s">
        <v>23</v>
      </c>
      <c r="AD46" s="41" t="s">
        <v>23</v>
      </c>
      <c r="AE46" s="41"/>
      <c r="AF46" s="41" t="s">
        <v>23</v>
      </c>
      <c r="AG46" s="41" t="s">
        <v>23</v>
      </c>
      <c r="AH46" s="41" t="s">
        <v>23</v>
      </c>
      <c r="AI46" s="41" t="s">
        <v>23</v>
      </c>
      <c r="AJ46" s="46" t="s">
        <v>21</v>
      </c>
      <c r="AK46" s="46" t="s">
        <v>21</v>
      </c>
      <c r="AL46" s="46"/>
      <c r="AM46" s="46" t="str">
        <f>IFERROR(VLOOKUP($B46,Sheet1!$A$5:$B$300,2,FALSE),"")</f>
        <v/>
      </c>
      <c r="AN46" s="46"/>
      <c r="AO46" s="5" t="str">
        <f>IFERROR(VLOOKUP($A46,集約用シート!$B$5:$U$300,15,FALSE),"")</f>
        <v/>
      </c>
      <c r="AP46" s="8"/>
      <c r="AQ46" s="46"/>
      <c r="AR46" s="5" t="str">
        <f>IFERROR(VLOOKUP($A46,集約用シート!$B$5:$U$300,19,FALSE),"")</f>
        <v/>
      </c>
      <c r="AS46" s="46"/>
      <c r="AT46" s="5" t="str">
        <f>IFERROR(VLOOKUP($A46,集約用シート!$B$5:$U$300,21,FALSE),"")</f>
        <v/>
      </c>
    </row>
    <row r="47" spans="1:46" ht="28.5" customHeight="1">
      <c r="A47" s="6">
        <v>16065</v>
      </c>
      <c r="B47" s="7" t="s">
        <v>595</v>
      </c>
      <c r="C47" s="35"/>
      <c r="D47" s="40"/>
      <c r="E47" s="40">
        <v>0</v>
      </c>
      <c r="F47" s="40"/>
      <c r="G47" s="40"/>
      <c r="H47" s="40"/>
      <c r="I47" s="40"/>
      <c r="J47" s="40"/>
      <c r="K47" s="40"/>
      <c r="L47" s="40"/>
      <c r="M47" s="40"/>
      <c r="N47" s="40"/>
      <c r="O47" s="40"/>
      <c r="P47" s="40">
        <v>0</v>
      </c>
      <c r="Q47" s="40"/>
      <c r="R47" s="40"/>
      <c r="S47" s="40"/>
      <c r="T47" s="40"/>
      <c r="U47" s="40"/>
      <c r="V47" s="40"/>
      <c r="W47" s="40"/>
      <c r="X47" s="40"/>
      <c r="Y47" s="41" t="s">
        <v>21</v>
      </c>
      <c r="Z47" s="41" t="s">
        <v>21</v>
      </c>
      <c r="AA47" s="41" t="s">
        <v>23</v>
      </c>
      <c r="AB47" s="41" t="s">
        <v>23</v>
      </c>
      <c r="AC47" s="41" t="s">
        <v>23</v>
      </c>
      <c r="AD47" s="41" t="s">
        <v>23</v>
      </c>
      <c r="AE47" s="41"/>
      <c r="AF47" s="41" t="s">
        <v>23</v>
      </c>
      <c r="AG47" s="41" t="s">
        <v>23</v>
      </c>
      <c r="AH47" s="41" t="s">
        <v>23</v>
      </c>
      <c r="AI47" s="41" t="s">
        <v>23</v>
      </c>
      <c r="AJ47" s="46" t="s">
        <v>21</v>
      </c>
      <c r="AK47" s="46" t="s">
        <v>21</v>
      </c>
      <c r="AL47" s="46"/>
      <c r="AM47" s="46" t="str">
        <f>IFERROR(VLOOKUP($B47,Sheet1!$A$5:$B$300,2,FALSE),"")</f>
        <v/>
      </c>
      <c r="AN47" s="46"/>
      <c r="AO47" s="5" t="str">
        <f>IFERROR(VLOOKUP($A47,集約用シート!$B$5:$U$300,15,FALSE),"")</f>
        <v/>
      </c>
      <c r="AP47" s="8"/>
      <c r="AQ47" s="46"/>
      <c r="AR47" s="5" t="str">
        <f>IFERROR(VLOOKUP($A47,集約用シート!$B$5:$U$300,19,FALSE),"")</f>
        <v/>
      </c>
      <c r="AS47" s="46"/>
      <c r="AT47" s="5" t="str">
        <f>IFERROR(VLOOKUP($A47,集約用シート!$B$5:$U$300,21,FALSE),"")</f>
        <v/>
      </c>
    </row>
    <row r="48" spans="1:46" ht="28.5" customHeight="1">
      <c r="A48" s="6">
        <v>16066</v>
      </c>
      <c r="B48" s="7" t="s">
        <v>596</v>
      </c>
      <c r="C48" s="35"/>
      <c r="D48" s="40"/>
      <c r="E48" s="40">
        <v>0</v>
      </c>
      <c r="F48" s="40"/>
      <c r="G48" s="40"/>
      <c r="H48" s="40"/>
      <c r="I48" s="40"/>
      <c r="J48" s="40"/>
      <c r="K48" s="40"/>
      <c r="L48" s="40"/>
      <c r="M48" s="40"/>
      <c r="N48" s="40"/>
      <c r="O48" s="40"/>
      <c r="P48" s="40">
        <v>0</v>
      </c>
      <c r="Q48" s="40"/>
      <c r="R48" s="40"/>
      <c r="S48" s="40"/>
      <c r="T48" s="40"/>
      <c r="U48" s="40"/>
      <c r="V48" s="40"/>
      <c r="W48" s="40"/>
      <c r="X48" s="40"/>
      <c r="Y48" s="41" t="s">
        <v>21</v>
      </c>
      <c r="Z48" s="41" t="s">
        <v>21</v>
      </c>
      <c r="AA48" s="41" t="s">
        <v>23</v>
      </c>
      <c r="AB48" s="41" t="s">
        <v>23</v>
      </c>
      <c r="AC48" s="41" t="s">
        <v>23</v>
      </c>
      <c r="AD48" s="41" t="s">
        <v>23</v>
      </c>
      <c r="AE48" s="41"/>
      <c r="AF48" s="41" t="s">
        <v>23</v>
      </c>
      <c r="AG48" s="41" t="s">
        <v>23</v>
      </c>
      <c r="AH48" s="41" t="s">
        <v>23</v>
      </c>
      <c r="AI48" s="41" t="s">
        <v>23</v>
      </c>
      <c r="AJ48" s="46" t="s">
        <v>21</v>
      </c>
      <c r="AK48" s="46" t="s">
        <v>21</v>
      </c>
      <c r="AL48" s="46"/>
      <c r="AM48" s="46" t="str">
        <f>IFERROR(VLOOKUP($B48,Sheet1!$A$5:$B$300,2,FALSE),"")</f>
        <v/>
      </c>
      <c r="AN48" s="46"/>
      <c r="AO48" s="5" t="str">
        <f>IFERROR(VLOOKUP($A48,集約用シート!$B$5:$U$300,15,FALSE),"")</f>
        <v/>
      </c>
      <c r="AP48" s="8"/>
      <c r="AQ48" s="46"/>
      <c r="AR48" s="5" t="str">
        <f>IFERROR(VLOOKUP($A48,集約用シート!$B$5:$U$300,19,FALSE),"")</f>
        <v/>
      </c>
      <c r="AS48" s="46"/>
      <c r="AT48" s="5" t="str">
        <f>IFERROR(VLOOKUP($A48,集約用シート!$B$5:$U$300,21,FALSE),"")</f>
        <v/>
      </c>
    </row>
    <row r="49" spans="1:46" ht="28.5" customHeight="1">
      <c r="A49" s="6">
        <v>16067</v>
      </c>
      <c r="B49" s="7" t="s">
        <v>597</v>
      </c>
      <c r="C49" s="35"/>
      <c r="D49" s="40"/>
      <c r="E49" s="40">
        <v>0</v>
      </c>
      <c r="F49" s="40"/>
      <c r="G49" s="40"/>
      <c r="H49" s="40"/>
      <c r="I49" s="40"/>
      <c r="J49" s="40"/>
      <c r="K49" s="40"/>
      <c r="L49" s="40"/>
      <c r="M49" s="40"/>
      <c r="N49" s="40"/>
      <c r="O49" s="40"/>
      <c r="P49" s="40">
        <v>0</v>
      </c>
      <c r="Q49" s="40"/>
      <c r="R49" s="40"/>
      <c r="S49" s="40"/>
      <c r="T49" s="40"/>
      <c r="U49" s="40"/>
      <c r="V49" s="40"/>
      <c r="W49" s="40"/>
      <c r="X49" s="40"/>
      <c r="Y49" s="41" t="s">
        <v>21</v>
      </c>
      <c r="Z49" s="41" t="s">
        <v>21</v>
      </c>
      <c r="AA49" s="41" t="s">
        <v>23</v>
      </c>
      <c r="AB49" s="41" t="s">
        <v>23</v>
      </c>
      <c r="AC49" s="41" t="s">
        <v>23</v>
      </c>
      <c r="AD49" s="41" t="s">
        <v>23</v>
      </c>
      <c r="AE49" s="41"/>
      <c r="AF49" s="41" t="s">
        <v>23</v>
      </c>
      <c r="AG49" s="41" t="s">
        <v>23</v>
      </c>
      <c r="AH49" s="41" t="s">
        <v>23</v>
      </c>
      <c r="AI49" s="41" t="s">
        <v>23</v>
      </c>
      <c r="AJ49" s="46" t="s">
        <v>21</v>
      </c>
      <c r="AK49" s="46" t="s">
        <v>21</v>
      </c>
      <c r="AL49" s="46"/>
      <c r="AM49" s="46" t="str">
        <f>IFERROR(VLOOKUP($B49,Sheet1!$A$5:$B$300,2,FALSE),"")</f>
        <v/>
      </c>
      <c r="AN49" s="46"/>
      <c r="AO49" s="5" t="str">
        <f>IFERROR(VLOOKUP($A49,集約用シート!$B$5:$U$300,15,FALSE),"")</f>
        <v/>
      </c>
      <c r="AP49" s="8"/>
      <c r="AQ49" s="46"/>
      <c r="AR49" s="5" t="str">
        <f>IFERROR(VLOOKUP($A49,集約用シート!$B$5:$U$300,19,FALSE),"")</f>
        <v/>
      </c>
      <c r="AS49" s="46"/>
      <c r="AT49" s="5" t="str">
        <f>IFERROR(VLOOKUP($A49,集約用シート!$B$5:$U$300,21,FALSE),"")</f>
        <v/>
      </c>
    </row>
    <row r="50" spans="1:46" ht="28.5" customHeight="1">
      <c r="A50" s="6">
        <v>16069</v>
      </c>
      <c r="B50" s="7" t="s">
        <v>598</v>
      </c>
      <c r="C50" s="35"/>
      <c r="D50" s="40"/>
      <c r="E50" s="40">
        <v>0</v>
      </c>
      <c r="F50" s="40"/>
      <c r="G50" s="40"/>
      <c r="H50" s="40"/>
      <c r="I50" s="40"/>
      <c r="J50" s="40"/>
      <c r="K50" s="40"/>
      <c r="L50" s="40"/>
      <c r="M50" s="40"/>
      <c r="N50" s="40"/>
      <c r="O50" s="40"/>
      <c r="P50" s="40">
        <v>0</v>
      </c>
      <c r="Q50" s="40"/>
      <c r="R50" s="40"/>
      <c r="S50" s="40"/>
      <c r="T50" s="40"/>
      <c r="U50" s="40"/>
      <c r="V50" s="40"/>
      <c r="W50" s="40"/>
      <c r="X50" s="40"/>
      <c r="Y50" s="41" t="s">
        <v>21</v>
      </c>
      <c r="Z50" s="41" t="s">
        <v>21</v>
      </c>
      <c r="AA50" s="41" t="s">
        <v>23</v>
      </c>
      <c r="AB50" s="41" t="s">
        <v>23</v>
      </c>
      <c r="AC50" s="41" t="s">
        <v>23</v>
      </c>
      <c r="AD50" s="41" t="s">
        <v>23</v>
      </c>
      <c r="AE50" s="41"/>
      <c r="AF50" s="41" t="s">
        <v>23</v>
      </c>
      <c r="AG50" s="41" t="s">
        <v>23</v>
      </c>
      <c r="AH50" s="41" t="s">
        <v>23</v>
      </c>
      <c r="AI50" s="41" t="s">
        <v>23</v>
      </c>
      <c r="AJ50" s="46" t="s">
        <v>21</v>
      </c>
      <c r="AK50" s="46" t="s">
        <v>21</v>
      </c>
      <c r="AL50" s="46"/>
      <c r="AM50" s="46" t="str">
        <f>IFERROR(VLOOKUP($B50,Sheet1!$A$5:$B$300,2,FALSE),"")</f>
        <v/>
      </c>
      <c r="AN50" s="46"/>
      <c r="AO50" s="5" t="str">
        <f>IFERROR(VLOOKUP($A50,集約用シート!$B$5:$U$300,15,FALSE),"")</f>
        <v/>
      </c>
      <c r="AP50" s="8"/>
      <c r="AQ50" s="46"/>
      <c r="AR50" s="5" t="str">
        <f>IFERROR(VLOOKUP($A50,集約用シート!$B$5:$U$300,19,FALSE),"")</f>
        <v/>
      </c>
      <c r="AS50" s="46"/>
      <c r="AT50" s="5" t="str">
        <f>IFERROR(VLOOKUP($A50,集約用シート!$B$5:$U$300,21,FALSE),"")</f>
        <v/>
      </c>
    </row>
    <row r="51" spans="1:46" ht="28.5" customHeight="1">
      <c r="A51" s="6">
        <v>16070</v>
      </c>
      <c r="B51" s="7" t="s">
        <v>599</v>
      </c>
      <c r="C51" s="35"/>
      <c r="D51" s="40"/>
      <c r="E51" s="40">
        <v>0</v>
      </c>
      <c r="F51" s="40"/>
      <c r="G51" s="40"/>
      <c r="H51" s="40"/>
      <c r="I51" s="40"/>
      <c r="J51" s="40"/>
      <c r="K51" s="40"/>
      <c r="L51" s="40"/>
      <c r="M51" s="40"/>
      <c r="N51" s="40"/>
      <c r="O51" s="40"/>
      <c r="P51" s="40">
        <v>0</v>
      </c>
      <c r="Q51" s="40"/>
      <c r="R51" s="40"/>
      <c r="S51" s="40"/>
      <c r="T51" s="40"/>
      <c r="U51" s="40"/>
      <c r="V51" s="40"/>
      <c r="W51" s="40"/>
      <c r="X51" s="40"/>
      <c r="Y51" s="41" t="s">
        <v>21</v>
      </c>
      <c r="Z51" s="41" t="s">
        <v>21</v>
      </c>
      <c r="AA51" s="41" t="s">
        <v>23</v>
      </c>
      <c r="AB51" s="41" t="s">
        <v>23</v>
      </c>
      <c r="AC51" s="41" t="s">
        <v>23</v>
      </c>
      <c r="AD51" s="41" t="s">
        <v>23</v>
      </c>
      <c r="AE51" s="41"/>
      <c r="AF51" s="41" t="s">
        <v>23</v>
      </c>
      <c r="AG51" s="41" t="s">
        <v>23</v>
      </c>
      <c r="AH51" s="41" t="s">
        <v>23</v>
      </c>
      <c r="AI51" s="41" t="s">
        <v>23</v>
      </c>
      <c r="AJ51" s="46" t="s">
        <v>21</v>
      </c>
      <c r="AK51" s="46" t="s">
        <v>21</v>
      </c>
      <c r="AL51" s="46"/>
      <c r="AM51" s="46" t="str">
        <f>IFERROR(VLOOKUP($B51,Sheet1!$A$5:$B$300,2,FALSE),"")</f>
        <v/>
      </c>
      <c r="AN51" s="46"/>
      <c r="AO51" s="5" t="str">
        <f>IFERROR(VLOOKUP($A51,集約用シート!$B$5:$U$300,15,FALSE),"")</f>
        <v/>
      </c>
      <c r="AP51" s="8"/>
      <c r="AQ51" s="46"/>
      <c r="AR51" s="5" t="str">
        <f>IFERROR(VLOOKUP($A51,集約用シート!$B$5:$U$300,19,FALSE),"")</f>
        <v/>
      </c>
      <c r="AS51" s="46"/>
      <c r="AT51" s="5" t="str">
        <f>IFERROR(VLOOKUP($A51,集約用シート!$B$5:$U$300,21,FALSE),"")</f>
        <v/>
      </c>
    </row>
    <row r="52" spans="1:46" ht="28.5" customHeight="1">
      <c r="A52" s="6">
        <v>16071</v>
      </c>
      <c r="B52" s="7" t="s">
        <v>600</v>
      </c>
      <c r="C52" s="35"/>
      <c r="D52" s="40"/>
      <c r="E52" s="40">
        <v>0</v>
      </c>
      <c r="F52" s="40"/>
      <c r="G52" s="40"/>
      <c r="H52" s="40"/>
      <c r="I52" s="40"/>
      <c r="J52" s="40"/>
      <c r="K52" s="40"/>
      <c r="L52" s="40"/>
      <c r="M52" s="40"/>
      <c r="N52" s="40"/>
      <c r="O52" s="40"/>
      <c r="P52" s="40">
        <v>0</v>
      </c>
      <c r="Q52" s="40"/>
      <c r="R52" s="40"/>
      <c r="S52" s="40"/>
      <c r="T52" s="40"/>
      <c r="U52" s="40"/>
      <c r="V52" s="40"/>
      <c r="W52" s="40"/>
      <c r="X52" s="40"/>
      <c r="Y52" s="41" t="s">
        <v>21</v>
      </c>
      <c r="Z52" s="41" t="s">
        <v>21</v>
      </c>
      <c r="AA52" s="41" t="s">
        <v>23</v>
      </c>
      <c r="AB52" s="41" t="s">
        <v>23</v>
      </c>
      <c r="AC52" s="41" t="s">
        <v>23</v>
      </c>
      <c r="AD52" s="41" t="s">
        <v>23</v>
      </c>
      <c r="AE52" s="41"/>
      <c r="AF52" s="41" t="s">
        <v>23</v>
      </c>
      <c r="AG52" s="41" t="s">
        <v>23</v>
      </c>
      <c r="AH52" s="41" t="s">
        <v>23</v>
      </c>
      <c r="AI52" s="41" t="s">
        <v>23</v>
      </c>
      <c r="AJ52" s="46" t="s">
        <v>21</v>
      </c>
      <c r="AK52" s="46" t="s">
        <v>21</v>
      </c>
      <c r="AL52" s="46"/>
      <c r="AM52" s="46" t="str">
        <f>IFERROR(VLOOKUP($B52,Sheet1!$A$5:$B$300,2,FALSE),"")</f>
        <v/>
      </c>
      <c r="AN52" s="46"/>
      <c r="AO52" s="5" t="str">
        <f>IFERROR(VLOOKUP($A52,集約用シート!$B$5:$U$300,15,FALSE),"")</f>
        <v/>
      </c>
      <c r="AP52" s="8"/>
      <c r="AQ52" s="46"/>
      <c r="AR52" s="5" t="str">
        <f>IFERROR(VLOOKUP($A52,集約用シート!$B$5:$U$300,19,FALSE),"")</f>
        <v/>
      </c>
      <c r="AS52" s="46"/>
      <c r="AT52" s="5" t="str">
        <f>IFERROR(VLOOKUP($A52,集約用シート!$B$5:$U$300,21,FALSE),"")</f>
        <v/>
      </c>
    </row>
    <row r="53" spans="1:46" ht="28.5" customHeight="1">
      <c r="A53" s="10">
        <v>16073</v>
      </c>
      <c r="B53" s="11" t="s">
        <v>601</v>
      </c>
      <c r="C53" s="40"/>
      <c r="D53" s="40"/>
      <c r="E53" s="40">
        <v>0</v>
      </c>
      <c r="F53" s="40"/>
      <c r="G53" s="40"/>
      <c r="H53" s="40"/>
      <c r="I53" s="40"/>
      <c r="J53" s="40"/>
      <c r="K53" s="40"/>
      <c r="L53" s="40"/>
      <c r="M53" s="40"/>
      <c r="N53" s="40"/>
      <c r="O53" s="40"/>
      <c r="P53" s="40">
        <v>0</v>
      </c>
      <c r="Q53" s="40"/>
      <c r="R53" s="40"/>
      <c r="S53" s="40"/>
      <c r="T53" s="40"/>
      <c r="U53" s="40"/>
      <c r="V53" s="40"/>
      <c r="W53" s="40"/>
      <c r="X53" s="40"/>
      <c r="Y53" s="41" t="s">
        <v>21</v>
      </c>
      <c r="Z53" s="41" t="s">
        <v>21</v>
      </c>
      <c r="AA53" s="41" t="s">
        <v>23</v>
      </c>
      <c r="AB53" s="41" t="s">
        <v>23</v>
      </c>
      <c r="AC53" s="41" t="s">
        <v>23</v>
      </c>
      <c r="AD53" s="41" t="s">
        <v>23</v>
      </c>
      <c r="AE53" s="41"/>
      <c r="AF53" s="41" t="s">
        <v>23</v>
      </c>
      <c r="AG53" s="41" t="s">
        <v>23</v>
      </c>
      <c r="AH53" s="41" t="s">
        <v>23</v>
      </c>
      <c r="AI53" s="41" t="s">
        <v>23</v>
      </c>
      <c r="AJ53" s="46" t="s">
        <v>21</v>
      </c>
      <c r="AK53" s="46" t="s">
        <v>21</v>
      </c>
      <c r="AL53" s="46"/>
      <c r="AM53" s="46" t="str">
        <f>IFERROR(VLOOKUP($B53,Sheet1!$A$5:$B$300,2,FALSE),"")</f>
        <v/>
      </c>
      <c r="AN53" s="46"/>
      <c r="AO53" s="5" t="str">
        <f>IFERROR(VLOOKUP($A53,集約用シート!$B$5:$U$300,15,FALSE),"")</f>
        <v/>
      </c>
      <c r="AP53" s="8"/>
      <c r="AQ53" s="46"/>
      <c r="AR53" s="5" t="str">
        <f>IFERROR(VLOOKUP($A53,集約用シート!$B$5:$U$300,19,FALSE),"")</f>
        <v/>
      </c>
      <c r="AS53" s="46"/>
      <c r="AT53" s="5" t="str">
        <f>IFERROR(VLOOKUP($A53,集約用シート!$B$5:$U$300,21,FALSE),"")</f>
        <v/>
      </c>
    </row>
    <row r="54" spans="1:46" ht="28.5" customHeight="1">
      <c r="A54" s="6">
        <v>16074</v>
      </c>
      <c r="B54" s="7" t="s">
        <v>602</v>
      </c>
      <c r="C54" s="35"/>
      <c r="D54" s="40"/>
      <c r="E54" s="40">
        <v>0</v>
      </c>
      <c r="F54" s="40"/>
      <c r="G54" s="40"/>
      <c r="H54" s="40"/>
      <c r="I54" s="40"/>
      <c r="J54" s="40"/>
      <c r="K54" s="40"/>
      <c r="L54" s="40"/>
      <c r="M54" s="40"/>
      <c r="N54" s="40"/>
      <c r="O54" s="40"/>
      <c r="P54" s="40">
        <v>0</v>
      </c>
      <c r="Q54" s="40"/>
      <c r="R54" s="40"/>
      <c r="S54" s="40"/>
      <c r="T54" s="40"/>
      <c r="U54" s="40"/>
      <c r="V54" s="40"/>
      <c r="W54" s="40"/>
      <c r="X54" s="40"/>
      <c r="Y54" s="41" t="s">
        <v>21</v>
      </c>
      <c r="Z54" s="41" t="s">
        <v>21</v>
      </c>
      <c r="AA54" s="41" t="s">
        <v>23</v>
      </c>
      <c r="AB54" s="41" t="s">
        <v>23</v>
      </c>
      <c r="AC54" s="41" t="s">
        <v>23</v>
      </c>
      <c r="AD54" s="41" t="s">
        <v>23</v>
      </c>
      <c r="AE54" s="41"/>
      <c r="AF54" s="41" t="s">
        <v>23</v>
      </c>
      <c r="AG54" s="41" t="s">
        <v>23</v>
      </c>
      <c r="AH54" s="41" t="s">
        <v>23</v>
      </c>
      <c r="AI54" s="41" t="s">
        <v>23</v>
      </c>
      <c r="AJ54" s="46" t="s">
        <v>21</v>
      </c>
      <c r="AK54" s="46" t="s">
        <v>21</v>
      </c>
      <c r="AL54" s="46"/>
      <c r="AM54" s="46" t="str">
        <f>IFERROR(VLOOKUP($B54,Sheet1!$A$5:$B$300,2,FALSE),"")</f>
        <v/>
      </c>
      <c r="AN54" s="46"/>
      <c r="AO54" s="5" t="str">
        <f>IFERROR(VLOOKUP($A54,集約用シート!$B$5:$U$300,15,FALSE),"")</f>
        <v/>
      </c>
      <c r="AP54" s="8"/>
      <c r="AQ54" s="46"/>
      <c r="AR54" s="5" t="str">
        <f>IFERROR(VLOOKUP($A54,集約用シート!$B$5:$U$300,19,FALSE),"")</f>
        <v/>
      </c>
      <c r="AS54" s="46"/>
      <c r="AT54" s="5" t="str">
        <f>IFERROR(VLOOKUP($A54,集約用シート!$B$5:$U$300,21,FALSE),"")</f>
        <v/>
      </c>
    </row>
    <row r="55" spans="1:46" ht="28.5" customHeight="1">
      <c r="A55" s="6">
        <v>16075</v>
      </c>
      <c r="B55" s="7" t="s">
        <v>603</v>
      </c>
      <c r="C55" s="35"/>
      <c r="D55" s="40"/>
      <c r="E55" s="40">
        <v>0</v>
      </c>
      <c r="F55" s="40"/>
      <c r="G55" s="40"/>
      <c r="H55" s="40"/>
      <c r="I55" s="40"/>
      <c r="J55" s="40"/>
      <c r="K55" s="40"/>
      <c r="L55" s="40"/>
      <c r="M55" s="40"/>
      <c r="N55" s="40"/>
      <c r="O55" s="40"/>
      <c r="P55" s="40">
        <v>0</v>
      </c>
      <c r="Q55" s="40"/>
      <c r="R55" s="40"/>
      <c r="S55" s="40"/>
      <c r="T55" s="40"/>
      <c r="U55" s="40"/>
      <c r="V55" s="40"/>
      <c r="W55" s="40"/>
      <c r="X55" s="40"/>
      <c r="Y55" s="41" t="s">
        <v>21</v>
      </c>
      <c r="Z55" s="41" t="s">
        <v>21</v>
      </c>
      <c r="AA55" s="41" t="s">
        <v>23</v>
      </c>
      <c r="AB55" s="41" t="s">
        <v>23</v>
      </c>
      <c r="AC55" s="41" t="s">
        <v>23</v>
      </c>
      <c r="AD55" s="41" t="s">
        <v>23</v>
      </c>
      <c r="AE55" s="41"/>
      <c r="AF55" s="41" t="s">
        <v>23</v>
      </c>
      <c r="AG55" s="41" t="s">
        <v>23</v>
      </c>
      <c r="AH55" s="41" t="s">
        <v>23</v>
      </c>
      <c r="AI55" s="41" t="s">
        <v>23</v>
      </c>
      <c r="AJ55" s="46" t="s">
        <v>21</v>
      </c>
      <c r="AK55" s="46" t="s">
        <v>21</v>
      </c>
      <c r="AL55" s="46"/>
      <c r="AM55" s="46" t="str">
        <f>IFERROR(VLOOKUP($B55,Sheet1!$A$5:$B$300,2,FALSE),"")</f>
        <v/>
      </c>
      <c r="AN55" s="46"/>
      <c r="AO55" s="5" t="str">
        <f>IFERROR(VLOOKUP($A55,集約用シート!$B$5:$U$300,15,FALSE),"")</f>
        <v/>
      </c>
      <c r="AP55" s="8"/>
      <c r="AQ55" s="46"/>
      <c r="AR55" s="5" t="str">
        <f>IFERROR(VLOOKUP($A55,集約用シート!$B$5:$U$300,19,FALSE),"")</f>
        <v/>
      </c>
      <c r="AS55" s="46"/>
      <c r="AT55" s="5" t="str">
        <f>IFERROR(VLOOKUP($A55,集約用シート!$B$5:$U$300,21,FALSE),"")</f>
        <v/>
      </c>
    </row>
    <row r="56" spans="1:46" ht="28.5" customHeight="1">
      <c r="A56" s="6">
        <v>16076</v>
      </c>
      <c r="B56" s="7" t="s">
        <v>604</v>
      </c>
      <c r="C56" s="40" t="s">
        <v>21</v>
      </c>
      <c r="D56" s="35" t="s">
        <v>25</v>
      </c>
      <c r="E56" s="40">
        <v>1</v>
      </c>
      <c r="F56" s="40"/>
      <c r="G56" s="35" t="s">
        <v>25</v>
      </c>
      <c r="H56" s="40"/>
      <c r="I56" s="40"/>
      <c r="J56" s="40"/>
      <c r="K56" s="40"/>
      <c r="L56" s="40"/>
      <c r="M56" s="40"/>
      <c r="N56" s="40" t="s">
        <v>21</v>
      </c>
      <c r="O56" s="40" t="s">
        <v>21</v>
      </c>
      <c r="P56" s="40">
        <v>0</v>
      </c>
      <c r="Q56" s="40" t="s">
        <v>26</v>
      </c>
      <c r="R56" s="40"/>
      <c r="S56" s="40"/>
      <c r="T56" s="40"/>
      <c r="U56" s="40" t="s">
        <v>384</v>
      </c>
      <c r="V56" s="40"/>
      <c r="W56" s="40" t="s">
        <v>384</v>
      </c>
      <c r="X56" s="40"/>
      <c r="Y56" s="41" t="s">
        <v>21</v>
      </c>
      <c r="Z56" s="41" t="s">
        <v>25</v>
      </c>
      <c r="AA56" s="41" t="s">
        <v>21</v>
      </c>
      <c r="AB56" s="41" t="s">
        <v>23</v>
      </c>
      <c r="AC56" s="41" t="s">
        <v>21</v>
      </c>
      <c r="AD56" s="41" t="s">
        <v>23</v>
      </c>
      <c r="AE56" s="41"/>
      <c r="AF56" s="41" t="s">
        <v>23</v>
      </c>
      <c r="AG56" s="41" t="s">
        <v>23</v>
      </c>
      <c r="AH56" s="41" t="s">
        <v>21</v>
      </c>
      <c r="AI56" s="41" t="s">
        <v>23</v>
      </c>
      <c r="AJ56" s="46" t="s">
        <v>21</v>
      </c>
      <c r="AK56" s="46" t="s">
        <v>25</v>
      </c>
      <c r="AL56" s="46" t="s">
        <v>21</v>
      </c>
      <c r="AM56" s="46" t="str">
        <f>IFERROR(VLOOKUP($B56,Sheet1!$A$5:$B$300,2,FALSE),"")</f>
        <v/>
      </c>
      <c r="AN56" s="46" t="s">
        <v>21</v>
      </c>
      <c r="AO56" s="5" t="str">
        <f>IFERROR(VLOOKUP($A56,集約用シート!$B$5:$U$300,15,FALSE),"")</f>
        <v/>
      </c>
      <c r="AP56" s="8" t="s">
        <v>21</v>
      </c>
      <c r="AQ56" s="46" t="s">
        <v>25</v>
      </c>
      <c r="AR56" s="5" t="str">
        <f>IFERROR(VLOOKUP($A56,集約用シート!$B$5:$U$300,19,FALSE),"")</f>
        <v/>
      </c>
      <c r="AS56" s="46" t="s">
        <v>21</v>
      </c>
      <c r="AT56" s="5" t="str">
        <f>IFERROR(VLOOKUP($A56,集約用シート!$B$5:$U$300,21,FALSE),"")</f>
        <v/>
      </c>
    </row>
    <row r="57" spans="1:46" ht="28.5" customHeight="1">
      <c r="A57" s="6">
        <v>16077</v>
      </c>
      <c r="B57" s="7" t="s">
        <v>605</v>
      </c>
      <c r="C57" s="35"/>
      <c r="D57" s="40"/>
      <c r="E57" s="40">
        <v>0</v>
      </c>
      <c r="F57" s="40"/>
      <c r="G57" s="40"/>
      <c r="H57" s="40"/>
      <c r="I57" s="40"/>
      <c r="J57" s="40"/>
      <c r="K57" s="40"/>
      <c r="L57" s="40"/>
      <c r="M57" s="40"/>
      <c r="N57" s="40"/>
      <c r="O57" s="40"/>
      <c r="P57" s="40">
        <v>0</v>
      </c>
      <c r="Q57" s="40"/>
      <c r="R57" s="40"/>
      <c r="S57" s="40"/>
      <c r="T57" s="40"/>
      <c r="U57" s="40"/>
      <c r="V57" s="40"/>
      <c r="W57" s="40"/>
      <c r="X57" s="40"/>
      <c r="Y57" s="41" t="s">
        <v>21</v>
      </c>
      <c r="Z57" s="41" t="s">
        <v>21</v>
      </c>
      <c r="AA57" s="41" t="s">
        <v>23</v>
      </c>
      <c r="AB57" s="41" t="s">
        <v>23</v>
      </c>
      <c r="AC57" s="41" t="s">
        <v>23</v>
      </c>
      <c r="AD57" s="41" t="s">
        <v>23</v>
      </c>
      <c r="AE57" s="41"/>
      <c r="AF57" s="41" t="s">
        <v>23</v>
      </c>
      <c r="AG57" s="41" t="s">
        <v>23</v>
      </c>
      <c r="AH57" s="41" t="s">
        <v>23</v>
      </c>
      <c r="AI57" s="41" t="s">
        <v>23</v>
      </c>
      <c r="AJ57" s="46" t="s">
        <v>21</v>
      </c>
      <c r="AK57" s="46" t="s">
        <v>21</v>
      </c>
      <c r="AL57" s="46"/>
      <c r="AM57" s="46" t="str">
        <f>IFERROR(VLOOKUP($B57,Sheet1!$A$5:$B$300,2,FALSE),"")</f>
        <v/>
      </c>
      <c r="AN57" s="46"/>
      <c r="AO57" s="5" t="str">
        <f>IFERROR(VLOOKUP($A57,集約用シート!$B$5:$U$300,15,FALSE),"")</f>
        <v/>
      </c>
      <c r="AP57" s="8"/>
      <c r="AQ57" s="46"/>
      <c r="AR57" s="5" t="str">
        <f>IFERROR(VLOOKUP($A57,集約用シート!$B$5:$U$300,19,FALSE),"")</f>
        <v/>
      </c>
      <c r="AS57" s="46"/>
      <c r="AT57" s="5" t="str">
        <f>IFERROR(VLOOKUP($A57,集約用シート!$B$5:$U$300,21,FALSE),"")</f>
        <v/>
      </c>
    </row>
    <row r="58" spans="1:46" ht="28.5" customHeight="1">
      <c r="A58" s="6">
        <v>16078</v>
      </c>
      <c r="B58" s="7" t="s">
        <v>606</v>
      </c>
      <c r="C58" s="35"/>
      <c r="D58" s="40"/>
      <c r="E58" s="40">
        <v>0</v>
      </c>
      <c r="F58" s="40"/>
      <c r="G58" s="40"/>
      <c r="H58" s="40"/>
      <c r="I58" s="40"/>
      <c r="J58" s="40"/>
      <c r="K58" s="40"/>
      <c r="L58" s="40"/>
      <c r="M58" s="40"/>
      <c r="N58" s="40"/>
      <c r="O58" s="40"/>
      <c r="P58" s="40">
        <v>0</v>
      </c>
      <c r="Q58" s="40"/>
      <c r="R58" s="40"/>
      <c r="S58" s="40"/>
      <c r="T58" s="40"/>
      <c r="U58" s="40"/>
      <c r="V58" s="40"/>
      <c r="W58" s="40"/>
      <c r="X58" s="40"/>
      <c r="Y58" s="41" t="s">
        <v>21</v>
      </c>
      <c r="Z58" s="41" t="s">
        <v>21</v>
      </c>
      <c r="AA58" s="41" t="s">
        <v>23</v>
      </c>
      <c r="AB58" s="41" t="s">
        <v>23</v>
      </c>
      <c r="AC58" s="41" t="s">
        <v>23</v>
      </c>
      <c r="AD58" s="41" t="s">
        <v>23</v>
      </c>
      <c r="AE58" s="41"/>
      <c r="AF58" s="41" t="s">
        <v>23</v>
      </c>
      <c r="AG58" s="41" t="s">
        <v>23</v>
      </c>
      <c r="AH58" s="41" t="s">
        <v>23</v>
      </c>
      <c r="AI58" s="41" t="s">
        <v>23</v>
      </c>
      <c r="AJ58" s="46" t="s">
        <v>21</v>
      </c>
      <c r="AK58" s="46" t="s">
        <v>21</v>
      </c>
      <c r="AL58" s="46"/>
      <c r="AM58" s="46" t="str">
        <f>IFERROR(VLOOKUP($B58,Sheet1!$A$5:$B$300,2,FALSE),"")</f>
        <v/>
      </c>
      <c r="AN58" s="46"/>
      <c r="AO58" s="5" t="str">
        <f>IFERROR(VLOOKUP($A58,集約用シート!$B$5:$U$300,15,FALSE),"")</f>
        <v/>
      </c>
      <c r="AP58" s="8"/>
      <c r="AQ58" s="46"/>
      <c r="AR58" s="5" t="str">
        <f>IFERROR(VLOOKUP($A58,集約用シート!$B$5:$U$300,19,FALSE),"")</f>
        <v/>
      </c>
      <c r="AS58" s="46"/>
      <c r="AT58" s="5" t="str">
        <f>IFERROR(VLOOKUP($A58,集約用シート!$B$5:$U$300,21,FALSE),"")</f>
        <v/>
      </c>
    </row>
    <row r="59" spans="1:46" ht="28.5" customHeight="1">
      <c r="A59" s="6">
        <v>16079</v>
      </c>
      <c r="B59" s="7" t="s">
        <v>607</v>
      </c>
      <c r="C59" s="35"/>
      <c r="D59" s="40"/>
      <c r="E59" s="40">
        <v>0</v>
      </c>
      <c r="F59" s="40"/>
      <c r="G59" s="40"/>
      <c r="H59" s="40"/>
      <c r="I59" s="40"/>
      <c r="J59" s="40"/>
      <c r="K59" s="40"/>
      <c r="L59" s="40"/>
      <c r="M59" s="40"/>
      <c r="N59" s="40"/>
      <c r="O59" s="40"/>
      <c r="P59" s="40">
        <v>0</v>
      </c>
      <c r="Q59" s="40"/>
      <c r="R59" s="40"/>
      <c r="S59" s="40"/>
      <c r="T59" s="40"/>
      <c r="U59" s="40"/>
      <c r="V59" s="40"/>
      <c r="W59" s="40"/>
      <c r="X59" s="40"/>
      <c r="Y59" s="41" t="s">
        <v>21</v>
      </c>
      <c r="Z59" s="41" t="s">
        <v>21</v>
      </c>
      <c r="AA59" s="41" t="s">
        <v>23</v>
      </c>
      <c r="AB59" s="41" t="s">
        <v>23</v>
      </c>
      <c r="AC59" s="41" t="s">
        <v>23</v>
      </c>
      <c r="AD59" s="41" t="s">
        <v>23</v>
      </c>
      <c r="AE59" s="41"/>
      <c r="AF59" s="41" t="s">
        <v>23</v>
      </c>
      <c r="AG59" s="41" t="s">
        <v>23</v>
      </c>
      <c r="AH59" s="41" t="s">
        <v>23</v>
      </c>
      <c r="AI59" s="41" t="s">
        <v>23</v>
      </c>
      <c r="AJ59" s="46" t="s">
        <v>21</v>
      </c>
      <c r="AK59" s="46" t="s">
        <v>21</v>
      </c>
      <c r="AL59" s="46"/>
      <c r="AM59" s="46" t="str">
        <f>IFERROR(VLOOKUP($B59,Sheet1!$A$5:$B$300,2,FALSE),"")</f>
        <v/>
      </c>
      <c r="AN59" s="46"/>
      <c r="AO59" s="5" t="str">
        <f>IFERROR(VLOOKUP($A59,集約用シート!$B$5:$U$300,15,FALSE),"")</f>
        <v/>
      </c>
      <c r="AP59" s="8"/>
      <c r="AQ59" s="46"/>
      <c r="AR59" s="5" t="str">
        <f>IFERROR(VLOOKUP($A59,集約用シート!$B$5:$U$300,19,FALSE),"")</f>
        <v/>
      </c>
      <c r="AS59" s="46"/>
      <c r="AT59" s="5" t="str">
        <f>IFERROR(VLOOKUP($A59,集約用シート!$B$5:$U$300,21,FALSE),"")</f>
        <v/>
      </c>
    </row>
    <row r="60" spans="1:46" ht="28.5" customHeight="1">
      <c r="A60" s="6"/>
      <c r="B60" s="7"/>
      <c r="C60" s="35"/>
      <c r="D60" s="40"/>
      <c r="E60" s="40">
        <v>0</v>
      </c>
      <c r="F60" s="40"/>
      <c r="G60" s="40"/>
      <c r="H60" s="40"/>
      <c r="I60" s="40"/>
      <c r="J60" s="40"/>
      <c r="K60" s="40"/>
      <c r="L60" s="40"/>
      <c r="M60" s="40"/>
      <c r="N60" s="40"/>
      <c r="O60" s="40"/>
      <c r="P60" s="40">
        <v>0</v>
      </c>
      <c r="Q60" s="40"/>
      <c r="R60" s="40"/>
      <c r="S60" s="40"/>
      <c r="T60" s="40"/>
      <c r="U60" s="40"/>
      <c r="V60" s="40"/>
      <c r="W60" s="40"/>
      <c r="X60" s="40"/>
      <c r="Y60" s="41" t="s">
        <v>23</v>
      </c>
      <c r="Z60" s="41" t="s">
        <v>23</v>
      </c>
      <c r="AA60" s="41" t="s">
        <v>23</v>
      </c>
      <c r="AB60" s="41" t="s">
        <v>23</v>
      </c>
      <c r="AC60" s="41" t="s">
        <v>23</v>
      </c>
      <c r="AD60" s="41" t="s">
        <v>23</v>
      </c>
      <c r="AE60" s="41"/>
      <c r="AF60" s="41" t="s">
        <v>23</v>
      </c>
      <c r="AG60" s="41" t="s">
        <v>23</v>
      </c>
      <c r="AH60" s="41" t="s">
        <v>23</v>
      </c>
      <c r="AI60" s="41" t="s">
        <v>23</v>
      </c>
      <c r="AJ60" s="46" t="s">
        <v>23</v>
      </c>
      <c r="AK60" s="46" t="s">
        <v>23</v>
      </c>
      <c r="AL60" s="46" t="s">
        <v>23</v>
      </c>
      <c r="AM60" s="46" t="str">
        <f>IFERROR(VLOOKUP($B60,Sheet1!$A$5:$B$300,2,FALSE),"")</f>
        <v/>
      </c>
      <c r="AN60" s="46" t="s">
        <v>23</v>
      </c>
      <c r="AO60" s="5" t="str">
        <f>IFERROR(VLOOKUP($A60,集約用シート!$B$5:$U$300,15,FALSE),"")</f>
        <v/>
      </c>
      <c r="AP60" s="8" t="s">
        <v>23</v>
      </c>
      <c r="AQ60" s="46" t="s">
        <v>23</v>
      </c>
      <c r="AR60" s="5" t="str">
        <f>IFERROR(VLOOKUP($A60,集約用シート!$B$5:$U$300,19,FALSE),"")</f>
        <v/>
      </c>
      <c r="AS60" s="46" t="s">
        <v>23</v>
      </c>
      <c r="AT60" s="5" t="str">
        <f>IFERROR(VLOOKUP($A60,集約用シート!$B$5:$U$300,21,FALSE),"")</f>
        <v/>
      </c>
    </row>
    <row r="61" spans="1:46" ht="28.5" customHeight="1">
      <c r="A61" s="6"/>
      <c r="B61" s="7"/>
      <c r="C61" s="35"/>
      <c r="D61" s="40"/>
      <c r="E61" s="40">
        <v>0</v>
      </c>
      <c r="F61" s="40"/>
      <c r="G61" s="40"/>
      <c r="H61" s="40"/>
      <c r="I61" s="40"/>
      <c r="J61" s="40"/>
      <c r="K61" s="40"/>
      <c r="L61" s="40"/>
      <c r="M61" s="40"/>
      <c r="N61" s="40"/>
      <c r="O61" s="40"/>
      <c r="P61" s="40">
        <v>0</v>
      </c>
      <c r="Q61" s="40"/>
      <c r="R61" s="40"/>
      <c r="S61" s="40"/>
      <c r="T61" s="40"/>
      <c r="U61" s="40"/>
      <c r="V61" s="40"/>
      <c r="W61" s="40"/>
      <c r="X61" s="40"/>
      <c r="Y61" s="41" t="s">
        <v>23</v>
      </c>
      <c r="Z61" s="41" t="s">
        <v>23</v>
      </c>
      <c r="AA61" s="41" t="s">
        <v>23</v>
      </c>
      <c r="AB61" s="41" t="s">
        <v>23</v>
      </c>
      <c r="AC61" s="41" t="s">
        <v>23</v>
      </c>
      <c r="AD61" s="41" t="s">
        <v>23</v>
      </c>
      <c r="AE61" s="41"/>
      <c r="AF61" s="41" t="s">
        <v>23</v>
      </c>
      <c r="AG61" s="41" t="s">
        <v>23</v>
      </c>
      <c r="AH61" s="41" t="s">
        <v>23</v>
      </c>
      <c r="AI61" s="41" t="s">
        <v>23</v>
      </c>
      <c r="AJ61" s="46" t="s">
        <v>23</v>
      </c>
      <c r="AK61" s="46" t="s">
        <v>23</v>
      </c>
      <c r="AL61" s="46" t="s">
        <v>23</v>
      </c>
      <c r="AM61" s="46" t="str">
        <f>IFERROR(VLOOKUP($B61,Sheet1!$A$5:$B$300,2,FALSE),"")</f>
        <v/>
      </c>
      <c r="AN61" s="46" t="s">
        <v>23</v>
      </c>
      <c r="AO61" s="5" t="str">
        <f>IFERROR(VLOOKUP($A61,集約用シート!$B$5:$U$300,15,FALSE),"")</f>
        <v/>
      </c>
      <c r="AP61" s="8" t="s">
        <v>23</v>
      </c>
      <c r="AQ61" s="46" t="s">
        <v>23</v>
      </c>
      <c r="AR61" s="5" t="str">
        <f>IFERROR(VLOOKUP($A61,集約用シート!$B$5:$U$300,19,FALSE),"")</f>
        <v/>
      </c>
      <c r="AS61" s="46" t="s">
        <v>23</v>
      </c>
      <c r="AT61" s="5" t="str">
        <f>IFERROR(VLOOKUP($A61,集約用シート!$B$5:$U$300,21,FALSE),"")</f>
        <v/>
      </c>
    </row>
    <row r="62" spans="1:46" ht="28.5" customHeight="1">
      <c r="A62" s="6"/>
      <c r="B62" s="7"/>
      <c r="C62" s="35"/>
      <c r="D62" s="40"/>
      <c r="E62" s="40">
        <v>0</v>
      </c>
      <c r="F62" s="40"/>
      <c r="G62" s="40"/>
      <c r="H62" s="40"/>
      <c r="I62" s="40"/>
      <c r="J62" s="40"/>
      <c r="K62" s="40"/>
      <c r="L62" s="40"/>
      <c r="M62" s="40"/>
      <c r="N62" s="40"/>
      <c r="O62" s="40"/>
      <c r="P62" s="40">
        <v>0</v>
      </c>
      <c r="Q62" s="40"/>
      <c r="R62" s="40"/>
      <c r="S62" s="40"/>
      <c r="T62" s="40"/>
      <c r="U62" s="40"/>
      <c r="V62" s="40"/>
      <c r="W62" s="40"/>
      <c r="X62" s="40"/>
      <c r="Y62" s="41" t="s">
        <v>23</v>
      </c>
      <c r="Z62" s="41" t="s">
        <v>23</v>
      </c>
      <c r="AA62" s="41" t="s">
        <v>23</v>
      </c>
      <c r="AB62" s="41" t="s">
        <v>23</v>
      </c>
      <c r="AC62" s="41" t="s">
        <v>23</v>
      </c>
      <c r="AD62" s="41" t="s">
        <v>23</v>
      </c>
      <c r="AE62" s="41"/>
      <c r="AF62" s="41" t="s">
        <v>23</v>
      </c>
      <c r="AG62" s="41" t="s">
        <v>23</v>
      </c>
      <c r="AH62" s="41" t="s">
        <v>23</v>
      </c>
      <c r="AI62" s="41" t="s">
        <v>23</v>
      </c>
      <c r="AJ62" s="46" t="s">
        <v>23</v>
      </c>
      <c r="AK62" s="46" t="s">
        <v>23</v>
      </c>
      <c r="AL62" s="46" t="s">
        <v>23</v>
      </c>
      <c r="AM62" s="46" t="str">
        <f>IFERROR(VLOOKUP($B62,Sheet1!$A$5:$B$300,2,FALSE),"")</f>
        <v/>
      </c>
      <c r="AN62" s="46" t="s">
        <v>23</v>
      </c>
      <c r="AO62" s="5" t="str">
        <f>IFERROR(VLOOKUP($A62,集約用シート!$B$5:$U$300,15,FALSE),"")</f>
        <v/>
      </c>
      <c r="AP62" s="8" t="s">
        <v>23</v>
      </c>
      <c r="AQ62" s="46" t="s">
        <v>23</v>
      </c>
      <c r="AR62" s="5" t="str">
        <f>IFERROR(VLOOKUP($A62,集約用シート!$B$5:$U$300,19,FALSE),"")</f>
        <v/>
      </c>
      <c r="AS62" s="46" t="s">
        <v>23</v>
      </c>
      <c r="AT62" s="5" t="str">
        <f>IFERROR(VLOOKUP($A62,集約用シート!$B$5:$U$300,21,FALSE),"")</f>
        <v/>
      </c>
    </row>
    <row r="63" spans="1:46" ht="28.5" customHeight="1">
      <c r="A63" s="91" t="s">
        <v>242</v>
      </c>
      <c r="B63" s="93"/>
      <c r="C63" s="91">
        <v>21</v>
      </c>
      <c r="D63" s="93">
        <v>0</v>
      </c>
      <c r="N63" s="91">
        <v>18</v>
      </c>
      <c r="O63" s="93">
        <v>0</v>
      </c>
      <c r="Y63" s="105">
        <v>0</v>
      </c>
      <c r="Z63" s="107">
        <v>0</v>
      </c>
      <c r="AJ63" s="46" t="s">
        <v>23</v>
      </c>
      <c r="AK63" s="46" t="s">
        <v>23</v>
      </c>
      <c r="AL63" s="46" t="s">
        <v>23</v>
      </c>
      <c r="AM63" s="46" t="str">
        <f>IFERROR(VLOOKUP($B63,Sheet1!$A$5:$B$300,2,FALSE),"")</f>
        <v/>
      </c>
      <c r="AN63" s="46" t="s">
        <v>23</v>
      </c>
      <c r="AO63" s="5" t="str">
        <f>IFERROR(VLOOKUP($A63,集約用シート!$B$5:$U$300,15,FALSE),"")</f>
        <v/>
      </c>
      <c r="AP63" s="8" t="s">
        <v>23</v>
      </c>
      <c r="AQ63" s="46" t="s">
        <v>23</v>
      </c>
      <c r="AR63" s="5" t="str">
        <f>IFERROR(VLOOKUP($A63,集約用シート!$B$5:$U$300,19,FALSE),"")</f>
        <v/>
      </c>
      <c r="AS63" s="46" t="s">
        <v>23</v>
      </c>
      <c r="AT63" s="5" t="str">
        <f>IFERROR(VLOOKUP($A63,集約用シート!$B$5:$U$300,21,FALSE),"")</f>
        <v/>
      </c>
    </row>
  </sheetData>
  <mergeCells count="32">
    <mergeCell ref="A63:B63"/>
    <mergeCell ref="C63:D63"/>
    <mergeCell ref="N63:O63"/>
    <mergeCell ref="Y63:Z63"/>
    <mergeCell ref="AL2:AM2"/>
    <mergeCell ref="Y2:Z2"/>
    <mergeCell ref="A4:B4"/>
    <mergeCell ref="AA2:AB2"/>
    <mergeCell ref="AC2:AD2"/>
    <mergeCell ref="AE2:AE3"/>
    <mergeCell ref="AF2:AG2"/>
    <mergeCell ref="N2:O2"/>
    <mergeCell ref="Q2:R2"/>
    <mergeCell ref="S2:T2"/>
    <mergeCell ref="U2:V2"/>
    <mergeCell ref="W2:X2"/>
    <mergeCell ref="C1:M1"/>
    <mergeCell ref="N1:X1"/>
    <mergeCell ref="Y1:AI1"/>
    <mergeCell ref="AJ1:AT1"/>
    <mergeCell ref="A2:B2"/>
    <mergeCell ref="C2:D2"/>
    <mergeCell ref="F2:G2"/>
    <mergeCell ref="H2:I2"/>
    <mergeCell ref="J2:K2"/>
    <mergeCell ref="L2:M2"/>
    <mergeCell ref="AN2:AO2"/>
    <mergeCell ref="AP2:AP3"/>
    <mergeCell ref="AQ2:AR2"/>
    <mergeCell ref="AS2:AT2"/>
    <mergeCell ref="AH2:AI2"/>
    <mergeCell ref="AJ2:AK2"/>
  </mergeCells>
  <phoneticPr fontId="2"/>
  <pageMargins left="0.70866141732283472" right="0.70866141732283472" top="0.74803149606299213" bottom="0.74803149606299213" header="0.31496062992125984" footer="0.31496062992125984"/>
  <pageSetup paperSize="8" scale="3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47"/>
  <sheetViews>
    <sheetView view="pageBreakPreview" topLeftCell="M1" zoomScale="60" zoomScaleNormal="10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52" width="9" style="2"/>
    <col min="53"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2</v>
      </c>
      <c r="D4" s="40">
        <v>2</v>
      </c>
      <c r="E4" s="40"/>
      <c r="F4" s="40">
        <v>2</v>
      </c>
      <c r="G4" s="40">
        <v>16</v>
      </c>
      <c r="H4" s="40">
        <v>1</v>
      </c>
      <c r="I4" s="40">
        <v>16</v>
      </c>
      <c r="J4" s="40">
        <v>1</v>
      </c>
      <c r="K4" s="40">
        <v>0</v>
      </c>
      <c r="L4" s="40">
        <v>2</v>
      </c>
      <c r="M4" s="40">
        <v>2</v>
      </c>
      <c r="N4" s="40">
        <v>2</v>
      </c>
      <c r="O4" s="40">
        <v>3</v>
      </c>
      <c r="P4" s="40"/>
      <c r="Q4" s="40">
        <v>2</v>
      </c>
      <c r="R4" s="40">
        <v>21</v>
      </c>
      <c r="S4" s="40">
        <v>1</v>
      </c>
      <c r="T4" s="40">
        <v>21</v>
      </c>
      <c r="U4" s="40">
        <v>1</v>
      </c>
      <c r="V4" s="40">
        <v>0</v>
      </c>
      <c r="W4" s="40">
        <v>2</v>
      </c>
      <c r="X4" s="40">
        <v>2</v>
      </c>
      <c r="Y4" s="41">
        <v>2</v>
      </c>
      <c r="Z4" s="41">
        <v>1</v>
      </c>
      <c r="AA4" s="41"/>
      <c r="AB4" s="41">
        <v>2</v>
      </c>
      <c r="AC4" s="41">
        <v>10</v>
      </c>
      <c r="AD4" s="41">
        <v>2</v>
      </c>
      <c r="AE4" s="41">
        <v>2</v>
      </c>
      <c r="AF4" s="41">
        <v>0</v>
      </c>
      <c r="AG4" s="41">
        <v>0</v>
      </c>
      <c r="AH4" s="41">
        <v>2</v>
      </c>
      <c r="AI4" s="41">
        <v>0</v>
      </c>
      <c r="AJ4" s="41">
        <v>0</v>
      </c>
      <c r="AK4" s="46">
        <v>2</v>
      </c>
      <c r="AL4" s="46">
        <v>1</v>
      </c>
      <c r="AM4" s="46"/>
      <c r="AN4" s="46">
        <v>0</v>
      </c>
      <c r="AO4" s="46">
        <v>2</v>
      </c>
      <c r="AP4" s="46">
        <v>0</v>
      </c>
      <c r="AQ4" s="8">
        <v>0</v>
      </c>
      <c r="AR4" s="46">
        <v>1</v>
      </c>
      <c r="AS4" s="46">
        <v>0</v>
      </c>
      <c r="AT4" s="46">
        <v>1</v>
      </c>
      <c r="AU4" s="46">
        <v>0</v>
      </c>
    </row>
    <row r="5" spans="1:47" ht="28.5" customHeight="1">
      <c r="A5" s="6">
        <v>17001</v>
      </c>
      <c r="B5" s="7" t="s">
        <v>2036</v>
      </c>
      <c r="C5" s="40" t="s">
        <v>25</v>
      </c>
      <c r="D5" s="40" t="s">
        <v>25</v>
      </c>
      <c r="E5" s="40">
        <v>2</v>
      </c>
      <c r="F5" s="40" t="s">
        <v>25</v>
      </c>
      <c r="G5" s="40" t="s">
        <v>25</v>
      </c>
      <c r="H5" s="40"/>
      <c r="I5" s="40" t="s">
        <v>25</v>
      </c>
      <c r="J5" s="40" t="s">
        <v>25</v>
      </c>
      <c r="K5" s="40"/>
      <c r="L5" s="40" t="s">
        <v>25</v>
      </c>
      <c r="M5" s="40" t="s">
        <v>25</v>
      </c>
      <c r="N5" s="40" t="s">
        <v>26</v>
      </c>
      <c r="O5" s="40" t="s">
        <v>26</v>
      </c>
      <c r="P5" s="40">
        <v>2</v>
      </c>
      <c r="Q5" s="40" t="s">
        <v>26</v>
      </c>
      <c r="R5" s="40" t="s">
        <v>26</v>
      </c>
      <c r="S5" s="40"/>
      <c r="T5" s="40" t="s">
        <v>26</v>
      </c>
      <c r="U5" s="40"/>
      <c r="V5" s="40"/>
      <c r="W5" s="40"/>
      <c r="X5" s="40" t="s">
        <v>26</v>
      </c>
      <c r="Y5" s="41" t="s">
        <v>25</v>
      </c>
      <c r="Z5" s="41" t="s">
        <v>25</v>
      </c>
      <c r="AA5" s="41" t="s">
        <v>25</v>
      </c>
      <c r="AB5" s="41" t="s">
        <v>25</v>
      </c>
      <c r="AC5" s="41" t="s">
        <v>25</v>
      </c>
      <c r="AD5" s="41" t="s">
        <v>25</v>
      </c>
      <c r="AE5" s="41" t="s">
        <v>25</v>
      </c>
      <c r="AF5" s="41"/>
      <c r="AG5" s="41" t="s">
        <v>21</v>
      </c>
      <c r="AH5" s="41" t="s">
        <v>25</v>
      </c>
      <c r="AI5" s="41" t="s">
        <v>21</v>
      </c>
      <c r="AJ5" s="41" t="s">
        <v>21</v>
      </c>
      <c r="AK5" s="46" t="s">
        <v>25</v>
      </c>
      <c r="AL5" s="46" t="s">
        <v>25</v>
      </c>
      <c r="AM5" s="46" t="s">
        <v>25</v>
      </c>
      <c r="AN5" s="46" t="str">
        <f>IFERROR(VLOOKUP($B5,Sheet1!$A$5:$B$300,2,FALSE),"")</f>
        <v/>
      </c>
      <c r="AO5" s="46" t="s">
        <v>25</v>
      </c>
      <c r="AP5" s="5" t="str">
        <f>IFERROR(VLOOKUP($A5,集約用シート!$B$5:$U$300,15,FALSE),"")</f>
        <v/>
      </c>
      <c r="AQ5" s="8" t="s">
        <v>1934</v>
      </c>
      <c r="AR5" s="46" t="s">
        <v>25</v>
      </c>
      <c r="AS5" s="5" t="str">
        <f>IFERROR(VLOOKUP($A5,集約用シート!$B$5:$U$300,19,FALSE),"")</f>
        <v/>
      </c>
      <c r="AT5" s="46" t="s">
        <v>21</v>
      </c>
      <c r="AU5" s="5" t="str">
        <f>IFERROR(VLOOKUP($A5,集約用シート!$B$5:$U$300,21,FALSE),"")</f>
        <v/>
      </c>
    </row>
    <row r="6" spans="1:47" ht="28.5" customHeight="1">
      <c r="A6" s="6">
        <v>17002</v>
      </c>
      <c r="B6" s="7" t="s">
        <v>2037</v>
      </c>
      <c r="C6" s="35" t="s">
        <v>25</v>
      </c>
      <c r="D6" s="40" t="s">
        <v>22</v>
      </c>
      <c r="E6" s="40">
        <v>1</v>
      </c>
      <c r="F6" s="40" t="s">
        <v>25</v>
      </c>
      <c r="G6" s="40" t="s">
        <v>25</v>
      </c>
      <c r="H6" s="40" t="s">
        <v>25</v>
      </c>
      <c r="I6" s="40" t="s">
        <v>25</v>
      </c>
      <c r="J6" s="40"/>
      <c r="K6" s="40"/>
      <c r="L6" s="40" t="s">
        <v>25</v>
      </c>
      <c r="M6" s="40" t="s">
        <v>25</v>
      </c>
      <c r="N6" s="40" t="s">
        <v>25</v>
      </c>
      <c r="O6" s="40" t="s">
        <v>22</v>
      </c>
      <c r="P6" s="40">
        <v>1</v>
      </c>
      <c r="Q6" s="40" t="s">
        <v>26</v>
      </c>
      <c r="R6" s="40" t="s">
        <v>26</v>
      </c>
      <c r="S6" s="40" t="s">
        <v>26</v>
      </c>
      <c r="T6" s="40" t="s">
        <v>26</v>
      </c>
      <c r="U6" s="40"/>
      <c r="V6" s="40"/>
      <c r="W6" s="40" t="s">
        <v>26</v>
      </c>
      <c r="X6" s="40" t="s">
        <v>26</v>
      </c>
      <c r="Y6" s="41" t="s">
        <v>25</v>
      </c>
      <c r="Z6" s="41" t="s">
        <v>21</v>
      </c>
      <c r="AA6" s="41" t="s">
        <v>21</v>
      </c>
      <c r="AB6" s="41" t="s">
        <v>25</v>
      </c>
      <c r="AC6" s="41" t="s">
        <v>25</v>
      </c>
      <c r="AD6" s="41" t="s">
        <v>25</v>
      </c>
      <c r="AE6" s="41" t="s">
        <v>25</v>
      </c>
      <c r="AF6" s="41"/>
      <c r="AG6" s="41" t="s">
        <v>21</v>
      </c>
      <c r="AH6" s="41" t="s">
        <v>25</v>
      </c>
      <c r="AI6" s="41" t="s">
        <v>21</v>
      </c>
      <c r="AJ6" s="41" t="s">
        <v>21</v>
      </c>
      <c r="AK6" s="46" t="s">
        <v>25</v>
      </c>
      <c r="AL6" s="46" t="s">
        <v>21</v>
      </c>
      <c r="AM6" s="46" t="s">
        <v>25</v>
      </c>
      <c r="AN6" s="46" t="str">
        <f>IFERROR(VLOOKUP($B6,Sheet1!$A$5:$B$300,2,FALSE),"")</f>
        <v/>
      </c>
      <c r="AO6" s="46" t="s">
        <v>25</v>
      </c>
      <c r="AP6" s="5" t="str">
        <f>IFERROR(VLOOKUP($A6,集約用シート!$B$5:$U$300,15,FALSE),"")</f>
        <v/>
      </c>
      <c r="AQ6" s="8" t="s">
        <v>1934</v>
      </c>
      <c r="AR6" s="46" t="s">
        <v>21</v>
      </c>
      <c r="AS6" s="5" t="str">
        <f>IFERROR(VLOOKUP($A6,集約用シート!$B$5:$U$300,19,FALSE),"")</f>
        <v/>
      </c>
      <c r="AT6" s="46" t="s">
        <v>25</v>
      </c>
      <c r="AU6" s="5" t="str">
        <f>IFERROR(VLOOKUP($A6,集約用シート!$B$5:$U$300,21,FALSE),"")</f>
        <v/>
      </c>
    </row>
    <row r="7" spans="1:47" ht="28.5" customHeight="1">
      <c r="A7" s="6">
        <v>17003</v>
      </c>
      <c r="B7" s="7" t="s">
        <v>2038</v>
      </c>
      <c r="C7" s="40" t="s">
        <v>22</v>
      </c>
      <c r="D7" s="40" t="s">
        <v>22</v>
      </c>
      <c r="E7" s="40">
        <v>0</v>
      </c>
      <c r="F7" s="40"/>
      <c r="G7" s="40"/>
      <c r="H7" s="40"/>
      <c r="I7" s="40"/>
      <c r="J7" s="40"/>
      <c r="K7" s="40"/>
      <c r="L7" s="40"/>
      <c r="M7" s="40"/>
      <c r="N7" s="40" t="s">
        <v>22</v>
      </c>
      <c r="O7" s="40" t="s">
        <v>22</v>
      </c>
      <c r="P7" s="40">
        <v>0</v>
      </c>
      <c r="Q7" s="40"/>
      <c r="R7" s="40" t="s">
        <v>26</v>
      </c>
      <c r="S7" s="40"/>
      <c r="T7" s="40" t="s">
        <v>26</v>
      </c>
      <c r="U7" s="40"/>
      <c r="V7" s="40"/>
      <c r="W7" s="40"/>
      <c r="X7" s="40"/>
      <c r="Y7" s="41" t="s">
        <v>23</v>
      </c>
      <c r="Z7" s="41" t="s">
        <v>23</v>
      </c>
      <c r="AA7" s="41" t="e">
        <v>#N/A</v>
      </c>
      <c r="AB7" s="41" t="s">
        <v>23</v>
      </c>
      <c r="AC7" s="41" t="s">
        <v>23</v>
      </c>
      <c r="AD7" s="41" t="s">
        <v>23</v>
      </c>
      <c r="AE7" s="41" t="s">
        <v>23</v>
      </c>
      <c r="AF7" s="41"/>
      <c r="AG7" s="41" t="s">
        <v>23</v>
      </c>
      <c r="AH7" s="41" t="s">
        <v>23</v>
      </c>
      <c r="AI7" s="41" t="s">
        <v>23</v>
      </c>
      <c r="AJ7" s="41" t="s">
        <v>23</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17004</v>
      </c>
      <c r="B8" s="7" t="s">
        <v>2039</v>
      </c>
      <c r="C8" s="40" t="s">
        <v>22</v>
      </c>
      <c r="D8" s="40" t="s">
        <v>22</v>
      </c>
      <c r="E8" s="40">
        <v>0</v>
      </c>
      <c r="F8" s="40"/>
      <c r="G8" s="40" t="s">
        <v>25</v>
      </c>
      <c r="H8" s="40"/>
      <c r="I8" s="40" t="s">
        <v>25</v>
      </c>
      <c r="J8" s="40"/>
      <c r="K8" s="40"/>
      <c r="L8" s="40"/>
      <c r="M8" s="40"/>
      <c r="N8" s="40" t="s">
        <v>22</v>
      </c>
      <c r="O8" s="40" t="s">
        <v>22</v>
      </c>
      <c r="P8" s="40">
        <v>0</v>
      </c>
      <c r="Q8" s="40"/>
      <c r="R8" s="40" t="s">
        <v>26</v>
      </c>
      <c r="S8" s="40"/>
      <c r="T8" s="40" t="s">
        <v>26</v>
      </c>
      <c r="U8" s="40"/>
      <c r="V8" s="40"/>
      <c r="W8" s="40"/>
      <c r="X8" s="40"/>
      <c r="Y8" s="41" t="s">
        <v>23</v>
      </c>
      <c r="Z8" s="41" t="s">
        <v>23</v>
      </c>
      <c r="AA8" s="41" t="e">
        <v>#N/A</v>
      </c>
      <c r="AB8" s="41" t="s">
        <v>23</v>
      </c>
      <c r="AC8" s="41" t="s">
        <v>23</v>
      </c>
      <c r="AD8" s="41" t="s">
        <v>23</v>
      </c>
      <c r="AE8" s="41" t="s">
        <v>23</v>
      </c>
      <c r="AF8" s="41"/>
      <c r="AG8" s="41" t="s">
        <v>23</v>
      </c>
      <c r="AH8" s="41" t="s">
        <v>23</v>
      </c>
      <c r="AI8" s="41" t="s">
        <v>23</v>
      </c>
      <c r="AJ8" s="41"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17005</v>
      </c>
      <c r="B9" s="7" t="s">
        <v>2040</v>
      </c>
      <c r="C9" s="35"/>
      <c r="D9" s="40"/>
      <c r="E9" s="40">
        <v>0</v>
      </c>
      <c r="F9" s="40"/>
      <c r="G9" s="40"/>
      <c r="H9" s="40"/>
      <c r="I9" s="40"/>
      <c r="J9" s="40"/>
      <c r="K9" s="40"/>
      <c r="L9" s="40"/>
      <c r="M9" s="40"/>
      <c r="N9" s="40"/>
      <c r="O9" s="40"/>
      <c r="P9" s="40">
        <v>0</v>
      </c>
      <c r="Q9" s="40"/>
      <c r="R9" s="40"/>
      <c r="S9" s="40"/>
      <c r="T9" s="40"/>
      <c r="U9" s="40"/>
      <c r="V9" s="40"/>
      <c r="W9" s="40"/>
      <c r="X9" s="40"/>
      <c r="Y9" s="41" t="s">
        <v>23</v>
      </c>
      <c r="Z9" s="41" t="s">
        <v>23</v>
      </c>
      <c r="AA9" s="41" t="e">
        <v>#N/A</v>
      </c>
      <c r="AB9" s="41" t="s">
        <v>23</v>
      </c>
      <c r="AC9" s="41" t="s">
        <v>23</v>
      </c>
      <c r="AD9" s="41" t="s">
        <v>23</v>
      </c>
      <c r="AE9" s="41" t="s">
        <v>23</v>
      </c>
      <c r="AF9" s="41"/>
      <c r="AG9" s="41" t="s">
        <v>23</v>
      </c>
      <c r="AH9" s="41" t="s">
        <v>23</v>
      </c>
      <c r="AI9" s="41" t="s">
        <v>23</v>
      </c>
      <c r="AJ9" s="41"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17006</v>
      </c>
      <c r="B10" s="7" t="s">
        <v>2041</v>
      </c>
      <c r="C10" s="40" t="s">
        <v>22</v>
      </c>
      <c r="D10" s="40" t="s">
        <v>22</v>
      </c>
      <c r="E10" s="40">
        <v>0</v>
      </c>
      <c r="F10" s="40"/>
      <c r="G10" s="35" t="s">
        <v>25</v>
      </c>
      <c r="H10" s="40"/>
      <c r="I10" s="35" t="s">
        <v>25</v>
      </c>
      <c r="J10" s="40"/>
      <c r="K10" s="40"/>
      <c r="L10" s="40"/>
      <c r="M10" s="40"/>
      <c r="N10" s="40" t="s">
        <v>22</v>
      </c>
      <c r="O10" s="40" t="s">
        <v>22</v>
      </c>
      <c r="P10" s="40">
        <v>0</v>
      </c>
      <c r="Q10" s="40"/>
      <c r="R10" s="40" t="s">
        <v>26</v>
      </c>
      <c r="S10" s="40"/>
      <c r="T10" s="40" t="s">
        <v>26</v>
      </c>
      <c r="U10" s="40"/>
      <c r="V10" s="40"/>
      <c r="W10" s="40"/>
      <c r="X10" s="40"/>
      <c r="Y10" s="41" t="s">
        <v>23</v>
      </c>
      <c r="Z10" s="41" t="s">
        <v>23</v>
      </c>
      <c r="AA10" s="41" t="e">
        <v>#N/A</v>
      </c>
      <c r="AB10" s="41" t="s">
        <v>23</v>
      </c>
      <c r="AC10" s="41" t="s">
        <v>23</v>
      </c>
      <c r="AD10" s="41" t="s">
        <v>23</v>
      </c>
      <c r="AE10" s="41" t="s">
        <v>23</v>
      </c>
      <c r="AF10" s="41"/>
      <c r="AG10" s="41" t="s">
        <v>23</v>
      </c>
      <c r="AH10" s="41" t="s">
        <v>23</v>
      </c>
      <c r="AI10" s="41" t="s">
        <v>23</v>
      </c>
      <c r="AJ10" s="41"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17007</v>
      </c>
      <c r="B11" s="7" t="s">
        <v>2042</v>
      </c>
      <c r="C11" s="40" t="s">
        <v>22</v>
      </c>
      <c r="D11" s="40" t="s">
        <v>22</v>
      </c>
      <c r="E11" s="40">
        <v>0</v>
      </c>
      <c r="F11" s="40"/>
      <c r="G11" s="40" t="s">
        <v>25</v>
      </c>
      <c r="H11" s="40"/>
      <c r="I11" s="40" t="s">
        <v>25</v>
      </c>
      <c r="J11" s="40"/>
      <c r="K11" s="40"/>
      <c r="L11" s="40"/>
      <c r="M11" s="40"/>
      <c r="N11" s="40" t="s">
        <v>22</v>
      </c>
      <c r="O11" s="40" t="s">
        <v>22</v>
      </c>
      <c r="P11" s="40">
        <v>0</v>
      </c>
      <c r="Q11" s="40"/>
      <c r="R11" s="40" t="s">
        <v>26</v>
      </c>
      <c r="S11" s="40"/>
      <c r="T11" s="40" t="s">
        <v>26</v>
      </c>
      <c r="U11" s="40"/>
      <c r="V11" s="40"/>
      <c r="W11" s="40"/>
      <c r="X11" s="40"/>
      <c r="Y11" s="41" t="s">
        <v>23</v>
      </c>
      <c r="Z11" s="41" t="s">
        <v>23</v>
      </c>
      <c r="AA11" s="41" t="e">
        <v>#N/A</v>
      </c>
      <c r="AB11" s="41" t="s">
        <v>23</v>
      </c>
      <c r="AC11" s="41" t="s">
        <v>23</v>
      </c>
      <c r="AD11" s="41" t="s">
        <v>23</v>
      </c>
      <c r="AE11" s="41" t="s">
        <v>23</v>
      </c>
      <c r="AF11" s="41"/>
      <c r="AG11" s="41" t="s">
        <v>23</v>
      </c>
      <c r="AH11" s="41" t="s">
        <v>23</v>
      </c>
      <c r="AI11" s="41" t="s">
        <v>23</v>
      </c>
      <c r="AJ11" s="41"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17008</v>
      </c>
      <c r="B12" s="7" t="s">
        <v>2043</v>
      </c>
      <c r="C12" s="40" t="s">
        <v>22</v>
      </c>
      <c r="D12" s="35" t="s">
        <v>25</v>
      </c>
      <c r="E12" s="40">
        <v>1</v>
      </c>
      <c r="F12" s="40"/>
      <c r="G12" s="40"/>
      <c r="H12" s="40"/>
      <c r="I12" s="40"/>
      <c r="J12" s="40"/>
      <c r="K12" s="40"/>
      <c r="L12" s="40"/>
      <c r="M12" s="40"/>
      <c r="N12" s="40" t="s">
        <v>22</v>
      </c>
      <c r="O12" s="40" t="s">
        <v>26</v>
      </c>
      <c r="P12" s="40">
        <v>1</v>
      </c>
      <c r="Q12" s="40"/>
      <c r="R12" s="40" t="s">
        <v>26</v>
      </c>
      <c r="S12" s="40"/>
      <c r="T12" s="40" t="s">
        <v>26</v>
      </c>
      <c r="U12" s="40"/>
      <c r="V12" s="40"/>
      <c r="W12" s="40"/>
      <c r="X12" s="40"/>
      <c r="Y12" s="41" t="s">
        <v>23</v>
      </c>
      <c r="Z12" s="41" t="s">
        <v>23</v>
      </c>
      <c r="AA12" s="41" t="e">
        <v>#N/A</v>
      </c>
      <c r="AB12" s="41" t="s">
        <v>23</v>
      </c>
      <c r="AC12" s="41" t="s">
        <v>25</v>
      </c>
      <c r="AD12" s="41" t="s">
        <v>23</v>
      </c>
      <c r="AE12" s="41" t="s">
        <v>21</v>
      </c>
      <c r="AF12" s="41"/>
      <c r="AG12" s="41" t="s">
        <v>23</v>
      </c>
      <c r="AH12" s="41">
        <v>0</v>
      </c>
      <c r="AI12" s="41" t="s">
        <v>23</v>
      </c>
      <c r="AJ12" s="41">
        <v>0</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17013</v>
      </c>
      <c r="B13" s="7" t="s">
        <v>2044</v>
      </c>
      <c r="C13" s="40" t="s">
        <v>22</v>
      </c>
      <c r="D13" s="40" t="s">
        <v>22</v>
      </c>
      <c r="E13" s="40">
        <v>0</v>
      </c>
      <c r="F13" s="40"/>
      <c r="G13" s="40" t="s">
        <v>25</v>
      </c>
      <c r="H13" s="40"/>
      <c r="I13" s="40" t="s">
        <v>25</v>
      </c>
      <c r="J13" s="40"/>
      <c r="K13" s="40"/>
      <c r="L13" s="40"/>
      <c r="M13" s="40"/>
      <c r="N13" s="40" t="s">
        <v>22</v>
      </c>
      <c r="O13" s="40" t="s">
        <v>22</v>
      </c>
      <c r="P13" s="40">
        <v>0</v>
      </c>
      <c r="Q13" s="40"/>
      <c r="R13" s="40" t="s">
        <v>26</v>
      </c>
      <c r="S13" s="40"/>
      <c r="T13" s="40" t="s">
        <v>26</v>
      </c>
      <c r="U13" s="40"/>
      <c r="V13" s="40"/>
      <c r="W13" s="40"/>
      <c r="X13" s="40"/>
      <c r="Y13" s="41" t="s">
        <v>23</v>
      </c>
      <c r="Z13" s="41" t="s">
        <v>23</v>
      </c>
      <c r="AA13" s="41" t="e">
        <v>#N/A</v>
      </c>
      <c r="AB13" s="41" t="s">
        <v>23</v>
      </c>
      <c r="AC13" s="41" t="s">
        <v>23</v>
      </c>
      <c r="AD13" s="41" t="s">
        <v>23</v>
      </c>
      <c r="AE13" s="41" t="s">
        <v>23</v>
      </c>
      <c r="AF13" s="41"/>
      <c r="AG13" s="41" t="s">
        <v>23</v>
      </c>
      <c r="AH13" s="41" t="s">
        <v>23</v>
      </c>
      <c r="AI13" s="41" t="s">
        <v>23</v>
      </c>
      <c r="AJ13" s="41"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17016</v>
      </c>
      <c r="B14" s="7" t="s">
        <v>2045</v>
      </c>
      <c r="C14" s="40" t="s">
        <v>22</v>
      </c>
      <c r="D14" s="40" t="s">
        <v>22</v>
      </c>
      <c r="E14" s="40">
        <v>0</v>
      </c>
      <c r="F14" s="40"/>
      <c r="G14" s="40" t="s">
        <v>25</v>
      </c>
      <c r="H14" s="40"/>
      <c r="I14" s="40" t="s">
        <v>25</v>
      </c>
      <c r="J14" s="40"/>
      <c r="K14" s="40"/>
      <c r="L14" s="40"/>
      <c r="M14" s="40"/>
      <c r="N14" s="40" t="s">
        <v>22</v>
      </c>
      <c r="O14" s="40" t="s">
        <v>22</v>
      </c>
      <c r="P14" s="40">
        <v>0</v>
      </c>
      <c r="Q14" s="40"/>
      <c r="R14" s="40" t="s">
        <v>26</v>
      </c>
      <c r="S14" s="40"/>
      <c r="T14" s="40" t="s">
        <v>26</v>
      </c>
      <c r="U14" s="40"/>
      <c r="V14" s="40"/>
      <c r="W14" s="40"/>
      <c r="X14" s="40"/>
      <c r="Y14" s="41" t="s">
        <v>23</v>
      </c>
      <c r="Z14" s="41" t="s">
        <v>23</v>
      </c>
      <c r="AA14" s="41" t="e">
        <v>#N/A</v>
      </c>
      <c r="AB14" s="41" t="s">
        <v>23</v>
      </c>
      <c r="AC14" s="41" t="s">
        <v>25</v>
      </c>
      <c r="AD14" s="41" t="s">
        <v>23</v>
      </c>
      <c r="AE14" s="41" t="s">
        <v>21</v>
      </c>
      <c r="AF14" s="41"/>
      <c r="AG14" s="41" t="s">
        <v>23</v>
      </c>
      <c r="AH14" s="41">
        <v>0</v>
      </c>
      <c r="AI14" s="41" t="s">
        <v>23</v>
      </c>
      <c r="AJ14" s="41">
        <v>0</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17018</v>
      </c>
      <c r="B15" s="7" t="s">
        <v>2046</v>
      </c>
      <c r="C15" s="40" t="s">
        <v>22</v>
      </c>
      <c r="D15" s="40" t="s">
        <v>22</v>
      </c>
      <c r="E15" s="40">
        <v>0</v>
      </c>
      <c r="F15" s="40"/>
      <c r="G15" s="40" t="s">
        <v>25</v>
      </c>
      <c r="H15" s="40"/>
      <c r="I15" s="40" t="s">
        <v>25</v>
      </c>
      <c r="J15" s="40"/>
      <c r="K15" s="40"/>
      <c r="L15" s="40"/>
      <c r="M15" s="40"/>
      <c r="N15" s="40" t="s">
        <v>22</v>
      </c>
      <c r="O15" s="40" t="s">
        <v>22</v>
      </c>
      <c r="P15" s="40">
        <v>0</v>
      </c>
      <c r="Q15" s="40"/>
      <c r="R15" s="40" t="s">
        <v>26</v>
      </c>
      <c r="S15" s="40"/>
      <c r="T15" s="40" t="s">
        <v>26</v>
      </c>
      <c r="U15" s="40"/>
      <c r="V15" s="40"/>
      <c r="W15" s="40"/>
      <c r="X15" s="40"/>
      <c r="Y15" s="41" t="s">
        <v>23</v>
      </c>
      <c r="Z15" s="41" t="s">
        <v>23</v>
      </c>
      <c r="AA15" s="41" t="e">
        <v>#N/A</v>
      </c>
      <c r="AB15" s="41" t="s">
        <v>23</v>
      </c>
      <c r="AC15" s="41" t="s">
        <v>25</v>
      </c>
      <c r="AD15" s="41" t="s">
        <v>23</v>
      </c>
      <c r="AE15" s="41" t="s">
        <v>21</v>
      </c>
      <c r="AF15" s="41"/>
      <c r="AG15" s="41" t="s">
        <v>23</v>
      </c>
      <c r="AH15" s="41">
        <v>0</v>
      </c>
      <c r="AI15" s="41" t="s">
        <v>23</v>
      </c>
      <c r="AJ15" s="41">
        <v>0</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17021</v>
      </c>
      <c r="B16" s="7" t="s">
        <v>287</v>
      </c>
      <c r="C16" s="40" t="s">
        <v>22</v>
      </c>
      <c r="D16" s="40" t="s">
        <v>22</v>
      </c>
      <c r="E16" s="40">
        <v>0</v>
      </c>
      <c r="F16" s="40"/>
      <c r="G16" s="40" t="s">
        <v>25</v>
      </c>
      <c r="H16" s="40"/>
      <c r="I16" s="40" t="s">
        <v>25</v>
      </c>
      <c r="J16" s="40"/>
      <c r="K16" s="40"/>
      <c r="L16" s="40"/>
      <c r="M16" s="40"/>
      <c r="N16" s="40" t="s">
        <v>22</v>
      </c>
      <c r="O16" s="40" t="s">
        <v>22</v>
      </c>
      <c r="P16" s="40">
        <v>0</v>
      </c>
      <c r="Q16" s="40"/>
      <c r="R16" s="40" t="s">
        <v>26</v>
      </c>
      <c r="S16" s="40"/>
      <c r="T16" s="40" t="s">
        <v>26</v>
      </c>
      <c r="U16" s="40"/>
      <c r="V16" s="40"/>
      <c r="W16" s="40"/>
      <c r="X16" s="40"/>
      <c r="Y16" s="41" t="s">
        <v>23</v>
      </c>
      <c r="Z16" s="41" t="s">
        <v>23</v>
      </c>
      <c r="AA16" s="41" t="e">
        <v>#N/A</v>
      </c>
      <c r="AB16" s="41" t="s">
        <v>23</v>
      </c>
      <c r="AC16" s="41" t="s">
        <v>23</v>
      </c>
      <c r="AD16" s="41" t="s">
        <v>23</v>
      </c>
      <c r="AE16" s="41" t="s">
        <v>23</v>
      </c>
      <c r="AF16" s="41"/>
      <c r="AG16" s="41" t="s">
        <v>23</v>
      </c>
      <c r="AH16" s="41" t="s">
        <v>23</v>
      </c>
      <c r="AI16" s="41" t="s">
        <v>23</v>
      </c>
      <c r="AJ16" s="41"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17022</v>
      </c>
      <c r="B17" s="7" t="s">
        <v>2047</v>
      </c>
      <c r="C17" s="40" t="s">
        <v>22</v>
      </c>
      <c r="D17" s="40" t="s">
        <v>22</v>
      </c>
      <c r="E17" s="40">
        <v>0</v>
      </c>
      <c r="F17" s="40"/>
      <c r="G17" s="40" t="s">
        <v>25</v>
      </c>
      <c r="H17" s="40"/>
      <c r="I17" s="40" t="s">
        <v>25</v>
      </c>
      <c r="J17" s="40"/>
      <c r="K17" s="40"/>
      <c r="L17" s="40"/>
      <c r="M17" s="40"/>
      <c r="N17" s="40" t="s">
        <v>22</v>
      </c>
      <c r="O17" s="40" t="s">
        <v>22</v>
      </c>
      <c r="P17" s="40">
        <v>0</v>
      </c>
      <c r="Q17" s="40"/>
      <c r="R17" s="40" t="s">
        <v>26</v>
      </c>
      <c r="S17" s="40"/>
      <c r="T17" s="40" t="s">
        <v>26</v>
      </c>
      <c r="U17" s="40"/>
      <c r="V17" s="40"/>
      <c r="W17" s="40"/>
      <c r="X17" s="40"/>
      <c r="Y17" s="41" t="s">
        <v>23</v>
      </c>
      <c r="Z17" s="41" t="s">
        <v>23</v>
      </c>
      <c r="AA17" s="41" t="e">
        <v>#N/A</v>
      </c>
      <c r="AB17" s="41" t="s">
        <v>23</v>
      </c>
      <c r="AC17" s="41" t="s">
        <v>25</v>
      </c>
      <c r="AD17" s="41" t="s">
        <v>23</v>
      </c>
      <c r="AE17" s="41" t="s">
        <v>21</v>
      </c>
      <c r="AF17" s="41"/>
      <c r="AG17" s="41" t="s">
        <v>23</v>
      </c>
      <c r="AH17" s="41">
        <v>0</v>
      </c>
      <c r="AI17" s="41" t="s">
        <v>23</v>
      </c>
      <c r="AJ17" s="41">
        <v>0</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17027</v>
      </c>
      <c r="B18" s="7" t="s">
        <v>2048</v>
      </c>
      <c r="C18" s="40" t="s">
        <v>22</v>
      </c>
      <c r="D18" s="40" t="s">
        <v>22</v>
      </c>
      <c r="E18" s="40">
        <v>0</v>
      </c>
      <c r="F18" s="40"/>
      <c r="G18" s="40" t="s">
        <v>25</v>
      </c>
      <c r="H18" s="40"/>
      <c r="I18" s="40" t="s">
        <v>25</v>
      </c>
      <c r="J18" s="40"/>
      <c r="K18" s="40"/>
      <c r="L18" s="40"/>
      <c r="M18" s="40"/>
      <c r="N18" s="40" t="s">
        <v>22</v>
      </c>
      <c r="O18" s="40" t="s">
        <v>22</v>
      </c>
      <c r="P18" s="40">
        <v>0</v>
      </c>
      <c r="Q18" s="40"/>
      <c r="R18" s="40" t="s">
        <v>26</v>
      </c>
      <c r="S18" s="40"/>
      <c r="T18" s="40" t="s">
        <v>26</v>
      </c>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17029</v>
      </c>
      <c r="B19" s="7" t="s">
        <v>2049</v>
      </c>
      <c r="C19" s="40" t="s">
        <v>22</v>
      </c>
      <c r="D19" s="40" t="s">
        <v>22</v>
      </c>
      <c r="E19" s="40">
        <v>0</v>
      </c>
      <c r="F19" s="40"/>
      <c r="G19" s="40" t="s">
        <v>25</v>
      </c>
      <c r="H19" s="40"/>
      <c r="I19" s="40" t="s">
        <v>25</v>
      </c>
      <c r="J19" s="40"/>
      <c r="K19" s="40"/>
      <c r="L19" s="40"/>
      <c r="M19" s="40"/>
      <c r="N19" s="40" t="s">
        <v>22</v>
      </c>
      <c r="O19" s="40" t="s">
        <v>22</v>
      </c>
      <c r="P19" s="40">
        <v>0</v>
      </c>
      <c r="Q19" s="40"/>
      <c r="R19" s="40" t="s">
        <v>26</v>
      </c>
      <c r="S19" s="40"/>
      <c r="T19" s="40" t="s">
        <v>26</v>
      </c>
      <c r="U19" s="40"/>
      <c r="V19" s="40"/>
      <c r="W19" s="40"/>
      <c r="X19" s="40"/>
      <c r="Y19" s="41" t="s">
        <v>23</v>
      </c>
      <c r="Z19" s="41" t="s">
        <v>23</v>
      </c>
      <c r="AA19" s="41" t="e">
        <v>#N/A</v>
      </c>
      <c r="AB19" s="41" t="s">
        <v>23</v>
      </c>
      <c r="AC19" s="41" t="s">
        <v>25</v>
      </c>
      <c r="AD19" s="41" t="s">
        <v>23</v>
      </c>
      <c r="AE19" s="41" t="s">
        <v>21</v>
      </c>
      <c r="AF19" s="41"/>
      <c r="AG19" s="41" t="s">
        <v>23</v>
      </c>
      <c r="AH19" s="41">
        <v>0</v>
      </c>
      <c r="AI19" s="41" t="s">
        <v>23</v>
      </c>
      <c r="AJ19" s="41">
        <v>0</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17031</v>
      </c>
      <c r="B20" s="7" t="s">
        <v>2050</v>
      </c>
      <c r="C20" s="40" t="s">
        <v>22</v>
      </c>
      <c r="D20" s="40" t="s">
        <v>22</v>
      </c>
      <c r="E20" s="40">
        <v>0</v>
      </c>
      <c r="F20" s="40"/>
      <c r="G20" s="40" t="s">
        <v>25</v>
      </c>
      <c r="H20" s="40"/>
      <c r="I20" s="40" t="s">
        <v>25</v>
      </c>
      <c r="J20" s="40"/>
      <c r="K20" s="40"/>
      <c r="L20" s="40"/>
      <c r="M20" s="40"/>
      <c r="N20" s="40" t="s">
        <v>22</v>
      </c>
      <c r="O20" s="40" t="s">
        <v>22</v>
      </c>
      <c r="P20" s="40">
        <v>0</v>
      </c>
      <c r="Q20" s="40"/>
      <c r="R20" s="40" t="s">
        <v>26</v>
      </c>
      <c r="S20" s="40"/>
      <c r="T20" s="40" t="s">
        <v>26</v>
      </c>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17032</v>
      </c>
      <c r="B21" s="7" t="s">
        <v>2051</v>
      </c>
      <c r="C21" s="35"/>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17034</v>
      </c>
      <c r="B22" s="7" t="s">
        <v>2052</v>
      </c>
      <c r="C22" s="40" t="s">
        <v>22</v>
      </c>
      <c r="D22" s="40" t="s">
        <v>22</v>
      </c>
      <c r="E22" s="40">
        <v>0</v>
      </c>
      <c r="F22" s="40"/>
      <c r="G22" s="40" t="s">
        <v>25</v>
      </c>
      <c r="H22" s="40"/>
      <c r="I22" s="40" t="s">
        <v>25</v>
      </c>
      <c r="J22" s="40"/>
      <c r="K22" s="40"/>
      <c r="L22" s="40"/>
      <c r="M22" s="40"/>
      <c r="N22" s="40" t="s">
        <v>22</v>
      </c>
      <c r="O22" s="40" t="s">
        <v>22</v>
      </c>
      <c r="P22" s="40">
        <v>0</v>
      </c>
      <c r="Q22" s="40"/>
      <c r="R22" s="40" t="s">
        <v>26</v>
      </c>
      <c r="S22" s="40"/>
      <c r="T22" s="40" t="s">
        <v>26</v>
      </c>
      <c r="U22" s="40"/>
      <c r="V22" s="40"/>
      <c r="W22" s="40"/>
      <c r="X22" s="40"/>
      <c r="Y22" s="41" t="s">
        <v>23</v>
      </c>
      <c r="Z22" s="41" t="s">
        <v>23</v>
      </c>
      <c r="AA22" s="41" t="e">
        <v>#N/A</v>
      </c>
      <c r="AB22" s="41" t="s">
        <v>23</v>
      </c>
      <c r="AC22" s="41" t="s">
        <v>25</v>
      </c>
      <c r="AD22" s="41" t="s">
        <v>23</v>
      </c>
      <c r="AE22" s="41" t="s">
        <v>21</v>
      </c>
      <c r="AF22" s="41"/>
      <c r="AG22" s="41" t="s">
        <v>23</v>
      </c>
      <c r="AH22" s="41">
        <v>0</v>
      </c>
      <c r="AI22" s="41" t="s">
        <v>23</v>
      </c>
      <c r="AJ22" s="41">
        <v>0</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17039</v>
      </c>
      <c r="B23" s="7" t="s">
        <v>2053</v>
      </c>
      <c r="C23" s="40" t="s">
        <v>22</v>
      </c>
      <c r="D23" s="40" t="s">
        <v>22</v>
      </c>
      <c r="E23" s="40">
        <v>0</v>
      </c>
      <c r="F23" s="40"/>
      <c r="G23" s="40"/>
      <c r="H23" s="40"/>
      <c r="I23" s="40"/>
      <c r="J23" s="40"/>
      <c r="K23" s="40"/>
      <c r="L23" s="40"/>
      <c r="M23" s="40"/>
      <c r="N23" s="40" t="s">
        <v>22</v>
      </c>
      <c r="O23" s="40" t="s">
        <v>22</v>
      </c>
      <c r="P23" s="40">
        <v>0</v>
      </c>
      <c r="Q23" s="40"/>
      <c r="R23" s="40" t="s">
        <v>26</v>
      </c>
      <c r="S23" s="40"/>
      <c r="T23" s="40" t="s">
        <v>26</v>
      </c>
      <c r="U23" s="40"/>
      <c r="V23" s="40"/>
      <c r="W23" s="40"/>
      <c r="X23" s="40"/>
      <c r="Y23" s="41" t="s">
        <v>23</v>
      </c>
      <c r="Z23" s="41" t="s">
        <v>23</v>
      </c>
      <c r="AA23" s="41" t="e">
        <v>#N/A</v>
      </c>
      <c r="AB23" s="41" t="s">
        <v>23</v>
      </c>
      <c r="AC23" s="41" t="s">
        <v>25</v>
      </c>
      <c r="AD23" s="41" t="s">
        <v>23</v>
      </c>
      <c r="AE23" s="41" t="s">
        <v>21</v>
      </c>
      <c r="AF23" s="41"/>
      <c r="AG23" s="41" t="s">
        <v>23</v>
      </c>
      <c r="AH23" s="41">
        <v>0</v>
      </c>
      <c r="AI23" s="41" t="s">
        <v>23</v>
      </c>
      <c r="AJ23" s="41">
        <v>0</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17046</v>
      </c>
      <c r="B24" s="7" t="s">
        <v>2054</v>
      </c>
      <c r="C24" s="40" t="s">
        <v>22</v>
      </c>
      <c r="D24" s="40" t="s">
        <v>22</v>
      </c>
      <c r="E24" s="40">
        <v>0</v>
      </c>
      <c r="F24" s="40"/>
      <c r="G24" s="40" t="s">
        <v>25</v>
      </c>
      <c r="H24" s="40"/>
      <c r="I24" s="40" t="s">
        <v>25</v>
      </c>
      <c r="J24" s="40"/>
      <c r="K24" s="40"/>
      <c r="L24" s="40"/>
      <c r="M24" s="40"/>
      <c r="N24" s="40" t="s">
        <v>22</v>
      </c>
      <c r="O24" s="40" t="s">
        <v>22</v>
      </c>
      <c r="P24" s="40">
        <v>0</v>
      </c>
      <c r="Q24" s="40"/>
      <c r="R24" s="40" t="s">
        <v>26</v>
      </c>
      <c r="S24" s="40"/>
      <c r="T24" s="40" t="s">
        <v>26</v>
      </c>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17047</v>
      </c>
      <c r="B25" s="7" t="s">
        <v>2055</v>
      </c>
      <c r="C25" s="40" t="s">
        <v>22</v>
      </c>
      <c r="D25" s="40" t="s">
        <v>22</v>
      </c>
      <c r="E25" s="40">
        <v>0</v>
      </c>
      <c r="F25" s="40"/>
      <c r="G25" s="40"/>
      <c r="H25" s="40"/>
      <c r="I25" s="40"/>
      <c r="J25" s="40"/>
      <c r="K25" s="40"/>
      <c r="L25" s="40"/>
      <c r="M25" s="40"/>
      <c r="N25" s="40" t="s">
        <v>22</v>
      </c>
      <c r="O25" s="40" t="s">
        <v>22</v>
      </c>
      <c r="P25" s="40">
        <v>0</v>
      </c>
      <c r="Q25" s="40"/>
      <c r="R25" s="40" t="s">
        <v>26</v>
      </c>
      <c r="S25" s="40"/>
      <c r="T25" s="40" t="s">
        <v>26</v>
      </c>
      <c r="U25" s="40"/>
      <c r="V25" s="40"/>
      <c r="W25" s="40"/>
      <c r="X25" s="40"/>
      <c r="Y25" s="41" t="s">
        <v>23</v>
      </c>
      <c r="Z25" s="41" t="s">
        <v>23</v>
      </c>
      <c r="AA25" s="41" t="e">
        <v>#N/A</v>
      </c>
      <c r="AB25" s="41" t="s">
        <v>23</v>
      </c>
      <c r="AC25" s="41" t="s">
        <v>25</v>
      </c>
      <c r="AD25" s="41" t="s">
        <v>23</v>
      </c>
      <c r="AE25" s="41" t="s">
        <v>21</v>
      </c>
      <c r="AF25" s="41"/>
      <c r="AG25" s="41" t="s">
        <v>23</v>
      </c>
      <c r="AH25" s="41">
        <v>0</v>
      </c>
      <c r="AI25" s="41" t="s">
        <v>23</v>
      </c>
      <c r="AJ25" s="41">
        <v>0</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17053</v>
      </c>
      <c r="B26" s="7" t="s">
        <v>2056</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17057</v>
      </c>
      <c r="B27" s="7" t="s">
        <v>2057</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17059</v>
      </c>
      <c r="B28" s="7" t="s">
        <v>2058</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17063</v>
      </c>
      <c r="B29" s="7" t="s">
        <v>2059</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17064</v>
      </c>
      <c r="B30" s="7" t="s">
        <v>2060</v>
      </c>
      <c r="C30" s="40" t="s">
        <v>22</v>
      </c>
      <c r="D30" s="40" t="s">
        <v>22</v>
      </c>
      <c r="E30" s="40">
        <v>0</v>
      </c>
      <c r="F30" s="40"/>
      <c r="G30" s="40"/>
      <c r="H30" s="40"/>
      <c r="I30" s="40"/>
      <c r="J30" s="40"/>
      <c r="K30" s="40"/>
      <c r="L30" s="40"/>
      <c r="M30" s="40"/>
      <c r="N30" s="40" t="s">
        <v>22</v>
      </c>
      <c r="O30" s="40" t="s">
        <v>22</v>
      </c>
      <c r="P30" s="40">
        <v>0</v>
      </c>
      <c r="Q30" s="40"/>
      <c r="R30" s="40" t="s">
        <v>26</v>
      </c>
      <c r="S30" s="40"/>
      <c r="T30" s="40" t="s">
        <v>26</v>
      </c>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17066</v>
      </c>
      <c r="B31" s="7" t="s">
        <v>2061</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17068</v>
      </c>
      <c r="B32" s="7" t="s">
        <v>2062</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17071</v>
      </c>
      <c r="B33" s="7" t="s">
        <v>2063</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17077</v>
      </c>
      <c r="B34" s="7" t="s">
        <v>2064</v>
      </c>
      <c r="C34" s="35"/>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17079</v>
      </c>
      <c r="B35" s="7" t="s">
        <v>2065</v>
      </c>
      <c r="C35" s="35"/>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17081</v>
      </c>
      <c r="B36" s="7" t="s">
        <v>2066</v>
      </c>
      <c r="C36" s="35"/>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17082</v>
      </c>
      <c r="B37" s="7" t="s">
        <v>2067</v>
      </c>
      <c r="C37" s="40" t="s">
        <v>22</v>
      </c>
      <c r="D37" s="40" t="s">
        <v>22</v>
      </c>
      <c r="E37" s="40">
        <v>0</v>
      </c>
      <c r="F37" s="40"/>
      <c r="G37" s="40" t="s">
        <v>25</v>
      </c>
      <c r="H37" s="40"/>
      <c r="I37" s="40" t="s">
        <v>25</v>
      </c>
      <c r="J37" s="40"/>
      <c r="K37" s="40"/>
      <c r="L37" s="40"/>
      <c r="M37" s="40"/>
      <c r="N37" s="40" t="s">
        <v>22</v>
      </c>
      <c r="O37" s="40" t="s">
        <v>22</v>
      </c>
      <c r="P37" s="40">
        <v>0</v>
      </c>
      <c r="Q37" s="40"/>
      <c r="R37" s="40" t="s">
        <v>26</v>
      </c>
      <c r="S37" s="40"/>
      <c r="T37" s="40" t="s">
        <v>26</v>
      </c>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17085</v>
      </c>
      <c r="B38" s="7" t="s">
        <v>2068</v>
      </c>
      <c r="C38" s="35"/>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17087</v>
      </c>
      <c r="B39" s="7" t="s">
        <v>2069</v>
      </c>
      <c r="C39" s="35"/>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17088</v>
      </c>
      <c r="B40" s="7" t="s">
        <v>2070</v>
      </c>
      <c r="C40" s="35"/>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17089</v>
      </c>
      <c r="B41" s="7" t="s">
        <v>2071</v>
      </c>
      <c r="C41" s="35"/>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17090</v>
      </c>
      <c r="B42" s="7" t="s">
        <v>2072</v>
      </c>
      <c r="C42" s="35"/>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17091</v>
      </c>
      <c r="B43" s="7" t="s">
        <v>2073</v>
      </c>
      <c r="C43" s="35"/>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c r="B44" s="7" t="s">
        <v>2074</v>
      </c>
      <c r="C44" s="35"/>
      <c r="D44" s="40"/>
      <c r="E44" s="40">
        <v>0</v>
      </c>
      <c r="F44" s="40"/>
      <c r="G44" s="40"/>
      <c r="H44" s="40"/>
      <c r="I44" s="40"/>
      <c r="J44" s="40"/>
      <c r="K44" s="40"/>
      <c r="L44" s="40"/>
      <c r="M44" s="40"/>
      <c r="N44" s="40" t="s">
        <v>22</v>
      </c>
      <c r="O44" s="40" t="s">
        <v>26</v>
      </c>
      <c r="P44" s="40">
        <v>1</v>
      </c>
      <c r="Q44" s="40"/>
      <c r="R44" s="40"/>
      <c r="S44" s="40"/>
      <c r="T44" s="40"/>
      <c r="U44" s="40" t="s">
        <v>26</v>
      </c>
      <c r="V44" s="40"/>
      <c r="W44" s="40" t="s">
        <v>26</v>
      </c>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c r="B45" s="7"/>
      <c r="C45" s="35"/>
      <c r="D45" s="40"/>
      <c r="E45" s="40">
        <v>0</v>
      </c>
      <c r="F45" s="40"/>
      <c r="G45" s="40"/>
      <c r="H45" s="40"/>
      <c r="I45" s="40"/>
      <c r="J45" s="40"/>
      <c r="K45" s="40"/>
      <c r="L45" s="45"/>
      <c r="M45" s="45"/>
      <c r="N45" s="40"/>
      <c r="O45" s="40"/>
      <c r="P45" s="40">
        <v>0</v>
      </c>
      <c r="Q45" s="40"/>
      <c r="R45" s="40"/>
      <c r="S45" s="40"/>
      <c r="T45" s="40"/>
      <c r="U45" s="40"/>
      <c r="V45" s="40"/>
      <c r="W45" s="45"/>
      <c r="X45" s="45"/>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c r="B46" s="7"/>
      <c r="C46" s="35"/>
      <c r="D46" s="40"/>
      <c r="E46" s="40">
        <v>0</v>
      </c>
      <c r="F46" s="40"/>
      <c r="G46" s="40"/>
      <c r="H46" s="40"/>
      <c r="I46" s="40"/>
      <c r="J46" s="40"/>
      <c r="K46" s="43"/>
      <c r="L46" s="40"/>
      <c r="M46" s="40"/>
      <c r="N46" s="35"/>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91" t="s">
        <v>242</v>
      </c>
      <c r="B47" s="93"/>
      <c r="C47" s="91">
        <v>3</v>
      </c>
      <c r="D47" s="93" t="e">
        <v>#REF!</v>
      </c>
      <c r="N47" s="91">
        <v>4</v>
      </c>
      <c r="O47" s="93" t="e">
        <v>#REF!</v>
      </c>
      <c r="Y47" s="105">
        <v>0</v>
      </c>
      <c r="Z47" s="107" t="e">
        <v>#REF!</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sheetData>
  <mergeCells count="32">
    <mergeCell ref="A47:B47"/>
    <mergeCell ref="C47:D47"/>
    <mergeCell ref="N47:O47"/>
    <mergeCell ref="Y47:Z47"/>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AU120"/>
  <sheetViews>
    <sheetView view="pageBreakPreview" topLeftCell="L1" zoomScale="60" zoomScaleNormal="98" workbookViewId="0">
      <selection activeCell="AP5" sqref="AP5"/>
    </sheetView>
  </sheetViews>
  <sheetFormatPr defaultColWidth="9" defaultRowHeight="28.5" customHeight="1"/>
  <cols>
    <col min="1" max="1" width="6.58203125" style="1"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5" width="9.25" style="1" customWidth="1"/>
    <col min="26" max="26" width="8.83203125" style="1" customWidth="1"/>
    <col min="27" max="27" width="8.25" style="1" hidden="1" customWidth="1"/>
    <col min="28" max="34" width="9.25" style="1" customWidth="1"/>
    <col min="35" max="36" width="8.25" style="1" customWidth="1"/>
    <col min="37" max="38" width="9" style="2"/>
    <col min="3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14</v>
      </c>
      <c r="D4" s="40">
        <v>3</v>
      </c>
      <c r="E4" s="40"/>
      <c r="F4" s="40">
        <v>8</v>
      </c>
      <c r="G4" s="40">
        <v>10</v>
      </c>
      <c r="H4" s="40">
        <v>2</v>
      </c>
      <c r="I4" s="40">
        <v>10</v>
      </c>
      <c r="J4" s="40">
        <v>1</v>
      </c>
      <c r="K4" s="40">
        <v>6</v>
      </c>
      <c r="L4" s="40">
        <v>0</v>
      </c>
      <c r="M4" s="40">
        <v>0</v>
      </c>
      <c r="N4" s="40">
        <v>7</v>
      </c>
      <c r="O4" s="40">
        <v>2</v>
      </c>
      <c r="P4" s="40"/>
      <c r="Q4" s="40">
        <v>6</v>
      </c>
      <c r="R4" s="40">
        <v>3</v>
      </c>
      <c r="S4" s="40">
        <v>1</v>
      </c>
      <c r="T4" s="40">
        <v>2</v>
      </c>
      <c r="U4" s="40">
        <v>2</v>
      </c>
      <c r="V4" s="40">
        <v>2</v>
      </c>
      <c r="W4" s="40">
        <v>1</v>
      </c>
      <c r="X4" s="40">
        <v>1</v>
      </c>
      <c r="Y4" s="40">
        <v>8</v>
      </c>
      <c r="Z4" s="40">
        <v>6</v>
      </c>
      <c r="AA4" s="40"/>
      <c r="AB4" s="40">
        <v>3</v>
      </c>
      <c r="AC4" s="40">
        <v>8</v>
      </c>
      <c r="AD4" s="40">
        <v>3</v>
      </c>
      <c r="AE4" s="40">
        <v>7</v>
      </c>
      <c r="AF4" s="40">
        <v>0</v>
      </c>
      <c r="AG4" s="40">
        <v>3</v>
      </c>
      <c r="AH4" s="40">
        <v>6</v>
      </c>
      <c r="AI4" s="40">
        <v>0</v>
      </c>
      <c r="AJ4" s="40">
        <v>1</v>
      </c>
      <c r="AK4" s="46">
        <v>9</v>
      </c>
      <c r="AL4" s="46">
        <v>2</v>
      </c>
      <c r="AM4" s="46">
        <v>9</v>
      </c>
      <c r="AN4" s="46"/>
      <c r="AO4" s="46">
        <v>7</v>
      </c>
      <c r="AP4" s="46"/>
      <c r="AQ4" s="8">
        <v>4</v>
      </c>
      <c r="AR4" s="46">
        <v>5</v>
      </c>
      <c r="AS4" s="46"/>
      <c r="AT4" s="46">
        <v>2</v>
      </c>
      <c r="AU4" s="46"/>
    </row>
    <row r="5" spans="1:47" ht="28.5" customHeight="1">
      <c r="A5" s="6">
        <v>18001</v>
      </c>
      <c r="B5" s="7" t="s">
        <v>644</v>
      </c>
      <c r="C5" s="40" t="s">
        <v>26</v>
      </c>
      <c r="D5" s="40" t="s">
        <v>22</v>
      </c>
      <c r="E5" s="40">
        <v>1</v>
      </c>
      <c r="F5" s="40" t="s">
        <v>26</v>
      </c>
      <c r="G5" s="40"/>
      <c r="H5" s="40" t="s">
        <v>26</v>
      </c>
      <c r="I5" s="40" t="s">
        <v>26</v>
      </c>
      <c r="J5" s="40"/>
      <c r="K5" s="40"/>
      <c r="L5" s="40"/>
      <c r="M5" s="40"/>
      <c r="N5" s="40"/>
      <c r="O5" s="40"/>
      <c r="P5" s="40">
        <v>0</v>
      </c>
      <c r="Q5" s="40"/>
      <c r="R5" s="40"/>
      <c r="S5" s="40"/>
      <c r="T5" s="40"/>
      <c r="U5" s="40"/>
      <c r="V5" s="40"/>
      <c r="W5" s="40"/>
      <c r="X5" s="40"/>
      <c r="Y5" s="40" t="s">
        <v>23</v>
      </c>
      <c r="Z5" s="40" t="s">
        <v>23</v>
      </c>
      <c r="AA5" s="40" t="e">
        <v>#N/A</v>
      </c>
      <c r="AB5" s="40" t="s">
        <v>23</v>
      </c>
      <c r="AC5" s="40" t="s">
        <v>23</v>
      </c>
      <c r="AD5" s="40" t="s">
        <v>23</v>
      </c>
      <c r="AE5" s="40" t="s">
        <v>23</v>
      </c>
      <c r="AF5" s="40"/>
      <c r="AG5" s="40" t="s">
        <v>23</v>
      </c>
      <c r="AH5" s="40" t="s">
        <v>23</v>
      </c>
      <c r="AI5" s="40" t="s">
        <v>23</v>
      </c>
      <c r="AJ5" s="40" t="s">
        <v>23</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18002</v>
      </c>
      <c r="B6" s="7" t="s">
        <v>645</v>
      </c>
      <c r="C6" s="40" t="s">
        <v>26</v>
      </c>
      <c r="D6" s="40" t="s">
        <v>22</v>
      </c>
      <c r="E6" s="40">
        <v>1</v>
      </c>
      <c r="F6" s="40" t="s">
        <v>26</v>
      </c>
      <c r="G6" s="40"/>
      <c r="H6" s="40"/>
      <c r="I6" s="40"/>
      <c r="J6" s="40"/>
      <c r="K6" s="40"/>
      <c r="L6" s="40"/>
      <c r="M6" s="40"/>
      <c r="N6" s="40"/>
      <c r="O6" s="40"/>
      <c r="P6" s="40">
        <v>0</v>
      </c>
      <c r="Q6" s="40"/>
      <c r="R6" s="40"/>
      <c r="S6" s="40"/>
      <c r="T6" s="40"/>
      <c r="U6" s="40"/>
      <c r="V6" s="40"/>
      <c r="W6" s="40"/>
      <c r="X6" s="40"/>
      <c r="Y6" s="40" t="s">
        <v>25</v>
      </c>
      <c r="Z6" s="40" t="s">
        <v>21</v>
      </c>
      <c r="AA6" s="40" t="s">
        <v>21</v>
      </c>
      <c r="AB6" s="40" t="s">
        <v>23</v>
      </c>
      <c r="AC6" s="40" t="s">
        <v>25</v>
      </c>
      <c r="AD6" s="40" t="s">
        <v>23</v>
      </c>
      <c r="AE6" s="40" t="s">
        <v>25</v>
      </c>
      <c r="AF6" s="40"/>
      <c r="AG6" s="40" t="s">
        <v>23</v>
      </c>
      <c r="AH6" s="40">
        <v>0</v>
      </c>
      <c r="AI6" s="40" t="s">
        <v>23</v>
      </c>
      <c r="AJ6" s="40" t="s">
        <v>21</v>
      </c>
      <c r="AK6" s="46" t="s">
        <v>25</v>
      </c>
      <c r="AL6" s="46"/>
      <c r="AM6" s="46" t="s">
        <v>25</v>
      </c>
      <c r="AN6" s="46" t="str">
        <f>IFERROR(VLOOKUP($B6,Sheet1!$A$5:$B$300,2,FALSE),"")</f>
        <v/>
      </c>
      <c r="AO6" s="46" t="s">
        <v>25</v>
      </c>
      <c r="AP6" s="5" t="str">
        <f>IFERROR(VLOOKUP($A6,集約用シート!$B$5:$U$300,15,FALSE),"")</f>
        <v/>
      </c>
      <c r="AQ6" s="8"/>
      <c r="AR6" s="46"/>
      <c r="AS6" s="5" t="str">
        <f>IFERROR(VLOOKUP($A6,集約用シート!$B$5:$U$300,19,FALSE),"")</f>
        <v/>
      </c>
      <c r="AT6" s="46" t="s">
        <v>21</v>
      </c>
      <c r="AU6" s="5" t="str">
        <f>IFERROR(VLOOKUP($A6,集約用シート!$B$5:$U$300,21,FALSE),"")</f>
        <v/>
      </c>
    </row>
    <row r="7" spans="1:47" ht="28.5" customHeight="1">
      <c r="A7" s="6">
        <v>18003</v>
      </c>
      <c r="B7" s="7" t="s">
        <v>646</v>
      </c>
      <c r="C7" s="40" t="s">
        <v>26</v>
      </c>
      <c r="D7" s="40" t="s">
        <v>22</v>
      </c>
      <c r="E7" s="40">
        <v>1</v>
      </c>
      <c r="F7" s="40" t="s">
        <v>26</v>
      </c>
      <c r="G7" s="40" t="s">
        <v>26</v>
      </c>
      <c r="H7" s="40"/>
      <c r="I7" s="40" t="s">
        <v>26</v>
      </c>
      <c r="J7" s="40"/>
      <c r="K7" s="40" t="s">
        <v>26</v>
      </c>
      <c r="L7" s="40"/>
      <c r="M7" s="40"/>
      <c r="N7" s="40" t="s">
        <v>26</v>
      </c>
      <c r="O7" s="40" t="s">
        <v>22</v>
      </c>
      <c r="P7" s="40">
        <v>1</v>
      </c>
      <c r="Q7" s="40" t="s">
        <v>26</v>
      </c>
      <c r="R7" s="40" t="s">
        <v>26</v>
      </c>
      <c r="S7" s="40"/>
      <c r="T7" s="40" t="s">
        <v>26</v>
      </c>
      <c r="U7" s="40"/>
      <c r="V7" s="40" t="s">
        <v>26</v>
      </c>
      <c r="W7" s="40"/>
      <c r="X7" s="40" t="s">
        <v>26</v>
      </c>
      <c r="Y7" s="40" t="s">
        <v>23</v>
      </c>
      <c r="Z7" s="40" t="s">
        <v>23</v>
      </c>
      <c r="AA7" s="40" t="e">
        <v>#N/A</v>
      </c>
      <c r="AB7" s="40" t="s">
        <v>23</v>
      </c>
      <c r="AC7" s="40" t="s">
        <v>25</v>
      </c>
      <c r="AD7" s="40" t="s">
        <v>23</v>
      </c>
      <c r="AE7" s="40" t="s">
        <v>25</v>
      </c>
      <c r="AF7" s="40"/>
      <c r="AG7" s="40" t="s">
        <v>23</v>
      </c>
      <c r="AH7" s="40" t="s">
        <v>25</v>
      </c>
      <c r="AI7" s="40" t="s">
        <v>23</v>
      </c>
      <c r="AJ7" s="40" t="s">
        <v>25</v>
      </c>
      <c r="AK7" s="46" t="s">
        <v>25</v>
      </c>
      <c r="AL7" s="46"/>
      <c r="AM7" s="46" t="s">
        <v>25</v>
      </c>
      <c r="AN7" s="46" t="str">
        <f>IFERROR(VLOOKUP($B7,Sheet1!$A$5:$B$300,2,FALSE),"")</f>
        <v/>
      </c>
      <c r="AO7" s="46" t="s">
        <v>25</v>
      </c>
      <c r="AP7" s="5" t="str">
        <f>IFERROR(VLOOKUP($A7,集約用シート!$B$5:$U$300,15,FALSE),"")</f>
        <v/>
      </c>
      <c r="AQ7" s="8" t="s">
        <v>25</v>
      </c>
      <c r="AR7" s="46" t="s">
        <v>25</v>
      </c>
      <c r="AS7" s="5" t="str">
        <f>IFERROR(VLOOKUP($A7,集約用シート!$B$5:$U$300,19,FALSE),"")</f>
        <v/>
      </c>
      <c r="AT7" s="46" t="s">
        <v>25</v>
      </c>
      <c r="AU7" s="5" t="str">
        <f>IFERROR(VLOOKUP($A7,集約用シート!$B$5:$U$300,21,FALSE),"")</f>
        <v/>
      </c>
    </row>
    <row r="8" spans="1:47" ht="28.5" customHeight="1">
      <c r="A8" s="6">
        <v>18005</v>
      </c>
      <c r="B8" s="7" t="s">
        <v>647</v>
      </c>
      <c r="C8" s="35"/>
      <c r="D8" s="40"/>
      <c r="E8" s="40">
        <v>0</v>
      </c>
      <c r="F8" s="40"/>
      <c r="G8" s="40"/>
      <c r="H8" s="40"/>
      <c r="I8" s="40"/>
      <c r="J8" s="40"/>
      <c r="K8" s="40"/>
      <c r="L8" s="40"/>
      <c r="M8" s="40"/>
      <c r="N8" s="40"/>
      <c r="O8" s="40"/>
      <c r="P8" s="40">
        <v>0</v>
      </c>
      <c r="Q8" s="40"/>
      <c r="R8" s="40"/>
      <c r="S8" s="40"/>
      <c r="T8" s="40"/>
      <c r="U8" s="40"/>
      <c r="V8" s="40"/>
      <c r="W8" s="40"/>
      <c r="X8" s="40"/>
      <c r="Y8" s="40" t="s">
        <v>23</v>
      </c>
      <c r="Z8" s="40" t="s">
        <v>23</v>
      </c>
      <c r="AA8" s="40" t="e">
        <v>#N/A</v>
      </c>
      <c r="AB8" s="40" t="s">
        <v>23</v>
      </c>
      <c r="AC8" s="40" t="s">
        <v>23</v>
      </c>
      <c r="AD8" s="40" t="s">
        <v>23</v>
      </c>
      <c r="AE8" s="40" t="s">
        <v>23</v>
      </c>
      <c r="AF8" s="40"/>
      <c r="AG8" s="40" t="s">
        <v>23</v>
      </c>
      <c r="AH8" s="40" t="s">
        <v>23</v>
      </c>
      <c r="AI8" s="40" t="s">
        <v>23</v>
      </c>
      <c r="AJ8" s="40"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18006</v>
      </c>
      <c r="B9" s="7" t="s">
        <v>648</v>
      </c>
      <c r="C9" s="40" t="s">
        <v>26</v>
      </c>
      <c r="D9" s="40" t="s">
        <v>22</v>
      </c>
      <c r="E9" s="40">
        <v>1</v>
      </c>
      <c r="F9" s="40" t="s">
        <v>26</v>
      </c>
      <c r="G9" s="40" t="s">
        <v>26</v>
      </c>
      <c r="H9" s="40" t="s">
        <v>26</v>
      </c>
      <c r="I9" s="40" t="s">
        <v>26</v>
      </c>
      <c r="J9" s="40"/>
      <c r="K9" s="40"/>
      <c r="L9" s="40"/>
      <c r="M9" s="40"/>
      <c r="N9" s="40" t="s">
        <v>26</v>
      </c>
      <c r="O9" s="40" t="s">
        <v>26</v>
      </c>
      <c r="P9" s="40">
        <v>2</v>
      </c>
      <c r="Q9" s="40" t="s">
        <v>26</v>
      </c>
      <c r="R9" s="40"/>
      <c r="S9" s="40"/>
      <c r="T9" s="40"/>
      <c r="U9" s="40" t="s">
        <v>26</v>
      </c>
      <c r="V9" s="40"/>
      <c r="W9" s="40"/>
      <c r="X9" s="40"/>
      <c r="Y9" s="40" t="s">
        <v>23</v>
      </c>
      <c r="Z9" s="40" t="s">
        <v>23</v>
      </c>
      <c r="AA9" s="40" t="e">
        <v>#N/A</v>
      </c>
      <c r="AB9" s="40" t="s">
        <v>23</v>
      </c>
      <c r="AC9" s="40" t="s">
        <v>25</v>
      </c>
      <c r="AD9" s="40" t="s">
        <v>23</v>
      </c>
      <c r="AE9" s="40" t="s">
        <v>25</v>
      </c>
      <c r="AF9" s="40"/>
      <c r="AG9" s="40" t="s">
        <v>23</v>
      </c>
      <c r="AH9" s="40" t="s">
        <v>25</v>
      </c>
      <c r="AI9" s="40" t="s">
        <v>23</v>
      </c>
      <c r="AJ9" s="40" t="s">
        <v>21</v>
      </c>
      <c r="AK9" s="46" t="s">
        <v>25</v>
      </c>
      <c r="AL9" s="46" t="s">
        <v>25</v>
      </c>
      <c r="AM9" s="46" t="s">
        <v>25</v>
      </c>
      <c r="AN9" s="46" t="str">
        <f>IFERROR(VLOOKUP($B9,Sheet1!$A$5:$B$300,2,FALSE),"")</f>
        <v/>
      </c>
      <c r="AO9" s="46" t="s">
        <v>25</v>
      </c>
      <c r="AP9" s="5" t="str">
        <f>IFERROR(VLOOKUP($A9,集約用シート!$B$5:$U$300,15,FALSE),"")</f>
        <v/>
      </c>
      <c r="AQ9" s="8" t="s">
        <v>25</v>
      </c>
      <c r="AR9" s="46" t="s">
        <v>25</v>
      </c>
      <c r="AS9" s="5" t="str">
        <f>IFERROR(VLOOKUP($A9,集約用シート!$B$5:$U$300,19,FALSE),"")</f>
        <v/>
      </c>
      <c r="AT9" s="46" t="s">
        <v>21</v>
      </c>
      <c r="AU9" s="5" t="str">
        <f>IFERROR(VLOOKUP($A9,集約用シート!$B$5:$U$300,21,FALSE),"")</f>
        <v/>
      </c>
    </row>
    <row r="10" spans="1:47" ht="28.5" customHeight="1">
      <c r="A10" s="6">
        <v>18007</v>
      </c>
      <c r="B10" s="7" t="s">
        <v>649</v>
      </c>
      <c r="C10" s="35"/>
      <c r="D10" s="40"/>
      <c r="E10" s="40">
        <v>0</v>
      </c>
      <c r="F10" s="40"/>
      <c r="G10" s="40"/>
      <c r="H10" s="40"/>
      <c r="I10" s="40"/>
      <c r="J10" s="40"/>
      <c r="K10" s="40"/>
      <c r="L10" s="40"/>
      <c r="M10" s="40"/>
      <c r="N10" s="40"/>
      <c r="O10" s="40"/>
      <c r="P10" s="40">
        <v>0</v>
      </c>
      <c r="Q10" s="40"/>
      <c r="R10" s="40"/>
      <c r="S10" s="40"/>
      <c r="T10" s="40"/>
      <c r="U10" s="40"/>
      <c r="V10" s="40"/>
      <c r="W10" s="40"/>
      <c r="X10" s="40"/>
      <c r="Y10" s="40" t="s">
        <v>23</v>
      </c>
      <c r="Z10" s="40" t="s">
        <v>23</v>
      </c>
      <c r="AA10" s="40" t="e">
        <v>#N/A</v>
      </c>
      <c r="AB10" s="40" t="s">
        <v>23</v>
      </c>
      <c r="AC10" s="40" t="s">
        <v>23</v>
      </c>
      <c r="AD10" s="40" t="s">
        <v>23</v>
      </c>
      <c r="AE10" s="40" t="s">
        <v>23</v>
      </c>
      <c r="AF10" s="40"/>
      <c r="AG10" s="40" t="s">
        <v>23</v>
      </c>
      <c r="AH10" s="40" t="s">
        <v>23</v>
      </c>
      <c r="AI10" s="40" t="s">
        <v>23</v>
      </c>
      <c r="AJ10" s="40"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18008</v>
      </c>
      <c r="B11" s="7" t="s">
        <v>650</v>
      </c>
      <c r="C11" s="40" t="s">
        <v>26</v>
      </c>
      <c r="D11" s="40" t="s">
        <v>22</v>
      </c>
      <c r="E11" s="40">
        <v>1</v>
      </c>
      <c r="F11" s="40" t="s">
        <v>26</v>
      </c>
      <c r="G11" s="40" t="s">
        <v>26</v>
      </c>
      <c r="H11" s="40"/>
      <c r="I11" s="40" t="s">
        <v>26</v>
      </c>
      <c r="J11" s="40"/>
      <c r="K11" s="40" t="s">
        <v>26</v>
      </c>
      <c r="L11" s="40"/>
      <c r="M11" s="40"/>
      <c r="N11" s="40" t="s">
        <v>26</v>
      </c>
      <c r="O11" s="40" t="s">
        <v>22</v>
      </c>
      <c r="P11" s="40">
        <v>1</v>
      </c>
      <c r="Q11" s="40" t="s">
        <v>26</v>
      </c>
      <c r="R11" s="40" t="s">
        <v>26</v>
      </c>
      <c r="S11" s="40"/>
      <c r="T11" s="40" t="s">
        <v>26</v>
      </c>
      <c r="U11" s="40"/>
      <c r="V11" s="40" t="s">
        <v>26</v>
      </c>
      <c r="W11" s="40"/>
      <c r="X11" s="40"/>
      <c r="Y11" s="40" t="s">
        <v>25</v>
      </c>
      <c r="Z11" s="40" t="s">
        <v>25</v>
      </c>
      <c r="AA11" s="40" t="s">
        <v>25</v>
      </c>
      <c r="AB11" s="40" t="s">
        <v>25</v>
      </c>
      <c r="AC11" s="40" t="s">
        <v>25</v>
      </c>
      <c r="AD11" s="40" t="s">
        <v>25</v>
      </c>
      <c r="AE11" s="40" t="s">
        <v>25</v>
      </c>
      <c r="AF11" s="40"/>
      <c r="AG11" s="40" t="s">
        <v>25</v>
      </c>
      <c r="AH11" s="40" t="s">
        <v>25</v>
      </c>
      <c r="AI11" s="40" t="s">
        <v>21</v>
      </c>
      <c r="AJ11" s="40" t="s">
        <v>21</v>
      </c>
      <c r="AK11" s="46" t="s">
        <v>25</v>
      </c>
      <c r="AL11" s="46" t="s">
        <v>25</v>
      </c>
      <c r="AM11" s="46" t="s">
        <v>25</v>
      </c>
      <c r="AN11" s="46" t="str">
        <f>IFERROR(VLOOKUP($B11,Sheet1!$A$5:$B$300,2,FALSE),"")</f>
        <v/>
      </c>
      <c r="AO11" s="46"/>
      <c r="AP11" s="5" t="str">
        <f>IFERROR(VLOOKUP($A11,集約用シート!$B$5:$U$300,15,FALSE),"")</f>
        <v/>
      </c>
      <c r="AQ11" s="8"/>
      <c r="AR11" s="46"/>
      <c r="AS11" s="5" t="str">
        <f>IFERROR(VLOOKUP($A11,集約用シート!$B$5:$U$300,19,FALSE),"")</f>
        <v/>
      </c>
      <c r="AT11" s="46"/>
      <c r="AU11" s="5" t="str">
        <f>IFERROR(VLOOKUP($A11,集約用シート!$B$5:$U$300,21,FALSE),"")</f>
        <v/>
      </c>
    </row>
    <row r="12" spans="1:47" ht="28.5" customHeight="1">
      <c r="A12" s="6">
        <v>18009</v>
      </c>
      <c r="B12" s="7" t="s">
        <v>651</v>
      </c>
      <c r="C12" s="35"/>
      <c r="D12" s="40"/>
      <c r="E12" s="40">
        <v>0</v>
      </c>
      <c r="F12" s="40"/>
      <c r="G12" s="40"/>
      <c r="H12" s="40"/>
      <c r="I12" s="40"/>
      <c r="J12" s="40"/>
      <c r="K12" s="40"/>
      <c r="L12" s="40"/>
      <c r="M12" s="40"/>
      <c r="N12" s="40"/>
      <c r="O12" s="40"/>
      <c r="P12" s="40">
        <v>0</v>
      </c>
      <c r="Q12" s="40"/>
      <c r="R12" s="40"/>
      <c r="S12" s="40"/>
      <c r="T12" s="40"/>
      <c r="U12" s="40"/>
      <c r="V12" s="40"/>
      <c r="W12" s="40"/>
      <c r="X12" s="40"/>
      <c r="Y12" s="40" t="s">
        <v>23</v>
      </c>
      <c r="Z12" s="40" t="s">
        <v>23</v>
      </c>
      <c r="AA12" s="40" t="e">
        <v>#N/A</v>
      </c>
      <c r="AB12" s="40" t="s">
        <v>23</v>
      </c>
      <c r="AC12" s="40" t="s">
        <v>23</v>
      </c>
      <c r="AD12" s="40" t="s">
        <v>23</v>
      </c>
      <c r="AE12" s="40" t="s">
        <v>23</v>
      </c>
      <c r="AF12" s="40"/>
      <c r="AG12" s="40" t="s">
        <v>23</v>
      </c>
      <c r="AH12" s="40" t="s">
        <v>23</v>
      </c>
      <c r="AI12" s="40" t="s">
        <v>23</v>
      </c>
      <c r="AJ12" s="40" t="s">
        <v>23</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18010</v>
      </c>
      <c r="B13" s="7" t="s">
        <v>652</v>
      </c>
      <c r="C13" s="35"/>
      <c r="D13" s="40"/>
      <c r="E13" s="40">
        <v>0</v>
      </c>
      <c r="F13" s="40"/>
      <c r="G13" s="40"/>
      <c r="H13" s="40"/>
      <c r="I13" s="40"/>
      <c r="J13" s="40"/>
      <c r="K13" s="40"/>
      <c r="L13" s="40"/>
      <c r="M13" s="40"/>
      <c r="N13" s="40"/>
      <c r="O13" s="40"/>
      <c r="P13" s="40">
        <v>0</v>
      </c>
      <c r="Q13" s="40"/>
      <c r="R13" s="40"/>
      <c r="S13" s="40"/>
      <c r="T13" s="40"/>
      <c r="U13" s="40"/>
      <c r="V13" s="40"/>
      <c r="W13" s="40"/>
      <c r="X13" s="40"/>
      <c r="Y13" s="40" t="s">
        <v>23</v>
      </c>
      <c r="Z13" s="40" t="s">
        <v>23</v>
      </c>
      <c r="AA13" s="40" t="e">
        <v>#N/A</v>
      </c>
      <c r="AB13" s="40" t="s">
        <v>23</v>
      </c>
      <c r="AC13" s="40" t="s">
        <v>23</v>
      </c>
      <c r="AD13" s="40" t="s">
        <v>23</v>
      </c>
      <c r="AE13" s="40" t="s">
        <v>23</v>
      </c>
      <c r="AF13" s="40"/>
      <c r="AG13" s="40" t="s">
        <v>23</v>
      </c>
      <c r="AH13" s="40" t="s">
        <v>23</v>
      </c>
      <c r="AI13" s="40" t="s">
        <v>23</v>
      </c>
      <c r="AJ13" s="40"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18011</v>
      </c>
      <c r="B14" s="7" t="s">
        <v>653</v>
      </c>
      <c r="C14" s="40" t="s">
        <v>26</v>
      </c>
      <c r="D14" s="40" t="s">
        <v>26</v>
      </c>
      <c r="E14" s="40">
        <v>2</v>
      </c>
      <c r="F14" s="40"/>
      <c r="G14" s="40" t="s">
        <v>26</v>
      </c>
      <c r="H14" s="40"/>
      <c r="I14" s="40" t="s">
        <v>26</v>
      </c>
      <c r="J14" s="40"/>
      <c r="K14" s="40" t="s">
        <v>26</v>
      </c>
      <c r="L14" s="40"/>
      <c r="M14" s="40"/>
      <c r="N14" s="40"/>
      <c r="O14" s="40"/>
      <c r="P14" s="40">
        <v>0</v>
      </c>
      <c r="Q14" s="40"/>
      <c r="R14" s="40"/>
      <c r="S14" s="40"/>
      <c r="T14" s="40"/>
      <c r="U14" s="40"/>
      <c r="V14" s="40"/>
      <c r="W14" s="40"/>
      <c r="X14" s="40"/>
      <c r="Y14" s="40" t="s">
        <v>25</v>
      </c>
      <c r="Z14" s="40" t="s">
        <v>25</v>
      </c>
      <c r="AA14" s="40" t="s">
        <v>25</v>
      </c>
      <c r="AB14" s="40" t="s">
        <v>23</v>
      </c>
      <c r="AC14" s="40" t="s">
        <v>23</v>
      </c>
      <c r="AD14" s="40" t="s">
        <v>23</v>
      </c>
      <c r="AE14" s="40" t="s">
        <v>23</v>
      </c>
      <c r="AF14" s="40"/>
      <c r="AG14" s="40" t="s">
        <v>23</v>
      </c>
      <c r="AH14" s="40" t="s">
        <v>23</v>
      </c>
      <c r="AI14" s="40" t="s">
        <v>21</v>
      </c>
      <c r="AJ14" s="40" t="s">
        <v>23</v>
      </c>
      <c r="AK14" s="46" t="s">
        <v>25</v>
      </c>
      <c r="AL14" s="46"/>
      <c r="AM14" s="46" t="s">
        <v>25</v>
      </c>
      <c r="AN14" s="46" t="str">
        <f>IFERROR(VLOOKUP($B14,Sheet1!$A$5:$B$300,2,FALSE),"")</f>
        <v/>
      </c>
      <c r="AO14" s="46" t="s">
        <v>25</v>
      </c>
      <c r="AP14" s="5" t="str">
        <f>IFERROR(VLOOKUP($A14,集約用シート!$B$5:$U$300,15,FALSE),"")</f>
        <v/>
      </c>
      <c r="AQ14" s="8" t="s">
        <v>25</v>
      </c>
      <c r="AR14" s="46"/>
      <c r="AS14" s="5" t="str">
        <f>IFERROR(VLOOKUP($A14,集約用シート!$B$5:$U$300,19,FALSE),"")</f>
        <v/>
      </c>
      <c r="AT14" s="46" t="s">
        <v>21</v>
      </c>
      <c r="AU14" s="5" t="str">
        <f>IFERROR(VLOOKUP($A14,集約用シート!$B$5:$U$300,21,FALSE),"")</f>
        <v/>
      </c>
    </row>
    <row r="15" spans="1:47" ht="28.5" customHeight="1">
      <c r="A15" s="6">
        <v>18012</v>
      </c>
      <c r="B15" s="7" t="s">
        <v>654</v>
      </c>
      <c r="C15" s="35" t="s">
        <v>26</v>
      </c>
      <c r="D15" s="40" t="s">
        <v>22</v>
      </c>
      <c r="E15" s="40">
        <v>1</v>
      </c>
      <c r="F15" s="40"/>
      <c r="G15" s="40" t="s">
        <v>26</v>
      </c>
      <c r="H15" s="40"/>
      <c r="I15" s="40" t="s">
        <v>26</v>
      </c>
      <c r="J15" s="40"/>
      <c r="K15" s="40" t="s">
        <v>26</v>
      </c>
      <c r="L15" s="40"/>
      <c r="M15" s="40"/>
      <c r="N15" s="40" t="s">
        <v>26</v>
      </c>
      <c r="O15" s="40" t="s">
        <v>22</v>
      </c>
      <c r="P15" s="40">
        <v>1</v>
      </c>
      <c r="Q15" s="40"/>
      <c r="R15" s="40"/>
      <c r="S15" s="40"/>
      <c r="T15" s="40"/>
      <c r="U15" s="40"/>
      <c r="V15" s="40"/>
      <c r="W15" s="40"/>
      <c r="X15" s="40"/>
      <c r="Y15" s="40" t="s">
        <v>25</v>
      </c>
      <c r="Z15" s="40" t="s">
        <v>21</v>
      </c>
      <c r="AA15" s="40" t="s">
        <v>21</v>
      </c>
      <c r="AB15" s="40" t="s">
        <v>23</v>
      </c>
      <c r="AC15" s="40" t="s">
        <v>21</v>
      </c>
      <c r="AD15" s="40" t="s">
        <v>23</v>
      </c>
      <c r="AE15" s="40" t="s">
        <v>21</v>
      </c>
      <c r="AF15" s="40"/>
      <c r="AG15" s="40" t="s">
        <v>23</v>
      </c>
      <c r="AH15" s="40">
        <v>0</v>
      </c>
      <c r="AI15" s="40" t="s">
        <v>23</v>
      </c>
      <c r="AJ15" s="40" t="s">
        <v>21</v>
      </c>
      <c r="AK15" s="46" t="s">
        <v>25</v>
      </c>
      <c r="AL15" s="46"/>
      <c r="AM15" s="46" t="s">
        <v>21</v>
      </c>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6">
        <v>18013</v>
      </c>
      <c r="B16" s="7" t="s">
        <v>655</v>
      </c>
      <c r="C16" s="40" t="s">
        <v>26</v>
      </c>
      <c r="D16" s="40" t="s">
        <v>22</v>
      </c>
      <c r="E16" s="40">
        <v>1</v>
      </c>
      <c r="F16" s="40"/>
      <c r="G16" s="40" t="s">
        <v>26</v>
      </c>
      <c r="H16" s="40"/>
      <c r="I16" s="40"/>
      <c r="J16" s="40"/>
      <c r="K16" s="40"/>
      <c r="L16" s="40"/>
      <c r="M16" s="40"/>
      <c r="N16" s="40" t="s">
        <v>26</v>
      </c>
      <c r="O16" s="40" t="s">
        <v>22</v>
      </c>
      <c r="P16" s="40">
        <v>1</v>
      </c>
      <c r="Q16" s="40" t="s">
        <v>26</v>
      </c>
      <c r="R16" s="40"/>
      <c r="S16" s="40"/>
      <c r="T16" s="40"/>
      <c r="U16" s="40"/>
      <c r="V16" s="40"/>
      <c r="W16" s="40"/>
      <c r="X16" s="40"/>
      <c r="Y16" s="40" t="s">
        <v>25</v>
      </c>
      <c r="Z16" s="40" t="s">
        <v>21</v>
      </c>
      <c r="AA16" s="40" t="s">
        <v>21</v>
      </c>
      <c r="AB16" s="40" t="s">
        <v>23</v>
      </c>
      <c r="AC16" s="40" t="s">
        <v>23</v>
      </c>
      <c r="AD16" s="40" t="s">
        <v>23</v>
      </c>
      <c r="AE16" s="40" t="s">
        <v>23</v>
      </c>
      <c r="AF16" s="40"/>
      <c r="AG16" s="40" t="s">
        <v>23</v>
      </c>
      <c r="AH16" s="40" t="s">
        <v>23</v>
      </c>
      <c r="AI16" s="40" t="s">
        <v>23</v>
      </c>
      <c r="AJ16" s="40" t="s">
        <v>23</v>
      </c>
      <c r="AK16" s="46" t="s">
        <v>25</v>
      </c>
      <c r="AL16" s="46"/>
      <c r="AM16" s="46" t="s">
        <v>21</v>
      </c>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6">
        <v>18014</v>
      </c>
      <c r="B17" s="7" t="s">
        <v>656</v>
      </c>
      <c r="C17" s="35" t="s">
        <v>26</v>
      </c>
      <c r="D17" s="40" t="s">
        <v>26</v>
      </c>
      <c r="E17" s="40">
        <v>2</v>
      </c>
      <c r="F17" s="40" t="s">
        <v>26</v>
      </c>
      <c r="G17" s="40" t="s">
        <v>26</v>
      </c>
      <c r="H17" s="40"/>
      <c r="I17" s="40" t="s">
        <v>26</v>
      </c>
      <c r="J17" s="40"/>
      <c r="K17" s="40"/>
      <c r="L17" s="40"/>
      <c r="M17" s="40"/>
      <c r="N17" s="40"/>
      <c r="O17" s="40"/>
      <c r="P17" s="40">
        <v>0</v>
      </c>
      <c r="Q17" s="40"/>
      <c r="R17" s="40"/>
      <c r="S17" s="40"/>
      <c r="T17" s="40"/>
      <c r="U17" s="40"/>
      <c r="V17" s="40"/>
      <c r="W17" s="40"/>
      <c r="X17" s="40"/>
      <c r="Y17" s="40" t="s">
        <v>25</v>
      </c>
      <c r="Z17" s="40" t="s">
        <v>25</v>
      </c>
      <c r="AA17" s="40" t="s">
        <v>25</v>
      </c>
      <c r="AB17" s="40" t="s">
        <v>23</v>
      </c>
      <c r="AC17" s="40" t="s">
        <v>25</v>
      </c>
      <c r="AD17" s="40" t="s">
        <v>23</v>
      </c>
      <c r="AE17" s="40" t="s">
        <v>25</v>
      </c>
      <c r="AF17" s="40"/>
      <c r="AG17" s="40" t="s">
        <v>23</v>
      </c>
      <c r="AH17" s="40" t="s">
        <v>25</v>
      </c>
      <c r="AI17" s="40" t="s">
        <v>23</v>
      </c>
      <c r="AJ17" s="40"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18016</v>
      </c>
      <c r="B18" s="7" t="s">
        <v>657</v>
      </c>
      <c r="C18" s="35"/>
      <c r="D18" s="40"/>
      <c r="E18" s="40">
        <v>0</v>
      </c>
      <c r="F18" s="40"/>
      <c r="G18" s="40"/>
      <c r="H18" s="40"/>
      <c r="I18" s="40"/>
      <c r="J18" s="40"/>
      <c r="K18" s="40"/>
      <c r="L18" s="40"/>
      <c r="M18" s="40"/>
      <c r="N18" s="40"/>
      <c r="O18" s="40"/>
      <c r="P18" s="40">
        <v>0</v>
      </c>
      <c r="Q18" s="40"/>
      <c r="R18" s="40"/>
      <c r="S18" s="40"/>
      <c r="T18" s="40"/>
      <c r="U18" s="40"/>
      <c r="V18" s="40"/>
      <c r="W18" s="40"/>
      <c r="X18" s="40"/>
      <c r="Y18" s="40" t="s">
        <v>23</v>
      </c>
      <c r="Z18" s="40" t="s">
        <v>23</v>
      </c>
      <c r="AA18" s="40" t="e">
        <v>#N/A</v>
      </c>
      <c r="AB18" s="40" t="s">
        <v>23</v>
      </c>
      <c r="AC18" s="40" t="s">
        <v>23</v>
      </c>
      <c r="AD18" s="40" t="s">
        <v>23</v>
      </c>
      <c r="AE18" s="40" t="s">
        <v>23</v>
      </c>
      <c r="AF18" s="40"/>
      <c r="AG18" s="40" t="s">
        <v>23</v>
      </c>
      <c r="AH18" s="40" t="s">
        <v>23</v>
      </c>
      <c r="AI18" s="40" t="s">
        <v>23</v>
      </c>
      <c r="AJ18" s="40"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18017</v>
      </c>
      <c r="B19" s="7" t="s">
        <v>101</v>
      </c>
      <c r="C19" s="35"/>
      <c r="D19" s="40"/>
      <c r="E19" s="40">
        <v>0</v>
      </c>
      <c r="F19" s="40"/>
      <c r="G19" s="40"/>
      <c r="H19" s="40"/>
      <c r="I19" s="40"/>
      <c r="J19" s="40"/>
      <c r="K19" s="40"/>
      <c r="L19" s="40"/>
      <c r="M19" s="40"/>
      <c r="N19" s="40"/>
      <c r="O19" s="40"/>
      <c r="P19" s="40">
        <v>0</v>
      </c>
      <c r="Q19" s="40"/>
      <c r="R19" s="40"/>
      <c r="S19" s="40"/>
      <c r="T19" s="40"/>
      <c r="U19" s="40"/>
      <c r="V19" s="40"/>
      <c r="W19" s="40"/>
      <c r="X19" s="40"/>
      <c r="Y19" s="40" t="s">
        <v>23</v>
      </c>
      <c r="Z19" s="40" t="s">
        <v>23</v>
      </c>
      <c r="AA19" s="40" t="e">
        <v>#N/A</v>
      </c>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18018</v>
      </c>
      <c r="B20" s="7" t="s">
        <v>658</v>
      </c>
      <c r="C20" s="35"/>
      <c r="D20" s="40"/>
      <c r="E20" s="40">
        <v>0</v>
      </c>
      <c r="F20" s="40"/>
      <c r="G20" s="40"/>
      <c r="H20" s="40"/>
      <c r="I20" s="40"/>
      <c r="J20" s="40"/>
      <c r="K20" s="40"/>
      <c r="L20" s="40"/>
      <c r="M20" s="40"/>
      <c r="N20" s="40"/>
      <c r="O20" s="40"/>
      <c r="P20" s="40">
        <v>0</v>
      </c>
      <c r="Q20" s="40"/>
      <c r="R20" s="40"/>
      <c r="S20" s="40"/>
      <c r="T20" s="40"/>
      <c r="U20" s="40"/>
      <c r="V20" s="40"/>
      <c r="W20" s="40"/>
      <c r="X20" s="40"/>
      <c r="Y20" s="40" t="s">
        <v>23</v>
      </c>
      <c r="Z20" s="40" t="s">
        <v>23</v>
      </c>
      <c r="AA20" s="40" t="e">
        <v>#N/A</v>
      </c>
      <c r="AB20" s="40" t="s">
        <v>23</v>
      </c>
      <c r="AC20" s="40" t="s">
        <v>23</v>
      </c>
      <c r="AD20" s="40" t="s">
        <v>23</v>
      </c>
      <c r="AE20" s="40" t="s">
        <v>23</v>
      </c>
      <c r="AF20" s="40"/>
      <c r="AG20" s="40" t="s">
        <v>23</v>
      </c>
      <c r="AH20" s="40" t="s">
        <v>23</v>
      </c>
      <c r="AI20" s="40" t="s">
        <v>23</v>
      </c>
      <c r="AJ20" s="40"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18019</v>
      </c>
      <c r="B21" s="7" t="s">
        <v>659</v>
      </c>
      <c r="C21" s="35"/>
      <c r="D21" s="40"/>
      <c r="E21" s="40">
        <v>0</v>
      </c>
      <c r="F21" s="40"/>
      <c r="G21" s="40"/>
      <c r="H21" s="40"/>
      <c r="I21" s="40"/>
      <c r="J21" s="40"/>
      <c r="K21" s="40"/>
      <c r="L21" s="40"/>
      <c r="M21" s="40"/>
      <c r="N21" s="40"/>
      <c r="O21" s="40"/>
      <c r="P21" s="40">
        <v>0</v>
      </c>
      <c r="Q21" s="40"/>
      <c r="R21" s="40"/>
      <c r="S21" s="40"/>
      <c r="T21" s="40"/>
      <c r="U21" s="40"/>
      <c r="V21" s="40"/>
      <c r="W21" s="40"/>
      <c r="X21" s="40"/>
      <c r="Y21" s="40" t="s">
        <v>23</v>
      </c>
      <c r="Z21" s="40" t="s">
        <v>23</v>
      </c>
      <c r="AA21" s="40" t="e">
        <v>#N/A</v>
      </c>
      <c r="AB21" s="40" t="s">
        <v>23</v>
      </c>
      <c r="AC21" s="40" t="s">
        <v>23</v>
      </c>
      <c r="AD21" s="40" t="s">
        <v>23</v>
      </c>
      <c r="AE21" s="40" t="s">
        <v>23</v>
      </c>
      <c r="AF21" s="40"/>
      <c r="AG21" s="40" t="s">
        <v>23</v>
      </c>
      <c r="AH21" s="40" t="s">
        <v>23</v>
      </c>
      <c r="AI21" s="40" t="s">
        <v>23</v>
      </c>
      <c r="AJ21" s="40"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18021</v>
      </c>
      <c r="B22" s="7" t="s">
        <v>660</v>
      </c>
      <c r="C22" s="35" t="s">
        <v>22</v>
      </c>
      <c r="D22" s="40" t="s">
        <v>22</v>
      </c>
      <c r="E22" s="40">
        <v>0</v>
      </c>
      <c r="F22" s="40" t="s">
        <v>26</v>
      </c>
      <c r="G22" s="40"/>
      <c r="H22" s="40"/>
      <c r="I22" s="40"/>
      <c r="J22" s="40"/>
      <c r="K22" s="40" t="s">
        <v>26</v>
      </c>
      <c r="L22" s="40"/>
      <c r="M22" s="40"/>
      <c r="N22" s="40"/>
      <c r="O22" s="40"/>
      <c r="P22" s="40">
        <v>0</v>
      </c>
      <c r="Q22" s="40"/>
      <c r="R22" s="40"/>
      <c r="S22" s="40"/>
      <c r="T22" s="40"/>
      <c r="U22" s="40"/>
      <c r="V22" s="40"/>
      <c r="W22" s="40"/>
      <c r="X22" s="40"/>
      <c r="Y22" s="40" t="s">
        <v>23</v>
      </c>
      <c r="Z22" s="40" t="s">
        <v>23</v>
      </c>
      <c r="AA22" s="40" t="e">
        <v>#N/A</v>
      </c>
      <c r="AB22" s="40" t="s">
        <v>23</v>
      </c>
      <c r="AC22" s="40" t="s">
        <v>23</v>
      </c>
      <c r="AD22" s="40" t="s">
        <v>23</v>
      </c>
      <c r="AE22" s="40" t="s">
        <v>23</v>
      </c>
      <c r="AF22" s="40"/>
      <c r="AG22" s="40" t="s">
        <v>23</v>
      </c>
      <c r="AH22" s="40" t="s">
        <v>23</v>
      </c>
      <c r="AI22" s="40" t="s">
        <v>23</v>
      </c>
      <c r="AJ22" s="40" t="s">
        <v>23</v>
      </c>
      <c r="AK22" s="46" t="s">
        <v>21</v>
      </c>
      <c r="AL22" s="46"/>
      <c r="AM22" s="46" t="s">
        <v>25</v>
      </c>
      <c r="AN22" s="46" t="str">
        <f>IFERROR(VLOOKUP($B22,Sheet1!$A$5:$B$300,2,FALSE),"")</f>
        <v/>
      </c>
      <c r="AO22" s="46" t="s">
        <v>21</v>
      </c>
      <c r="AP22" s="5" t="str">
        <f>IFERROR(VLOOKUP($A22,集約用シート!$B$5:$U$300,15,FALSE),"")</f>
        <v/>
      </c>
      <c r="AQ22" s="8"/>
      <c r="AR22" s="46" t="s">
        <v>25</v>
      </c>
      <c r="AS22" s="5" t="str">
        <f>IFERROR(VLOOKUP($A22,集約用シート!$B$5:$U$300,19,FALSE),"")</f>
        <v/>
      </c>
      <c r="AT22" s="46" t="s">
        <v>21</v>
      </c>
      <c r="AU22" s="5" t="str">
        <f>IFERROR(VLOOKUP($A22,集約用シート!$B$5:$U$300,21,FALSE),"")</f>
        <v/>
      </c>
    </row>
    <row r="23" spans="1:47" ht="28.5" customHeight="1">
      <c r="A23" s="6">
        <v>18023</v>
      </c>
      <c r="B23" s="7" t="s">
        <v>661</v>
      </c>
      <c r="C23" s="40" t="s">
        <v>26</v>
      </c>
      <c r="D23" s="40" t="s">
        <v>26</v>
      </c>
      <c r="E23" s="40">
        <v>2</v>
      </c>
      <c r="F23" s="40"/>
      <c r="G23" s="40" t="s">
        <v>26</v>
      </c>
      <c r="H23" s="40"/>
      <c r="I23" s="40" t="s">
        <v>26</v>
      </c>
      <c r="J23" s="40"/>
      <c r="K23" s="40" t="s">
        <v>26</v>
      </c>
      <c r="L23" s="40"/>
      <c r="M23" s="40"/>
      <c r="N23" s="40" t="s">
        <v>25</v>
      </c>
      <c r="O23" s="40" t="s">
        <v>22</v>
      </c>
      <c r="P23" s="40">
        <v>1</v>
      </c>
      <c r="Q23" s="40" t="s">
        <v>25</v>
      </c>
      <c r="R23" s="40"/>
      <c r="S23" s="40"/>
      <c r="T23" s="40"/>
      <c r="U23" s="40"/>
      <c r="V23" s="40"/>
      <c r="W23" s="40"/>
      <c r="X23" s="40"/>
      <c r="Y23" s="40" t="s">
        <v>25</v>
      </c>
      <c r="Z23" s="40" t="s">
        <v>25</v>
      </c>
      <c r="AA23" s="40" t="s">
        <v>25</v>
      </c>
      <c r="AB23" s="40" t="s">
        <v>25</v>
      </c>
      <c r="AC23" s="40" t="s">
        <v>23</v>
      </c>
      <c r="AD23" s="40" t="s">
        <v>25</v>
      </c>
      <c r="AE23" s="40" t="s">
        <v>23</v>
      </c>
      <c r="AF23" s="40"/>
      <c r="AG23" s="40" t="s">
        <v>25</v>
      </c>
      <c r="AH23" s="40" t="s">
        <v>23</v>
      </c>
      <c r="AI23" s="40" t="s">
        <v>21</v>
      </c>
      <c r="AJ23" s="40" t="s">
        <v>23</v>
      </c>
      <c r="AK23" s="46" t="s">
        <v>25</v>
      </c>
      <c r="AL23" s="46"/>
      <c r="AM23" s="46" t="s">
        <v>25</v>
      </c>
      <c r="AN23" s="46" t="str">
        <f>IFERROR(VLOOKUP($B23,Sheet1!$A$5:$B$300,2,FALSE),"")</f>
        <v/>
      </c>
      <c r="AO23" s="46" t="s">
        <v>25</v>
      </c>
      <c r="AP23" s="5" t="str">
        <f>IFERROR(VLOOKUP($A23,集約用シート!$B$5:$U$300,15,FALSE),"")</f>
        <v/>
      </c>
      <c r="AQ23" s="8" t="s">
        <v>25</v>
      </c>
      <c r="AR23" s="46"/>
      <c r="AS23" s="5" t="str">
        <f>IFERROR(VLOOKUP($A23,集約用シート!$B$5:$U$300,19,FALSE),"")</f>
        <v/>
      </c>
      <c r="AT23" s="46" t="s">
        <v>21</v>
      </c>
      <c r="AU23" s="5" t="str">
        <f>IFERROR(VLOOKUP($A23,集約用シート!$B$5:$U$300,21,FALSE),"")</f>
        <v/>
      </c>
    </row>
    <row r="24" spans="1:47" ht="28.5" customHeight="1">
      <c r="A24" s="6">
        <v>18024</v>
      </c>
      <c r="B24" s="7" t="s">
        <v>662</v>
      </c>
      <c r="C24" s="35"/>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40"/>
      <c r="AG24" s="40" t="s">
        <v>23</v>
      </c>
      <c r="AH24" s="40" t="s">
        <v>23</v>
      </c>
      <c r="AI24" s="40" t="s">
        <v>23</v>
      </c>
      <c r="AJ24" s="40"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18029</v>
      </c>
      <c r="B25" s="7" t="s">
        <v>663</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18030</v>
      </c>
      <c r="B26" s="7" t="s">
        <v>664</v>
      </c>
      <c r="C26" s="35"/>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18031</v>
      </c>
      <c r="B27" s="7" t="s">
        <v>665</v>
      </c>
      <c r="C27" s="35"/>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18032</v>
      </c>
      <c r="B28" s="7" t="s">
        <v>666</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18033</v>
      </c>
      <c r="B29" s="7" t="s">
        <v>667</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18034</v>
      </c>
      <c r="B30" s="7" t="s">
        <v>668</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18035</v>
      </c>
      <c r="B31" s="7" t="s">
        <v>669</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18039</v>
      </c>
      <c r="B32" s="7" t="s">
        <v>670</v>
      </c>
      <c r="C32" s="35"/>
      <c r="D32" s="40"/>
      <c r="E32" s="40">
        <v>0</v>
      </c>
      <c r="F32" s="40"/>
      <c r="G32" s="40"/>
      <c r="H32" s="40"/>
      <c r="I32" s="40"/>
      <c r="J32" s="40"/>
      <c r="K32" s="40"/>
      <c r="L32" s="40"/>
      <c r="M32" s="40"/>
      <c r="N32" s="40"/>
      <c r="O32" s="40"/>
      <c r="P32" s="40">
        <v>0</v>
      </c>
      <c r="Q32" s="40"/>
      <c r="R32" s="40"/>
      <c r="S32" s="40"/>
      <c r="T32" s="40"/>
      <c r="U32" s="40"/>
      <c r="V32" s="40"/>
      <c r="W32" s="40"/>
      <c r="X32" s="40"/>
      <c r="Y32" s="40" t="s">
        <v>21</v>
      </c>
      <c r="Z32" s="40" t="s">
        <v>21</v>
      </c>
      <c r="AA32" s="40" t="s">
        <v>21</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18043</v>
      </c>
      <c r="B33" s="7" t="s">
        <v>671</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18046</v>
      </c>
      <c r="B34" s="7" t="s">
        <v>672</v>
      </c>
      <c r="C34" s="40"/>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40"/>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18047</v>
      </c>
      <c r="B35" s="7" t="s">
        <v>673</v>
      </c>
      <c r="C35" s="40"/>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18050</v>
      </c>
      <c r="B36" s="7" t="s">
        <v>674</v>
      </c>
      <c r="C36" s="40"/>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18052</v>
      </c>
      <c r="B37" s="7" t="s">
        <v>675</v>
      </c>
      <c r="C37" s="40"/>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18054</v>
      </c>
      <c r="B38" s="7" t="s">
        <v>676</v>
      </c>
      <c r="C38" s="40"/>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18057</v>
      </c>
      <c r="B39" s="7" t="s">
        <v>677</v>
      </c>
      <c r="C39" s="40"/>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18059</v>
      </c>
      <c r="B40" s="7" t="s">
        <v>678</v>
      </c>
      <c r="C40" s="40"/>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18061</v>
      </c>
      <c r="B41" s="7" t="s">
        <v>679</v>
      </c>
      <c r="C41" s="40"/>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18062</v>
      </c>
      <c r="B42" s="7" t="s">
        <v>680</v>
      </c>
      <c r="C42" s="40" t="s">
        <v>22</v>
      </c>
      <c r="D42" s="40" t="s">
        <v>22</v>
      </c>
      <c r="E42" s="40">
        <v>0</v>
      </c>
      <c r="F42" s="40"/>
      <c r="G42" s="40"/>
      <c r="H42" s="40"/>
      <c r="I42" s="40"/>
      <c r="J42" s="40"/>
      <c r="K42" s="40"/>
      <c r="L42" s="40"/>
      <c r="M42" s="40"/>
      <c r="N42" s="40" t="s">
        <v>22</v>
      </c>
      <c r="O42" s="40" t="s">
        <v>22</v>
      </c>
      <c r="P42" s="40">
        <v>0</v>
      </c>
      <c r="Q42" s="40"/>
      <c r="R42" s="40" t="s">
        <v>26</v>
      </c>
      <c r="S42" s="40"/>
      <c r="T42" s="40"/>
      <c r="U42" s="40"/>
      <c r="V42" s="40"/>
      <c r="W42" s="40"/>
      <c r="X42" s="40"/>
      <c r="Y42" s="40" t="s">
        <v>23</v>
      </c>
      <c r="Z42" s="40" t="s">
        <v>23</v>
      </c>
      <c r="AA42" s="40" t="e">
        <v>#N/A</v>
      </c>
      <c r="AB42" s="40" t="s">
        <v>23</v>
      </c>
      <c r="AC42" s="40" t="s">
        <v>25</v>
      </c>
      <c r="AD42" s="40" t="s">
        <v>23</v>
      </c>
      <c r="AE42" s="40" t="s">
        <v>25</v>
      </c>
      <c r="AF42" s="40"/>
      <c r="AG42" s="40" t="s">
        <v>23</v>
      </c>
      <c r="AH42" s="40" t="s">
        <v>25</v>
      </c>
      <c r="AI42" s="40" t="s">
        <v>23</v>
      </c>
      <c r="AJ42" s="40" t="s">
        <v>21</v>
      </c>
      <c r="AK42" s="46" t="s">
        <v>21</v>
      </c>
      <c r="AL42" s="46"/>
      <c r="AM42" s="46" t="s">
        <v>25</v>
      </c>
      <c r="AN42" s="46" t="str">
        <f>IFERROR(VLOOKUP($B42,Sheet1!$A$5:$B$300,2,FALSE),"")</f>
        <v/>
      </c>
      <c r="AO42" s="46" t="s">
        <v>25</v>
      </c>
      <c r="AP42" s="5" t="str">
        <f>IFERROR(VLOOKUP($A42,集約用シート!$B$5:$U$300,15,FALSE),"")</f>
        <v/>
      </c>
      <c r="AQ42" s="8"/>
      <c r="AR42" s="46" t="s">
        <v>25</v>
      </c>
      <c r="AS42" s="5" t="str">
        <f>IFERROR(VLOOKUP($A42,集約用シート!$B$5:$U$300,19,FALSE),"")</f>
        <v/>
      </c>
      <c r="AT42" s="46" t="s">
        <v>25</v>
      </c>
      <c r="AU42" s="5" t="str">
        <f>IFERROR(VLOOKUP($A42,集約用シート!$B$5:$U$300,21,FALSE),"")</f>
        <v/>
      </c>
    </row>
    <row r="43" spans="1:47" ht="28.5" customHeight="1">
      <c r="A43" s="6">
        <v>18064</v>
      </c>
      <c r="B43" s="7" t="s">
        <v>681</v>
      </c>
      <c r="C43" s="40" t="s">
        <v>26</v>
      </c>
      <c r="D43" s="40" t="s">
        <v>22</v>
      </c>
      <c r="E43" s="40">
        <v>1</v>
      </c>
      <c r="F43" s="40" t="s">
        <v>26</v>
      </c>
      <c r="G43" s="40"/>
      <c r="H43" s="40"/>
      <c r="I43" s="40"/>
      <c r="J43" s="40" t="s">
        <v>26</v>
      </c>
      <c r="K43" s="40"/>
      <c r="L43" s="40"/>
      <c r="M43" s="40"/>
      <c r="N43" s="40"/>
      <c r="O43" s="40"/>
      <c r="P43" s="40">
        <v>0</v>
      </c>
      <c r="Q43" s="40"/>
      <c r="R43" s="40"/>
      <c r="S43" s="40"/>
      <c r="T43" s="40"/>
      <c r="U43" s="40"/>
      <c r="V43" s="40"/>
      <c r="W43" s="40"/>
      <c r="X43" s="40"/>
      <c r="Y43" s="40" t="s">
        <v>23</v>
      </c>
      <c r="Z43" s="40" t="s">
        <v>23</v>
      </c>
      <c r="AA43" s="40" t="e">
        <v>#N/A</v>
      </c>
      <c r="AB43" s="40" t="s">
        <v>23</v>
      </c>
      <c r="AC43" s="40" t="s">
        <v>21</v>
      </c>
      <c r="AD43" s="40" t="s">
        <v>23</v>
      </c>
      <c r="AE43" s="40" t="s">
        <v>21</v>
      </c>
      <c r="AF43" s="40"/>
      <c r="AG43" s="40" t="s">
        <v>23</v>
      </c>
      <c r="AH43" s="40">
        <v>0</v>
      </c>
      <c r="AI43" s="40" t="s">
        <v>23</v>
      </c>
      <c r="AJ43" s="40" t="s">
        <v>21</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18065</v>
      </c>
      <c r="B44" s="7" t="s">
        <v>682</v>
      </c>
      <c r="C44" s="40" t="s">
        <v>22</v>
      </c>
      <c r="D44" s="40" t="s">
        <v>22</v>
      </c>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0" t="s">
        <v>23</v>
      </c>
      <c r="AC44" s="40" t="s">
        <v>25</v>
      </c>
      <c r="AD44" s="40" t="s">
        <v>23</v>
      </c>
      <c r="AE44" s="40" t="s">
        <v>25</v>
      </c>
      <c r="AF44" s="40"/>
      <c r="AG44" s="40" t="s">
        <v>23</v>
      </c>
      <c r="AH44" s="40" t="s">
        <v>25</v>
      </c>
      <c r="AI44" s="40" t="s">
        <v>23</v>
      </c>
      <c r="AJ44" s="40" t="s">
        <v>21</v>
      </c>
      <c r="AK44" s="46" t="s">
        <v>21</v>
      </c>
      <c r="AL44" s="46"/>
      <c r="AM44" s="46" t="s">
        <v>21</v>
      </c>
      <c r="AN44" s="46" t="str">
        <f>IFERROR(VLOOKUP($B44,Sheet1!$A$5:$B$300,2,FALSE),"")</f>
        <v/>
      </c>
      <c r="AO44" s="46"/>
      <c r="AP44" s="5" t="str">
        <f>IFERROR(VLOOKUP($A44,集約用シート!$B$5:$U$300,15,FALSE),"")</f>
        <v/>
      </c>
      <c r="AQ44" s="8"/>
      <c r="AR44" s="46"/>
      <c r="AS44" s="5" t="str">
        <f>IFERROR(VLOOKUP($A44,集約用シート!$B$5:$U$300,19,FALSE),"")</f>
        <v/>
      </c>
      <c r="AT44" s="46" t="s">
        <v>21</v>
      </c>
      <c r="AU44" s="5" t="str">
        <f>IFERROR(VLOOKUP($A44,集約用シート!$B$5:$U$300,21,FALSE),"")</f>
        <v/>
      </c>
    </row>
    <row r="45" spans="1:47" ht="28.5" customHeight="1">
      <c r="A45" s="6">
        <v>18067</v>
      </c>
      <c r="B45" s="7" t="s">
        <v>683</v>
      </c>
      <c r="C45" s="40" t="s">
        <v>26</v>
      </c>
      <c r="D45" s="40" t="s">
        <v>22</v>
      </c>
      <c r="E45" s="40">
        <v>1</v>
      </c>
      <c r="F45" s="40"/>
      <c r="G45" s="40" t="s">
        <v>26</v>
      </c>
      <c r="H45" s="40"/>
      <c r="I45" s="40" t="s">
        <v>26</v>
      </c>
      <c r="J45" s="40"/>
      <c r="K45" s="40"/>
      <c r="L45" s="40"/>
      <c r="M45" s="40"/>
      <c r="N45" s="40"/>
      <c r="O45" s="40"/>
      <c r="P45" s="40">
        <v>0</v>
      </c>
      <c r="Q45" s="40"/>
      <c r="R45" s="40"/>
      <c r="S45" s="40"/>
      <c r="T45" s="40"/>
      <c r="U45" s="40"/>
      <c r="V45" s="40"/>
      <c r="W45" s="40"/>
      <c r="X45" s="40"/>
      <c r="Y45" s="40" t="s">
        <v>23</v>
      </c>
      <c r="Z45" s="40" t="s">
        <v>23</v>
      </c>
      <c r="AA45" s="40" t="e">
        <v>#N/A</v>
      </c>
      <c r="AB45" s="40" t="s">
        <v>23</v>
      </c>
      <c r="AC45" s="40" t="s">
        <v>25</v>
      </c>
      <c r="AD45" s="40" t="s">
        <v>23</v>
      </c>
      <c r="AE45" s="40" t="s">
        <v>21</v>
      </c>
      <c r="AF45" s="40"/>
      <c r="AG45" s="40" t="s">
        <v>23</v>
      </c>
      <c r="AH45" s="40">
        <v>0</v>
      </c>
      <c r="AI45" s="40" t="s">
        <v>23</v>
      </c>
      <c r="AJ45" s="40" t="s">
        <v>21</v>
      </c>
      <c r="AK45" s="46" t="s">
        <v>25</v>
      </c>
      <c r="AL45" s="46"/>
      <c r="AM45" s="46" t="s">
        <v>25</v>
      </c>
      <c r="AN45" s="46" t="str">
        <f>IFERROR(VLOOKUP($B45,Sheet1!$A$5:$B$300,2,FALSE),"")</f>
        <v/>
      </c>
      <c r="AO45" s="46" t="s">
        <v>25</v>
      </c>
      <c r="AP45" s="5" t="str">
        <f>IFERROR(VLOOKUP($A45,集約用シート!$B$5:$U$300,15,FALSE),"")</f>
        <v/>
      </c>
      <c r="AQ45" s="8"/>
      <c r="AR45" s="46" t="s">
        <v>25</v>
      </c>
      <c r="AS45" s="5" t="str">
        <f>IFERROR(VLOOKUP($A45,集約用シート!$B$5:$U$300,19,FALSE),"")</f>
        <v/>
      </c>
      <c r="AT45" s="46" t="s">
        <v>21</v>
      </c>
      <c r="AU45" s="5" t="str">
        <f>IFERROR(VLOOKUP($A45,集約用シート!$B$5:$U$300,21,FALSE),"")</f>
        <v/>
      </c>
    </row>
    <row r="46" spans="1:47" ht="28.5" customHeight="1">
      <c r="A46" s="6">
        <v>18070</v>
      </c>
      <c r="B46" s="7" t="s">
        <v>684</v>
      </c>
      <c r="C46" s="40" t="s">
        <v>26</v>
      </c>
      <c r="D46" s="40" t="s">
        <v>22</v>
      </c>
      <c r="E46" s="40">
        <v>1</v>
      </c>
      <c r="F46" s="40"/>
      <c r="G46" s="40"/>
      <c r="H46" s="40"/>
      <c r="I46" s="40"/>
      <c r="J46" s="40"/>
      <c r="K46" s="40"/>
      <c r="L46" s="40"/>
      <c r="M46" s="40"/>
      <c r="N46" s="40"/>
      <c r="O46" s="40"/>
      <c r="P46" s="40">
        <v>0</v>
      </c>
      <c r="Q46" s="40"/>
      <c r="R46" s="40"/>
      <c r="S46" s="40"/>
      <c r="T46" s="40"/>
      <c r="U46" s="40"/>
      <c r="V46" s="40"/>
      <c r="W46" s="40"/>
      <c r="X46" s="40"/>
      <c r="Y46" s="40" t="s">
        <v>23</v>
      </c>
      <c r="Z46" s="40" t="s">
        <v>23</v>
      </c>
      <c r="AA46" s="40" t="e">
        <v>#N/A</v>
      </c>
      <c r="AB46" s="40" t="s">
        <v>23</v>
      </c>
      <c r="AC46" s="40" t="s">
        <v>23</v>
      </c>
      <c r="AD46" s="40" t="s">
        <v>23</v>
      </c>
      <c r="AE46" s="40" t="s">
        <v>23</v>
      </c>
      <c r="AF46" s="40"/>
      <c r="AG46" s="40" t="s">
        <v>23</v>
      </c>
      <c r="AH46" s="40" t="s">
        <v>23</v>
      </c>
      <c r="AI46" s="40" t="s">
        <v>23</v>
      </c>
      <c r="AJ46" s="40" t="s">
        <v>23</v>
      </c>
      <c r="AK46" s="46" t="s">
        <v>21</v>
      </c>
      <c r="AL46" s="46"/>
      <c r="AM46" s="46" t="s">
        <v>21</v>
      </c>
      <c r="AN46" s="46" t="str">
        <f>IFERROR(VLOOKUP($B46,Sheet1!$A$5:$B$300,2,FALSE),"")</f>
        <v/>
      </c>
      <c r="AO46" s="46"/>
      <c r="AP46" s="5" t="str">
        <f>IFERROR(VLOOKUP($A46,集約用シート!$B$5:$U$300,15,FALSE),"")</f>
        <v/>
      </c>
      <c r="AQ46" s="8"/>
      <c r="AR46" s="46"/>
      <c r="AS46" s="5" t="str">
        <f>IFERROR(VLOOKUP($A46,集約用シート!$B$5:$U$300,19,FALSE),"")</f>
        <v/>
      </c>
      <c r="AT46" s="46"/>
      <c r="AU46" s="5" t="str">
        <f>IFERROR(VLOOKUP($A46,集約用シート!$B$5:$U$300,21,FALSE),"")</f>
        <v/>
      </c>
    </row>
    <row r="47" spans="1:47" ht="28.5" customHeight="1">
      <c r="A47" s="6">
        <v>18075</v>
      </c>
      <c r="B47" s="7" t="s">
        <v>685</v>
      </c>
      <c r="C47" s="40"/>
      <c r="D47" s="40"/>
      <c r="E47" s="40">
        <v>0</v>
      </c>
      <c r="F47" s="40"/>
      <c r="G47" s="40"/>
      <c r="H47" s="40"/>
      <c r="I47" s="40"/>
      <c r="J47" s="40"/>
      <c r="K47" s="40"/>
      <c r="L47" s="40"/>
      <c r="M47" s="40"/>
      <c r="N47" s="40"/>
      <c r="O47" s="40"/>
      <c r="P47" s="40">
        <v>0</v>
      </c>
      <c r="Q47" s="40"/>
      <c r="R47" s="40"/>
      <c r="S47" s="40"/>
      <c r="T47" s="40"/>
      <c r="U47" s="40"/>
      <c r="V47" s="40"/>
      <c r="W47" s="40"/>
      <c r="X47" s="40"/>
      <c r="Y47" s="40" t="s">
        <v>23</v>
      </c>
      <c r="Z47" s="40" t="s">
        <v>23</v>
      </c>
      <c r="AA47" s="40" t="e">
        <v>#N/A</v>
      </c>
      <c r="AB47" s="40" t="s">
        <v>23</v>
      </c>
      <c r="AC47" s="40" t="s">
        <v>23</v>
      </c>
      <c r="AD47" s="40" t="s">
        <v>23</v>
      </c>
      <c r="AE47" s="40" t="s">
        <v>23</v>
      </c>
      <c r="AF47" s="40"/>
      <c r="AG47" s="40" t="s">
        <v>23</v>
      </c>
      <c r="AH47" s="40" t="s">
        <v>23</v>
      </c>
      <c r="AI47" s="40" t="s">
        <v>23</v>
      </c>
      <c r="AJ47" s="40"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18076</v>
      </c>
      <c r="B48" s="7" t="s">
        <v>686</v>
      </c>
      <c r="C48" s="40"/>
      <c r="D48" s="40"/>
      <c r="E48" s="40">
        <v>0</v>
      </c>
      <c r="F48" s="40"/>
      <c r="G48" s="40"/>
      <c r="H48" s="40"/>
      <c r="I48" s="40"/>
      <c r="J48" s="40"/>
      <c r="K48" s="40"/>
      <c r="L48" s="40"/>
      <c r="M48" s="40"/>
      <c r="N48" s="40"/>
      <c r="O48" s="40"/>
      <c r="P48" s="40">
        <v>0</v>
      </c>
      <c r="Q48" s="40"/>
      <c r="R48" s="40"/>
      <c r="S48" s="40"/>
      <c r="T48" s="40"/>
      <c r="U48" s="40"/>
      <c r="V48" s="40"/>
      <c r="W48" s="40"/>
      <c r="X48" s="40"/>
      <c r="Y48" s="40" t="s">
        <v>23</v>
      </c>
      <c r="Z48" s="40" t="s">
        <v>23</v>
      </c>
      <c r="AA48" s="40" t="e">
        <v>#N/A</v>
      </c>
      <c r="AB48" s="40" t="s">
        <v>23</v>
      </c>
      <c r="AC48" s="40" t="s">
        <v>23</v>
      </c>
      <c r="AD48" s="40" t="s">
        <v>23</v>
      </c>
      <c r="AE48" s="40" t="s">
        <v>23</v>
      </c>
      <c r="AF48" s="40"/>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18077</v>
      </c>
      <c r="B49" s="7" t="s">
        <v>687</v>
      </c>
      <c r="C49" s="40"/>
      <c r="D49" s="40"/>
      <c r="E49" s="40">
        <v>0</v>
      </c>
      <c r="F49" s="40"/>
      <c r="G49" s="40"/>
      <c r="H49" s="40"/>
      <c r="I49" s="40"/>
      <c r="J49" s="40"/>
      <c r="K49" s="40"/>
      <c r="L49" s="40"/>
      <c r="M49" s="40"/>
      <c r="N49" s="40"/>
      <c r="O49" s="40"/>
      <c r="P49" s="40">
        <v>0</v>
      </c>
      <c r="Q49" s="40"/>
      <c r="R49" s="40"/>
      <c r="S49" s="40"/>
      <c r="T49" s="40"/>
      <c r="U49" s="40"/>
      <c r="V49" s="40"/>
      <c r="W49" s="40"/>
      <c r="X49" s="40"/>
      <c r="Y49" s="40" t="s">
        <v>23</v>
      </c>
      <c r="Z49" s="40" t="s">
        <v>23</v>
      </c>
      <c r="AA49" s="40" t="e">
        <v>#N/A</v>
      </c>
      <c r="AB49" s="40" t="s">
        <v>23</v>
      </c>
      <c r="AC49" s="40" t="s">
        <v>23</v>
      </c>
      <c r="AD49" s="40" t="s">
        <v>23</v>
      </c>
      <c r="AE49" s="40" t="s">
        <v>23</v>
      </c>
      <c r="AF49" s="40"/>
      <c r="AG49" s="40" t="s">
        <v>23</v>
      </c>
      <c r="AH49" s="40" t="s">
        <v>23</v>
      </c>
      <c r="AI49" s="40" t="s">
        <v>23</v>
      </c>
      <c r="AJ49" s="40"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18078</v>
      </c>
      <c r="B50" s="7" t="s">
        <v>688</v>
      </c>
      <c r="C50" s="40"/>
      <c r="D50" s="40"/>
      <c r="E50" s="40">
        <v>0</v>
      </c>
      <c r="F50" s="40"/>
      <c r="G50" s="40"/>
      <c r="H50" s="40"/>
      <c r="I50" s="40"/>
      <c r="J50" s="40"/>
      <c r="K50" s="40"/>
      <c r="L50" s="40"/>
      <c r="M50" s="40"/>
      <c r="N50" s="40"/>
      <c r="O50" s="40"/>
      <c r="P50" s="40">
        <v>0</v>
      </c>
      <c r="Q50" s="40"/>
      <c r="R50" s="40"/>
      <c r="S50" s="40"/>
      <c r="T50" s="40"/>
      <c r="U50" s="40"/>
      <c r="V50" s="40"/>
      <c r="W50" s="40"/>
      <c r="X50" s="40"/>
      <c r="Y50" s="40" t="s">
        <v>23</v>
      </c>
      <c r="Z50" s="40" t="s">
        <v>23</v>
      </c>
      <c r="AA50" s="40" t="e">
        <v>#N/A</v>
      </c>
      <c r="AB50" s="40" t="s">
        <v>23</v>
      </c>
      <c r="AC50" s="40" t="s">
        <v>23</v>
      </c>
      <c r="AD50" s="40" t="s">
        <v>23</v>
      </c>
      <c r="AE50" s="40" t="s">
        <v>23</v>
      </c>
      <c r="AF50" s="40"/>
      <c r="AG50" s="40" t="s">
        <v>23</v>
      </c>
      <c r="AH50" s="40" t="s">
        <v>23</v>
      </c>
      <c r="AI50" s="40" t="s">
        <v>23</v>
      </c>
      <c r="AJ50" s="40"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18079</v>
      </c>
      <c r="B51" s="7" t="s">
        <v>689</v>
      </c>
      <c r="C51" s="40"/>
      <c r="D51" s="40"/>
      <c r="E51" s="40">
        <v>0</v>
      </c>
      <c r="F51" s="40"/>
      <c r="G51" s="40"/>
      <c r="H51" s="40"/>
      <c r="I51" s="40"/>
      <c r="J51" s="40"/>
      <c r="K51" s="40"/>
      <c r="L51" s="40"/>
      <c r="M51" s="40"/>
      <c r="N51" s="40"/>
      <c r="O51" s="40"/>
      <c r="P51" s="40">
        <v>0</v>
      </c>
      <c r="Q51" s="40"/>
      <c r="R51" s="40"/>
      <c r="S51" s="40"/>
      <c r="T51" s="40"/>
      <c r="U51" s="40"/>
      <c r="V51" s="40"/>
      <c r="W51" s="40"/>
      <c r="X51" s="40"/>
      <c r="Y51" s="40" t="s">
        <v>23</v>
      </c>
      <c r="Z51" s="40" t="s">
        <v>23</v>
      </c>
      <c r="AA51" s="40" t="e">
        <v>#N/A</v>
      </c>
      <c r="AB51" s="40" t="s">
        <v>23</v>
      </c>
      <c r="AC51" s="40" t="s">
        <v>23</v>
      </c>
      <c r="AD51" s="40" t="s">
        <v>23</v>
      </c>
      <c r="AE51" s="40" t="s">
        <v>23</v>
      </c>
      <c r="AF51" s="40"/>
      <c r="AG51" s="40" t="s">
        <v>23</v>
      </c>
      <c r="AH51" s="40" t="s">
        <v>23</v>
      </c>
      <c r="AI51" s="40" t="s">
        <v>23</v>
      </c>
      <c r="AJ51" s="40"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10">
        <v>18082</v>
      </c>
      <c r="B52" s="11" t="s">
        <v>690</v>
      </c>
      <c r="C52" s="40"/>
      <c r="D52" s="40"/>
      <c r="E52" s="40">
        <v>0</v>
      </c>
      <c r="F52" s="40"/>
      <c r="G52" s="40"/>
      <c r="H52" s="40"/>
      <c r="I52" s="40"/>
      <c r="J52" s="40"/>
      <c r="K52" s="40"/>
      <c r="L52" s="40"/>
      <c r="M52" s="40"/>
      <c r="N52" s="40"/>
      <c r="O52" s="40"/>
      <c r="P52" s="40">
        <v>0</v>
      </c>
      <c r="Q52" s="40"/>
      <c r="R52" s="40"/>
      <c r="S52" s="40"/>
      <c r="T52" s="40"/>
      <c r="U52" s="40"/>
      <c r="V52" s="40"/>
      <c r="W52" s="40"/>
      <c r="X52" s="40"/>
      <c r="Y52" s="40" t="s">
        <v>23</v>
      </c>
      <c r="Z52" s="40" t="s">
        <v>23</v>
      </c>
      <c r="AA52" s="40" t="e">
        <v>#N/A</v>
      </c>
      <c r="AB52" s="40" t="s">
        <v>23</v>
      </c>
      <c r="AC52" s="40" t="s">
        <v>23</v>
      </c>
      <c r="AD52" s="40" t="s">
        <v>23</v>
      </c>
      <c r="AE52" s="40" t="s">
        <v>23</v>
      </c>
      <c r="AF52" s="40"/>
      <c r="AG52" s="40" t="s">
        <v>23</v>
      </c>
      <c r="AH52" s="40" t="s">
        <v>23</v>
      </c>
      <c r="AI52" s="40" t="s">
        <v>23</v>
      </c>
      <c r="AJ52" s="40"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10">
        <v>18091</v>
      </c>
      <c r="B53" s="11" t="s">
        <v>691</v>
      </c>
      <c r="C53" s="40"/>
      <c r="D53" s="40"/>
      <c r="E53" s="40">
        <v>0</v>
      </c>
      <c r="F53" s="40"/>
      <c r="G53" s="40"/>
      <c r="H53" s="40"/>
      <c r="I53" s="40"/>
      <c r="J53" s="40"/>
      <c r="K53" s="40"/>
      <c r="L53" s="40"/>
      <c r="M53" s="40"/>
      <c r="N53" s="40"/>
      <c r="O53" s="40"/>
      <c r="P53" s="40">
        <v>0</v>
      </c>
      <c r="Q53" s="40"/>
      <c r="R53" s="40"/>
      <c r="S53" s="40"/>
      <c r="T53" s="40"/>
      <c r="U53" s="40"/>
      <c r="V53" s="40"/>
      <c r="W53" s="40"/>
      <c r="X53" s="40"/>
      <c r="Y53" s="40" t="s">
        <v>23</v>
      </c>
      <c r="Z53" s="40" t="s">
        <v>23</v>
      </c>
      <c r="AA53" s="40" t="e">
        <v>#N/A</v>
      </c>
      <c r="AB53" s="40" t="s">
        <v>23</v>
      </c>
      <c r="AC53" s="40" t="s">
        <v>23</v>
      </c>
      <c r="AD53" s="40" t="s">
        <v>23</v>
      </c>
      <c r="AE53" s="40" t="s">
        <v>23</v>
      </c>
      <c r="AF53" s="40"/>
      <c r="AG53" s="40" t="s">
        <v>23</v>
      </c>
      <c r="AH53" s="40" t="s">
        <v>23</v>
      </c>
      <c r="AI53" s="40" t="s">
        <v>23</v>
      </c>
      <c r="AJ53" s="40"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v>18092</v>
      </c>
      <c r="B54" s="7" t="s">
        <v>692</v>
      </c>
      <c r="C54" s="40" t="s">
        <v>26</v>
      </c>
      <c r="D54" s="40" t="s">
        <v>22</v>
      </c>
      <c r="E54" s="40">
        <v>1</v>
      </c>
      <c r="F54" s="40"/>
      <c r="G54" s="40" t="s">
        <v>26</v>
      </c>
      <c r="H54" s="40"/>
      <c r="I54" s="40" t="s">
        <v>26</v>
      </c>
      <c r="J54" s="40"/>
      <c r="K54" s="40"/>
      <c r="L54" s="40"/>
      <c r="M54" s="40"/>
      <c r="N54" s="40"/>
      <c r="O54" s="40"/>
      <c r="P54" s="40">
        <v>0</v>
      </c>
      <c r="Q54" s="40"/>
      <c r="R54" s="40"/>
      <c r="S54" s="40"/>
      <c r="T54" s="40"/>
      <c r="U54" s="40"/>
      <c r="V54" s="40"/>
      <c r="W54" s="40"/>
      <c r="X54" s="40"/>
      <c r="Y54" s="40" t="s">
        <v>23</v>
      </c>
      <c r="Z54" s="40" t="s">
        <v>23</v>
      </c>
      <c r="AA54" s="40" t="e">
        <v>#N/A</v>
      </c>
      <c r="AB54" s="40" t="s">
        <v>23</v>
      </c>
      <c r="AC54" s="40" t="s">
        <v>23</v>
      </c>
      <c r="AD54" s="40" t="s">
        <v>23</v>
      </c>
      <c r="AE54" s="40" t="s">
        <v>23</v>
      </c>
      <c r="AF54" s="40"/>
      <c r="AG54" s="40" t="s">
        <v>23</v>
      </c>
      <c r="AH54" s="40" t="s">
        <v>23</v>
      </c>
      <c r="AI54" s="40" t="s">
        <v>23</v>
      </c>
      <c r="AJ54" s="40"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6">
        <v>18094</v>
      </c>
      <c r="B55" s="7" t="s">
        <v>693</v>
      </c>
      <c r="C55" s="40"/>
      <c r="D55" s="40"/>
      <c r="E55" s="40">
        <v>0</v>
      </c>
      <c r="F55" s="40"/>
      <c r="G55" s="40"/>
      <c r="H55" s="40"/>
      <c r="I55" s="40"/>
      <c r="J55" s="40"/>
      <c r="K55" s="40"/>
      <c r="L55" s="40"/>
      <c r="M55" s="40"/>
      <c r="N55" s="40"/>
      <c r="O55" s="40"/>
      <c r="P55" s="40">
        <v>0</v>
      </c>
      <c r="Q55" s="40"/>
      <c r="R55" s="40"/>
      <c r="S55" s="40"/>
      <c r="T55" s="40"/>
      <c r="U55" s="40"/>
      <c r="V55" s="40"/>
      <c r="W55" s="40"/>
      <c r="X55" s="40"/>
      <c r="Y55" s="40" t="s">
        <v>23</v>
      </c>
      <c r="Z55" s="40" t="s">
        <v>23</v>
      </c>
      <c r="AA55" s="40" t="e">
        <v>#N/A</v>
      </c>
      <c r="AB55" s="40" t="s">
        <v>23</v>
      </c>
      <c r="AC55" s="40" t="s">
        <v>23</v>
      </c>
      <c r="AD55" s="40" t="s">
        <v>23</v>
      </c>
      <c r="AE55" s="40" t="s">
        <v>23</v>
      </c>
      <c r="AF55" s="40"/>
      <c r="AG55" s="40" t="s">
        <v>23</v>
      </c>
      <c r="AH55" s="40" t="s">
        <v>23</v>
      </c>
      <c r="AI55" s="40" t="s">
        <v>23</v>
      </c>
      <c r="AJ55" s="40"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6">
        <v>18095</v>
      </c>
      <c r="B56" s="7" t="s">
        <v>694</v>
      </c>
      <c r="C56" s="40"/>
      <c r="D56" s="40"/>
      <c r="E56" s="40">
        <v>0</v>
      </c>
      <c r="F56" s="40"/>
      <c r="G56" s="40"/>
      <c r="H56" s="40"/>
      <c r="I56" s="40"/>
      <c r="J56" s="40"/>
      <c r="K56" s="40"/>
      <c r="L56" s="40"/>
      <c r="M56" s="40"/>
      <c r="N56" s="40"/>
      <c r="O56" s="40"/>
      <c r="P56" s="40">
        <v>0</v>
      </c>
      <c r="Q56" s="40"/>
      <c r="R56" s="40"/>
      <c r="S56" s="40"/>
      <c r="T56" s="40"/>
      <c r="U56" s="40"/>
      <c r="V56" s="40"/>
      <c r="W56" s="40"/>
      <c r="X56" s="40"/>
      <c r="Y56" s="40" t="s">
        <v>23</v>
      </c>
      <c r="Z56" s="40" t="s">
        <v>23</v>
      </c>
      <c r="AA56" s="40" t="e">
        <v>#N/A</v>
      </c>
      <c r="AB56" s="40" t="s">
        <v>23</v>
      </c>
      <c r="AC56" s="40" t="s">
        <v>23</v>
      </c>
      <c r="AD56" s="40" t="s">
        <v>23</v>
      </c>
      <c r="AE56" s="40" t="s">
        <v>23</v>
      </c>
      <c r="AF56" s="40"/>
      <c r="AG56" s="40" t="s">
        <v>23</v>
      </c>
      <c r="AH56" s="40" t="s">
        <v>23</v>
      </c>
      <c r="AI56" s="40" t="s">
        <v>23</v>
      </c>
      <c r="AJ56" s="40"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6">
        <v>18098</v>
      </c>
      <c r="B57" s="7" t="s">
        <v>695</v>
      </c>
      <c r="C57" s="40"/>
      <c r="D57" s="40"/>
      <c r="E57" s="40">
        <v>0</v>
      </c>
      <c r="F57" s="40"/>
      <c r="G57" s="40"/>
      <c r="H57" s="40"/>
      <c r="I57" s="40"/>
      <c r="J57" s="40"/>
      <c r="K57" s="40"/>
      <c r="L57" s="40"/>
      <c r="M57" s="40"/>
      <c r="N57" s="40"/>
      <c r="O57" s="40"/>
      <c r="P57" s="40">
        <v>0</v>
      </c>
      <c r="Q57" s="40"/>
      <c r="R57" s="40"/>
      <c r="S57" s="40"/>
      <c r="T57" s="40"/>
      <c r="U57" s="40"/>
      <c r="V57" s="40"/>
      <c r="W57" s="40"/>
      <c r="X57" s="40"/>
      <c r="Y57" s="40" t="s">
        <v>23</v>
      </c>
      <c r="Z57" s="40" t="s">
        <v>23</v>
      </c>
      <c r="AA57" s="40" t="e">
        <v>#N/A</v>
      </c>
      <c r="AB57" s="40" t="s">
        <v>23</v>
      </c>
      <c r="AC57" s="40" t="s">
        <v>23</v>
      </c>
      <c r="AD57" s="40" t="s">
        <v>23</v>
      </c>
      <c r="AE57" s="40" t="s">
        <v>23</v>
      </c>
      <c r="AF57" s="40"/>
      <c r="AG57" s="40" t="s">
        <v>23</v>
      </c>
      <c r="AH57" s="40" t="s">
        <v>23</v>
      </c>
      <c r="AI57" s="40" t="s">
        <v>23</v>
      </c>
      <c r="AJ57" s="40"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6">
        <v>18099</v>
      </c>
      <c r="B58" s="7" t="s">
        <v>696</v>
      </c>
      <c r="C58" s="40"/>
      <c r="D58" s="40"/>
      <c r="E58" s="40">
        <v>0</v>
      </c>
      <c r="F58" s="40"/>
      <c r="G58" s="40"/>
      <c r="H58" s="40"/>
      <c r="I58" s="40"/>
      <c r="J58" s="40"/>
      <c r="K58" s="40"/>
      <c r="L58" s="40"/>
      <c r="M58" s="40"/>
      <c r="N58" s="40"/>
      <c r="O58" s="40"/>
      <c r="P58" s="40">
        <v>0</v>
      </c>
      <c r="Q58" s="40"/>
      <c r="R58" s="40"/>
      <c r="S58" s="40"/>
      <c r="T58" s="40"/>
      <c r="U58" s="40"/>
      <c r="V58" s="40"/>
      <c r="W58" s="40"/>
      <c r="X58" s="40"/>
      <c r="Y58" s="40" t="s">
        <v>23</v>
      </c>
      <c r="Z58" s="40" t="s">
        <v>23</v>
      </c>
      <c r="AA58" s="40" t="e">
        <v>#N/A</v>
      </c>
      <c r="AB58" s="40" t="s">
        <v>23</v>
      </c>
      <c r="AC58" s="40" t="s">
        <v>23</v>
      </c>
      <c r="AD58" s="40" t="s">
        <v>23</v>
      </c>
      <c r="AE58" s="40" t="s">
        <v>23</v>
      </c>
      <c r="AF58" s="40"/>
      <c r="AG58" s="40" t="s">
        <v>23</v>
      </c>
      <c r="AH58" s="40" t="s">
        <v>23</v>
      </c>
      <c r="AI58" s="40" t="s">
        <v>23</v>
      </c>
      <c r="AJ58" s="40"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10">
        <v>18100</v>
      </c>
      <c r="B59" s="11" t="s">
        <v>697</v>
      </c>
      <c r="C59" s="40"/>
      <c r="D59" s="40"/>
      <c r="E59" s="40">
        <v>0</v>
      </c>
      <c r="F59" s="40"/>
      <c r="G59" s="40"/>
      <c r="H59" s="40"/>
      <c r="I59" s="40"/>
      <c r="J59" s="40"/>
      <c r="K59" s="40"/>
      <c r="L59" s="40"/>
      <c r="M59" s="40"/>
      <c r="N59" s="40"/>
      <c r="O59" s="40"/>
      <c r="P59" s="40">
        <v>0</v>
      </c>
      <c r="Q59" s="40"/>
      <c r="R59" s="40"/>
      <c r="S59" s="40"/>
      <c r="T59" s="40"/>
      <c r="U59" s="40"/>
      <c r="V59" s="40"/>
      <c r="W59" s="40"/>
      <c r="X59" s="40"/>
      <c r="Y59" s="40" t="s">
        <v>23</v>
      </c>
      <c r="Z59" s="40" t="s">
        <v>23</v>
      </c>
      <c r="AA59" s="40" t="e">
        <v>#N/A</v>
      </c>
      <c r="AB59" s="40" t="s">
        <v>23</v>
      </c>
      <c r="AC59" s="40" t="s">
        <v>23</v>
      </c>
      <c r="AD59" s="40" t="s">
        <v>23</v>
      </c>
      <c r="AE59" s="40" t="s">
        <v>23</v>
      </c>
      <c r="AF59" s="40"/>
      <c r="AG59" s="40" t="s">
        <v>23</v>
      </c>
      <c r="AH59" s="40" t="s">
        <v>23</v>
      </c>
      <c r="AI59" s="40" t="s">
        <v>23</v>
      </c>
      <c r="AJ59" s="40"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10">
        <v>18102</v>
      </c>
      <c r="B60" s="11" t="s">
        <v>698</v>
      </c>
      <c r="C60" s="40"/>
      <c r="D60" s="40"/>
      <c r="E60" s="40">
        <v>0</v>
      </c>
      <c r="F60" s="40"/>
      <c r="G60" s="40"/>
      <c r="H60" s="40"/>
      <c r="I60" s="40"/>
      <c r="J60" s="40"/>
      <c r="K60" s="40"/>
      <c r="L60" s="40"/>
      <c r="M60" s="40"/>
      <c r="N60" s="40"/>
      <c r="O60" s="40"/>
      <c r="P60" s="40">
        <v>0</v>
      </c>
      <c r="Q60" s="40"/>
      <c r="R60" s="40"/>
      <c r="S60" s="40"/>
      <c r="T60" s="40"/>
      <c r="U60" s="40"/>
      <c r="V60" s="40"/>
      <c r="W60" s="40"/>
      <c r="X60" s="40"/>
      <c r="Y60" s="40" t="s">
        <v>23</v>
      </c>
      <c r="Z60" s="40" t="s">
        <v>23</v>
      </c>
      <c r="AA60" s="40" t="e">
        <v>#N/A</v>
      </c>
      <c r="AB60" s="40" t="s">
        <v>23</v>
      </c>
      <c r="AC60" s="40" t="s">
        <v>23</v>
      </c>
      <c r="AD60" s="40" t="s">
        <v>23</v>
      </c>
      <c r="AE60" s="40" t="s">
        <v>23</v>
      </c>
      <c r="AF60" s="40"/>
      <c r="AG60" s="40" t="s">
        <v>23</v>
      </c>
      <c r="AH60" s="40" t="s">
        <v>23</v>
      </c>
      <c r="AI60" s="40" t="s">
        <v>23</v>
      </c>
      <c r="AJ60" s="40" t="s">
        <v>23</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row r="61" spans="1:47" ht="28.5" customHeight="1">
      <c r="A61" s="6">
        <v>18103</v>
      </c>
      <c r="B61" s="7" t="s">
        <v>699</v>
      </c>
      <c r="C61" s="40"/>
      <c r="D61" s="40"/>
      <c r="E61" s="40">
        <v>0</v>
      </c>
      <c r="F61" s="40"/>
      <c r="G61" s="40"/>
      <c r="H61" s="40"/>
      <c r="I61" s="40"/>
      <c r="J61" s="40"/>
      <c r="K61" s="40"/>
      <c r="L61" s="40"/>
      <c r="M61" s="40"/>
      <c r="N61" s="40"/>
      <c r="O61" s="40"/>
      <c r="P61" s="40">
        <v>0</v>
      </c>
      <c r="Q61" s="40"/>
      <c r="R61" s="40"/>
      <c r="S61" s="40"/>
      <c r="T61" s="40"/>
      <c r="U61" s="40"/>
      <c r="V61" s="40"/>
      <c r="W61" s="40"/>
      <c r="X61" s="40"/>
      <c r="Y61" s="40" t="s">
        <v>23</v>
      </c>
      <c r="Z61" s="40" t="s">
        <v>23</v>
      </c>
      <c r="AA61" s="40" t="e">
        <v>#N/A</v>
      </c>
      <c r="AB61" s="40" t="s">
        <v>23</v>
      </c>
      <c r="AC61" s="40" t="s">
        <v>23</v>
      </c>
      <c r="AD61" s="40" t="s">
        <v>23</v>
      </c>
      <c r="AE61" s="40" t="s">
        <v>23</v>
      </c>
      <c r="AF61" s="40"/>
      <c r="AG61" s="40" t="s">
        <v>23</v>
      </c>
      <c r="AH61" s="40" t="s">
        <v>23</v>
      </c>
      <c r="AI61" s="40" t="s">
        <v>23</v>
      </c>
      <c r="AJ61" s="40"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6">
        <v>18105</v>
      </c>
      <c r="B62" s="7" t="s">
        <v>700</v>
      </c>
      <c r="C62" s="40"/>
      <c r="D62" s="40"/>
      <c r="E62" s="40">
        <v>0</v>
      </c>
      <c r="F62" s="40"/>
      <c r="G62" s="40"/>
      <c r="H62" s="40"/>
      <c r="I62" s="40"/>
      <c r="J62" s="40"/>
      <c r="K62" s="40"/>
      <c r="L62" s="40"/>
      <c r="M62" s="40"/>
      <c r="N62" s="40"/>
      <c r="O62" s="40"/>
      <c r="P62" s="40">
        <v>0</v>
      </c>
      <c r="Q62" s="40"/>
      <c r="R62" s="40"/>
      <c r="S62" s="40"/>
      <c r="T62" s="40"/>
      <c r="U62" s="40"/>
      <c r="V62" s="40"/>
      <c r="W62" s="40"/>
      <c r="X62" s="40"/>
      <c r="Y62" s="40" t="s">
        <v>23</v>
      </c>
      <c r="Z62" s="40" t="s">
        <v>23</v>
      </c>
      <c r="AA62" s="40" t="e">
        <v>#N/A</v>
      </c>
      <c r="AB62" s="40" t="s">
        <v>23</v>
      </c>
      <c r="AC62" s="40" t="s">
        <v>23</v>
      </c>
      <c r="AD62" s="40" t="s">
        <v>23</v>
      </c>
      <c r="AE62" s="40" t="s">
        <v>23</v>
      </c>
      <c r="AF62" s="40"/>
      <c r="AG62" s="40" t="s">
        <v>23</v>
      </c>
      <c r="AH62" s="40" t="s">
        <v>23</v>
      </c>
      <c r="AI62" s="40" t="s">
        <v>23</v>
      </c>
      <c r="AJ62" s="40"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6">
        <v>18107</v>
      </c>
      <c r="B63" s="7" t="s">
        <v>701</v>
      </c>
      <c r="C63" s="40"/>
      <c r="D63" s="40"/>
      <c r="E63" s="40">
        <v>0</v>
      </c>
      <c r="F63" s="40"/>
      <c r="G63" s="40"/>
      <c r="H63" s="40"/>
      <c r="I63" s="40"/>
      <c r="J63" s="40"/>
      <c r="K63" s="40"/>
      <c r="L63" s="40"/>
      <c r="M63" s="40"/>
      <c r="N63" s="40" t="s">
        <v>22</v>
      </c>
      <c r="O63" s="40" t="s">
        <v>26</v>
      </c>
      <c r="P63" s="40">
        <v>1</v>
      </c>
      <c r="Q63" s="40"/>
      <c r="R63" s="40"/>
      <c r="S63" s="40"/>
      <c r="T63" s="40"/>
      <c r="U63" s="40"/>
      <c r="V63" s="40"/>
      <c r="W63" s="40"/>
      <c r="X63" s="40"/>
      <c r="Y63" s="40" t="s">
        <v>21</v>
      </c>
      <c r="Z63" s="40" t="s">
        <v>25</v>
      </c>
      <c r="AA63" s="40" t="s">
        <v>25</v>
      </c>
      <c r="AB63" s="40" t="s">
        <v>23</v>
      </c>
      <c r="AC63" s="40" t="s">
        <v>21</v>
      </c>
      <c r="AD63" s="40" t="s">
        <v>23</v>
      </c>
      <c r="AE63" s="40" t="s">
        <v>21</v>
      </c>
      <c r="AF63" s="40"/>
      <c r="AG63" s="40" t="s">
        <v>23</v>
      </c>
      <c r="AH63" s="40">
        <v>0</v>
      </c>
      <c r="AI63" s="40" t="s">
        <v>23</v>
      </c>
      <c r="AJ63" s="40" t="s">
        <v>21</v>
      </c>
      <c r="AK63" s="46" t="s">
        <v>23</v>
      </c>
      <c r="AL63" s="46" t="s">
        <v>23</v>
      </c>
      <c r="AM63" s="46" t="s">
        <v>23</v>
      </c>
      <c r="AN63" s="46" t="str">
        <f>IFERROR(VLOOKUP($B63,Sheet1!$A$5:$B$300,2,FALSE),"")</f>
        <v/>
      </c>
      <c r="AO63" s="46" t="s">
        <v>23</v>
      </c>
      <c r="AP63" s="5" t="str">
        <f>IFERROR(VLOOKUP($A63,集約用シート!$B$5:$U$300,15,FALSE),"")</f>
        <v/>
      </c>
      <c r="AQ63" s="8" t="s">
        <v>23</v>
      </c>
      <c r="AR63" s="46" t="s">
        <v>23</v>
      </c>
      <c r="AS63" s="5" t="str">
        <f>IFERROR(VLOOKUP($A63,集約用シート!$B$5:$U$300,19,FALSE),"")</f>
        <v/>
      </c>
      <c r="AT63" s="46" t="s">
        <v>23</v>
      </c>
      <c r="AU63" s="5" t="str">
        <f>IFERROR(VLOOKUP($A63,集約用シート!$B$5:$U$300,21,FALSE),"")</f>
        <v/>
      </c>
    </row>
    <row r="64" spans="1:47" ht="28.5" customHeight="1">
      <c r="A64" s="6">
        <v>18108</v>
      </c>
      <c r="B64" s="7" t="s">
        <v>702</v>
      </c>
      <c r="C64" s="40" t="s">
        <v>22</v>
      </c>
      <c r="D64" s="40" t="s">
        <v>22</v>
      </c>
      <c r="E64" s="40">
        <v>0</v>
      </c>
      <c r="F64" s="40"/>
      <c r="G64" s="40"/>
      <c r="H64" s="40"/>
      <c r="I64" s="40"/>
      <c r="J64" s="40"/>
      <c r="K64" s="40"/>
      <c r="L64" s="40"/>
      <c r="M64" s="40"/>
      <c r="N64" s="40"/>
      <c r="O64" s="40"/>
      <c r="P64" s="40">
        <v>0</v>
      </c>
      <c r="Q64" s="40"/>
      <c r="R64" s="40"/>
      <c r="S64" s="40"/>
      <c r="T64" s="40"/>
      <c r="U64" s="40"/>
      <c r="V64" s="40"/>
      <c r="W64" s="40"/>
      <c r="X64" s="40"/>
      <c r="Y64" s="40" t="s">
        <v>23</v>
      </c>
      <c r="Z64" s="40" t="s">
        <v>23</v>
      </c>
      <c r="AA64" s="40" t="e">
        <v>#N/A</v>
      </c>
      <c r="AB64" s="40" t="s">
        <v>23</v>
      </c>
      <c r="AC64" s="40" t="s">
        <v>23</v>
      </c>
      <c r="AD64" s="40" t="s">
        <v>23</v>
      </c>
      <c r="AE64" s="40" t="s">
        <v>23</v>
      </c>
      <c r="AF64" s="40"/>
      <c r="AG64" s="40" t="s">
        <v>23</v>
      </c>
      <c r="AH64" s="40" t="s">
        <v>23</v>
      </c>
      <c r="AI64" s="40" t="s">
        <v>23</v>
      </c>
      <c r="AJ64" s="40" t="s">
        <v>23</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6">
        <v>18111</v>
      </c>
      <c r="B65" s="7" t="s">
        <v>703</v>
      </c>
      <c r="C65" s="40"/>
      <c r="D65" s="40"/>
      <c r="E65" s="40">
        <v>0</v>
      </c>
      <c r="F65" s="40"/>
      <c r="G65" s="40"/>
      <c r="H65" s="40"/>
      <c r="I65" s="40"/>
      <c r="J65" s="40"/>
      <c r="K65" s="40"/>
      <c r="L65" s="40"/>
      <c r="M65" s="40"/>
      <c r="N65" s="40"/>
      <c r="O65" s="40"/>
      <c r="P65" s="40">
        <v>0</v>
      </c>
      <c r="Q65" s="40"/>
      <c r="R65" s="40"/>
      <c r="S65" s="40"/>
      <c r="T65" s="40"/>
      <c r="U65" s="40"/>
      <c r="V65" s="40"/>
      <c r="W65" s="40"/>
      <c r="X65" s="40"/>
      <c r="Y65" s="40" t="s">
        <v>23</v>
      </c>
      <c r="Z65" s="40" t="s">
        <v>23</v>
      </c>
      <c r="AA65" s="40" t="e">
        <v>#N/A</v>
      </c>
      <c r="AB65" s="40" t="s">
        <v>23</v>
      </c>
      <c r="AC65" s="40" t="s">
        <v>23</v>
      </c>
      <c r="AD65" s="40" t="s">
        <v>23</v>
      </c>
      <c r="AE65" s="40" t="s">
        <v>23</v>
      </c>
      <c r="AF65" s="40"/>
      <c r="AG65" s="40" t="s">
        <v>23</v>
      </c>
      <c r="AH65" s="40" t="s">
        <v>23</v>
      </c>
      <c r="AI65" s="40" t="s">
        <v>23</v>
      </c>
      <c r="AJ65" s="40" t="s">
        <v>23</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10">
        <v>18116</v>
      </c>
      <c r="B66" s="11" t="s">
        <v>704</v>
      </c>
      <c r="C66" s="40"/>
      <c r="D66" s="40"/>
      <c r="E66" s="40">
        <v>0</v>
      </c>
      <c r="F66" s="40"/>
      <c r="G66" s="40"/>
      <c r="H66" s="40"/>
      <c r="I66" s="40"/>
      <c r="J66" s="40"/>
      <c r="K66" s="40"/>
      <c r="L66" s="40"/>
      <c r="M66" s="40"/>
      <c r="N66" s="40"/>
      <c r="O66" s="40"/>
      <c r="P66" s="40">
        <v>0</v>
      </c>
      <c r="Q66" s="40"/>
      <c r="R66" s="40"/>
      <c r="S66" s="40"/>
      <c r="T66" s="40"/>
      <c r="U66" s="40"/>
      <c r="V66" s="40"/>
      <c r="W66" s="40"/>
      <c r="X66" s="40"/>
      <c r="Y66" s="40" t="s">
        <v>23</v>
      </c>
      <c r="Z66" s="40" t="s">
        <v>23</v>
      </c>
      <c r="AA66" s="40" t="e">
        <v>#N/A</v>
      </c>
      <c r="AB66" s="40" t="s">
        <v>23</v>
      </c>
      <c r="AC66" s="40" t="s">
        <v>23</v>
      </c>
      <c r="AD66" s="40" t="s">
        <v>23</v>
      </c>
      <c r="AE66" s="40" t="s">
        <v>23</v>
      </c>
      <c r="AF66" s="40"/>
      <c r="AG66" s="40" t="s">
        <v>23</v>
      </c>
      <c r="AH66" s="40" t="s">
        <v>23</v>
      </c>
      <c r="AI66" s="40" t="s">
        <v>23</v>
      </c>
      <c r="AJ66" s="40" t="s">
        <v>23</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10">
        <v>18117</v>
      </c>
      <c r="B67" s="11" t="s">
        <v>705</v>
      </c>
      <c r="C67" s="40"/>
      <c r="D67" s="40"/>
      <c r="E67" s="40">
        <v>0</v>
      </c>
      <c r="F67" s="40"/>
      <c r="G67" s="40"/>
      <c r="H67" s="40"/>
      <c r="I67" s="40"/>
      <c r="J67" s="40"/>
      <c r="K67" s="40"/>
      <c r="L67" s="40"/>
      <c r="M67" s="40"/>
      <c r="N67" s="40"/>
      <c r="O67" s="40"/>
      <c r="P67" s="40">
        <v>0</v>
      </c>
      <c r="Q67" s="40"/>
      <c r="R67" s="40"/>
      <c r="S67" s="40"/>
      <c r="T67" s="40"/>
      <c r="U67" s="40"/>
      <c r="V67" s="40"/>
      <c r="W67" s="40"/>
      <c r="X67" s="40"/>
      <c r="Y67" s="40" t="s">
        <v>23</v>
      </c>
      <c r="Z67" s="40" t="s">
        <v>23</v>
      </c>
      <c r="AA67" s="40" t="e">
        <v>#N/A</v>
      </c>
      <c r="AB67" s="40" t="s">
        <v>23</v>
      </c>
      <c r="AC67" s="40" t="s">
        <v>23</v>
      </c>
      <c r="AD67" s="40" t="s">
        <v>23</v>
      </c>
      <c r="AE67" s="40" t="s">
        <v>23</v>
      </c>
      <c r="AF67" s="40"/>
      <c r="AG67" s="40" t="s">
        <v>23</v>
      </c>
      <c r="AH67" s="40" t="s">
        <v>23</v>
      </c>
      <c r="AI67" s="40" t="s">
        <v>23</v>
      </c>
      <c r="AJ67" s="40" t="s">
        <v>23</v>
      </c>
      <c r="AK67" s="46" t="s">
        <v>23</v>
      </c>
      <c r="AL67" s="46" t="s">
        <v>23</v>
      </c>
      <c r="AM67" s="46" t="s">
        <v>23</v>
      </c>
      <c r="AN67" s="46" t="str">
        <f>IFERROR(VLOOKUP($B67,Sheet1!$A$5:$B$300,2,FALSE),"")</f>
        <v/>
      </c>
      <c r="AO67" s="46" t="s">
        <v>23</v>
      </c>
      <c r="AP67" s="5" t="str">
        <f>IFERROR(VLOOKUP($A67,集約用シート!$B$5:$U$300,15,FALSE),"")</f>
        <v/>
      </c>
      <c r="AQ67" s="8" t="s">
        <v>23</v>
      </c>
      <c r="AR67" s="46" t="s">
        <v>23</v>
      </c>
      <c r="AS67" s="5" t="str">
        <f>IFERROR(VLOOKUP($A67,集約用シート!$B$5:$U$300,19,FALSE),"")</f>
        <v/>
      </c>
      <c r="AT67" s="46" t="s">
        <v>23</v>
      </c>
      <c r="AU67" s="5" t="str">
        <f>IFERROR(VLOOKUP($A67,集約用シート!$B$5:$U$300,21,FALSE),"")</f>
        <v/>
      </c>
    </row>
    <row r="68" spans="1:47" ht="28.5" customHeight="1">
      <c r="A68" s="6">
        <v>18121</v>
      </c>
      <c r="B68" s="7" t="s">
        <v>706</v>
      </c>
      <c r="C68" s="40"/>
      <c r="D68" s="40"/>
      <c r="E68" s="40">
        <v>0</v>
      </c>
      <c r="F68" s="40"/>
      <c r="G68" s="40"/>
      <c r="H68" s="40"/>
      <c r="I68" s="40"/>
      <c r="J68" s="40"/>
      <c r="K68" s="40"/>
      <c r="L68" s="40"/>
      <c r="M68" s="40"/>
      <c r="N68" s="40"/>
      <c r="O68" s="40"/>
      <c r="P68" s="40">
        <v>0</v>
      </c>
      <c r="Q68" s="40"/>
      <c r="R68" s="40"/>
      <c r="S68" s="40"/>
      <c r="T68" s="40"/>
      <c r="U68" s="40"/>
      <c r="V68" s="40"/>
      <c r="W68" s="40"/>
      <c r="X68" s="40"/>
      <c r="Y68" s="40" t="s">
        <v>23</v>
      </c>
      <c r="Z68" s="40" t="s">
        <v>23</v>
      </c>
      <c r="AA68" s="40" t="e">
        <v>#N/A</v>
      </c>
      <c r="AB68" s="40" t="s">
        <v>23</v>
      </c>
      <c r="AC68" s="40" t="s">
        <v>23</v>
      </c>
      <c r="AD68" s="40" t="s">
        <v>23</v>
      </c>
      <c r="AE68" s="40" t="s">
        <v>23</v>
      </c>
      <c r="AF68" s="40"/>
      <c r="AG68" s="40" t="s">
        <v>23</v>
      </c>
      <c r="AH68" s="40" t="s">
        <v>23</v>
      </c>
      <c r="AI68" s="40" t="s">
        <v>23</v>
      </c>
      <c r="AJ68" s="40" t="s">
        <v>23</v>
      </c>
      <c r="AK68" s="46" t="s">
        <v>23</v>
      </c>
      <c r="AL68" s="46" t="s">
        <v>23</v>
      </c>
      <c r="AM68" s="46" t="s">
        <v>23</v>
      </c>
      <c r="AN68" s="46" t="str">
        <f>IFERROR(VLOOKUP($B68,Sheet1!$A$5:$B$300,2,FALSE),"")</f>
        <v/>
      </c>
      <c r="AO68" s="46" t="s">
        <v>23</v>
      </c>
      <c r="AP68" s="5" t="str">
        <f>IFERROR(VLOOKUP($A68,集約用シート!$B$5:$U$300,15,FALSE),"")</f>
        <v/>
      </c>
      <c r="AQ68" s="8" t="s">
        <v>23</v>
      </c>
      <c r="AR68" s="46" t="s">
        <v>23</v>
      </c>
      <c r="AS68" s="5" t="str">
        <f>IFERROR(VLOOKUP($A68,集約用シート!$B$5:$U$300,19,FALSE),"")</f>
        <v/>
      </c>
      <c r="AT68" s="46" t="s">
        <v>23</v>
      </c>
      <c r="AU68" s="5" t="str">
        <f>IFERROR(VLOOKUP($A68,集約用シート!$B$5:$U$300,21,FALSE),"")</f>
        <v/>
      </c>
    </row>
    <row r="69" spans="1:47" ht="28.5" customHeight="1">
      <c r="A69" s="6">
        <v>18122</v>
      </c>
      <c r="B69" s="7" t="s">
        <v>707</v>
      </c>
      <c r="C69" s="40"/>
      <c r="D69" s="40"/>
      <c r="E69" s="40">
        <v>0</v>
      </c>
      <c r="F69" s="40"/>
      <c r="G69" s="40"/>
      <c r="H69" s="40"/>
      <c r="I69" s="40"/>
      <c r="J69" s="40"/>
      <c r="K69" s="40"/>
      <c r="L69" s="40"/>
      <c r="M69" s="40"/>
      <c r="N69" s="40"/>
      <c r="O69" s="40"/>
      <c r="P69" s="40">
        <v>0</v>
      </c>
      <c r="Q69" s="40"/>
      <c r="R69" s="40"/>
      <c r="S69" s="40"/>
      <c r="T69" s="40"/>
      <c r="U69" s="40"/>
      <c r="V69" s="40"/>
      <c r="W69" s="40"/>
      <c r="X69" s="40"/>
      <c r="Y69" s="40" t="s">
        <v>23</v>
      </c>
      <c r="Z69" s="40" t="s">
        <v>23</v>
      </c>
      <c r="AA69" s="40" t="e">
        <v>#N/A</v>
      </c>
      <c r="AB69" s="40" t="s">
        <v>23</v>
      </c>
      <c r="AC69" s="40" t="s">
        <v>23</v>
      </c>
      <c r="AD69" s="40" t="s">
        <v>23</v>
      </c>
      <c r="AE69" s="40" t="s">
        <v>23</v>
      </c>
      <c r="AF69" s="40"/>
      <c r="AG69" s="40" t="s">
        <v>23</v>
      </c>
      <c r="AH69" s="40" t="s">
        <v>23</v>
      </c>
      <c r="AI69" s="40" t="s">
        <v>23</v>
      </c>
      <c r="AJ69" s="40" t="s">
        <v>23</v>
      </c>
      <c r="AK69" s="46" t="s">
        <v>23</v>
      </c>
      <c r="AL69" s="46" t="s">
        <v>23</v>
      </c>
      <c r="AM69" s="46" t="s">
        <v>23</v>
      </c>
      <c r="AN69" s="46" t="str">
        <f>IFERROR(VLOOKUP($B69,Sheet1!$A$5:$B$300,2,FALSE),"")</f>
        <v/>
      </c>
      <c r="AO69" s="46" t="s">
        <v>23</v>
      </c>
      <c r="AP69" s="5" t="str">
        <f>IFERROR(VLOOKUP($A69,集約用シート!$B$5:$U$300,15,FALSE),"")</f>
        <v/>
      </c>
      <c r="AQ69" s="8" t="s">
        <v>23</v>
      </c>
      <c r="AR69" s="46" t="s">
        <v>23</v>
      </c>
      <c r="AS69" s="5" t="str">
        <f>IFERROR(VLOOKUP($A69,集約用シート!$B$5:$U$300,19,FALSE),"")</f>
        <v/>
      </c>
      <c r="AT69" s="46" t="s">
        <v>23</v>
      </c>
      <c r="AU69" s="5" t="str">
        <f>IFERROR(VLOOKUP($A69,集約用シート!$B$5:$U$300,21,FALSE),"")</f>
        <v/>
      </c>
    </row>
    <row r="70" spans="1:47" ht="28.5" customHeight="1">
      <c r="A70" s="6">
        <v>18123</v>
      </c>
      <c r="B70" s="7" t="s">
        <v>708</v>
      </c>
      <c r="C70" s="40"/>
      <c r="D70" s="40"/>
      <c r="E70" s="40">
        <v>0</v>
      </c>
      <c r="F70" s="40"/>
      <c r="G70" s="40"/>
      <c r="H70" s="40"/>
      <c r="I70" s="40"/>
      <c r="J70" s="40"/>
      <c r="K70" s="40"/>
      <c r="L70" s="40"/>
      <c r="M70" s="40"/>
      <c r="N70" s="40"/>
      <c r="O70" s="40"/>
      <c r="P70" s="40">
        <v>0</v>
      </c>
      <c r="Q70" s="40"/>
      <c r="R70" s="40"/>
      <c r="S70" s="40"/>
      <c r="T70" s="40"/>
      <c r="U70" s="40"/>
      <c r="V70" s="40"/>
      <c r="W70" s="40"/>
      <c r="X70" s="40"/>
      <c r="Y70" s="40" t="s">
        <v>23</v>
      </c>
      <c r="Z70" s="40" t="s">
        <v>23</v>
      </c>
      <c r="AA70" s="40" t="e">
        <v>#N/A</v>
      </c>
      <c r="AB70" s="40" t="s">
        <v>23</v>
      </c>
      <c r="AC70" s="40" t="s">
        <v>23</v>
      </c>
      <c r="AD70" s="40" t="s">
        <v>23</v>
      </c>
      <c r="AE70" s="40" t="s">
        <v>23</v>
      </c>
      <c r="AF70" s="40"/>
      <c r="AG70" s="40" t="s">
        <v>23</v>
      </c>
      <c r="AH70" s="40" t="s">
        <v>23</v>
      </c>
      <c r="AI70" s="40" t="s">
        <v>23</v>
      </c>
      <c r="AJ70" s="40" t="s">
        <v>23</v>
      </c>
      <c r="AK70" s="46" t="s">
        <v>23</v>
      </c>
      <c r="AL70" s="46" t="s">
        <v>23</v>
      </c>
      <c r="AM70" s="46" t="s">
        <v>23</v>
      </c>
      <c r="AN70" s="46" t="str">
        <f>IFERROR(VLOOKUP($B70,Sheet1!$A$5:$B$300,2,FALSE),"")</f>
        <v/>
      </c>
      <c r="AO70" s="46" t="s">
        <v>23</v>
      </c>
      <c r="AP70" s="5" t="str">
        <f>IFERROR(VLOOKUP($A70,集約用シート!$B$5:$U$300,15,FALSE),"")</f>
        <v/>
      </c>
      <c r="AQ70" s="8" t="s">
        <v>23</v>
      </c>
      <c r="AR70" s="46" t="s">
        <v>23</v>
      </c>
      <c r="AS70" s="5" t="str">
        <f>IFERROR(VLOOKUP($A70,集約用シート!$B$5:$U$300,19,FALSE),"")</f>
        <v/>
      </c>
      <c r="AT70" s="46" t="s">
        <v>23</v>
      </c>
      <c r="AU70" s="5" t="str">
        <f>IFERROR(VLOOKUP($A70,集約用シート!$B$5:$U$300,21,FALSE),"")</f>
        <v/>
      </c>
    </row>
    <row r="71" spans="1:47" ht="28.5" customHeight="1">
      <c r="A71" s="6">
        <v>18125</v>
      </c>
      <c r="B71" s="7" t="s">
        <v>709</v>
      </c>
      <c r="C71" s="40"/>
      <c r="D71" s="40"/>
      <c r="E71" s="40">
        <v>0</v>
      </c>
      <c r="F71" s="40"/>
      <c r="G71" s="40"/>
      <c r="H71" s="40"/>
      <c r="I71" s="40"/>
      <c r="J71" s="40"/>
      <c r="K71" s="40"/>
      <c r="L71" s="40"/>
      <c r="M71" s="40"/>
      <c r="N71" s="40"/>
      <c r="O71" s="40"/>
      <c r="P71" s="40">
        <v>0</v>
      </c>
      <c r="Q71" s="40"/>
      <c r="R71" s="40"/>
      <c r="S71" s="40"/>
      <c r="T71" s="40"/>
      <c r="U71" s="40"/>
      <c r="V71" s="40"/>
      <c r="W71" s="40"/>
      <c r="X71" s="40"/>
      <c r="Y71" s="40" t="s">
        <v>23</v>
      </c>
      <c r="Z71" s="40" t="s">
        <v>23</v>
      </c>
      <c r="AA71" s="40" t="e">
        <v>#N/A</v>
      </c>
      <c r="AB71" s="40" t="s">
        <v>23</v>
      </c>
      <c r="AC71" s="40" t="s">
        <v>23</v>
      </c>
      <c r="AD71" s="40" t="s">
        <v>23</v>
      </c>
      <c r="AE71" s="40" t="s">
        <v>23</v>
      </c>
      <c r="AF71" s="40"/>
      <c r="AG71" s="40" t="s">
        <v>23</v>
      </c>
      <c r="AH71" s="40" t="s">
        <v>23</v>
      </c>
      <c r="AI71" s="40" t="s">
        <v>23</v>
      </c>
      <c r="AJ71" s="40" t="s">
        <v>23</v>
      </c>
      <c r="AK71" s="46" t="s">
        <v>23</v>
      </c>
      <c r="AL71" s="46" t="s">
        <v>23</v>
      </c>
      <c r="AM71" s="46" t="s">
        <v>23</v>
      </c>
      <c r="AN71" s="46" t="str">
        <f>IFERROR(VLOOKUP($B71,Sheet1!$A$5:$B$300,2,FALSE),"")</f>
        <v/>
      </c>
      <c r="AO71" s="46" t="s">
        <v>23</v>
      </c>
      <c r="AP71" s="5" t="str">
        <f>IFERROR(VLOOKUP($A71,集約用シート!$B$5:$U$300,15,FALSE),"")</f>
        <v/>
      </c>
      <c r="AQ71" s="8" t="s">
        <v>23</v>
      </c>
      <c r="AR71" s="46" t="s">
        <v>23</v>
      </c>
      <c r="AS71" s="5" t="str">
        <f>IFERROR(VLOOKUP($A71,集約用シート!$B$5:$U$300,19,FALSE),"")</f>
        <v/>
      </c>
      <c r="AT71" s="46" t="s">
        <v>23</v>
      </c>
      <c r="AU71" s="5" t="str">
        <f>IFERROR(VLOOKUP($A71,集約用シート!$B$5:$U$300,21,FALSE),"")</f>
        <v/>
      </c>
    </row>
    <row r="72" spans="1:47" ht="28.5" customHeight="1">
      <c r="A72" s="6">
        <v>18131</v>
      </c>
      <c r="B72" s="7" t="s">
        <v>710</v>
      </c>
      <c r="C72" s="40"/>
      <c r="D72" s="40"/>
      <c r="E72" s="40">
        <v>0</v>
      </c>
      <c r="F72" s="40"/>
      <c r="G72" s="40"/>
      <c r="H72" s="40"/>
      <c r="I72" s="40"/>
      <c r="J72" s="40"/>
      <c r="K72" s="40"/>
      <c r="L72" s="40"/>
      <c r="M72" s="40"/>
      <c r="N72" s="40"/>
      <c r="O72" s="40"/>
      <c r="P72" s="40">
        <v>0</v>
      </c>
      <c r="Q72" s="40"/>
      <c r="R72" s="40"/>
      <c r="S72" s="40"/>
      <c r="T72" s="40"/>
      <c r="U72" s="40"/>
      <c r="V72" s="40"/>
      <c r="W72" s="40"/>
      <c r="X72" s="40"/>
      <c r="Y72" s="40" t="s">
        <v>23</v>
      </c>
      <c r="Z72" s="40" t="s">
        <v>23</v>
      </c>
      <c r="AA72" s="40" t="e">
        <v>#N/A</v>
      </c>
      <c r="AB72" s="40" t="s">
        <v>23</v>
      </c>
      <c r="AC72" s="40" t="s">
        <v>23</v>
      </c>
      <c r="AD72" s="40" t="s">
        <v>23</v>
      </c>
      <c r="AE72" s="40" t="s">
        <v>23</v>
      </c>
      <c r="AF72" s="40"/>
      <c r="AG72" s="40" t="s">
        <v>23</v>
      </c>
      <c r="AH72" s="40" t="s">
        <v>23</v>
      </c>
      <c r="AI72" s="40" t="s">
        <v>23</v>
      </c>
      <c r="AJ72" s="40" t="s">
        <v>23</v>
      </c>
      <c r="AK72" s="46" t="s">
        <v>23</v>
      </c>
      <c r="AL72" s="46" t="s">
        <v>23</v>
      </c>
      <c r="AM72" s="46" t="s">
        <v>23</v>
      </c>
      <c r="AN72" s="46" t="str">
        <f>IFERROR(VLOOKUP($B72,Sheet1!$A$5:$B$300,2,FALSE),"")</f>
        <v/>
      </c>
      <c r="AO72" s="46" t="s">
        <v>23</v>
      </c>
      <c r="AP72" s="5" t="str">
        <f>IFERROR(VLOOKUP($A72,集約用シート!$B$5:$U$300,15,FALSE),"")</f>
        <v/>
      </c>
      <c r="AQ72" s="8" t="s">
        <v>23</v>
      </c>
      <c r="AR72" s="46" t="s">
        <v>23</v>
      </c>
      <c r="AS72" s="5" t="str">
        <f>IFERROR(VLOOKUP($A72,集約用シート!$B$5:$U$300,19,FALSE),"")</f>
        <v/>
      </c>
      <c r="AT72" s="46" t="s">
        <v>23</v>
      </c>
      <c r="AU72" s="5" t="str">
        <f>IFERROR(VLOOKUP($A72,集約用シート!$B$5:$U$300,21,FALSE),"")</f>
        <v/>
      </c>
    </row>
    <row r="73" spans="1:47" ht="28.5" customHeight="1">
      <c r="A73" s="10">
        <v>18133</v>
      </c>
      <c r="B73" s="11" t="s">
        <v>711</v>
      </c>
      <c r="C73" s="40"/>
      <c r="D73" s="40"/>
      <c r="E73" s="40">
        <v>0</v>
      </c>
      <c r="F73" s="40"/>
      <c r="G73" s="40"/>
      <c r="H73" s="40"/>
      <c r="I73" s="40"/>
      <c r="J73" s="40"/>
      <c r="K73" s="40"/>
      <c r="L73" s="40"/>
      <c r="M73" s="40"/>
      <c r="N73" s="40"/>
      <c r="O73" s="40"/>
      <c r="P73" s="40">
        <v>0</v>
      </c>
      <c r="Q73" s="40"/>
      <c r="R73" s="40"/>
      <c r="S73" s="40"/>
      <c r="T73" s="40"/>
      <c r="U73" s="40"/>
      <c r="V73" s="40"/>
      <c r="W73" s="40"/>
      <c r="X73" s="40"/>
      <c r="Y73" s="40" t="s">
        <v>23</v>
      </c>
      <c r="Z73" s="40" t="s">
        <v>23</v>
      </c>
      <c r="AA73" s="40" t="e">
        <v>#N/A</v>
      </c>
      <c r="AB73" s="40" t="s">
        <v>23</v>
      </c>
      <c r="AC73" s="40" t="s">
        <v>23</v>
      </c>
      <c r="AD73" s="40" t="s">
        <v>23</v>
      </c>
      <c r="AE73" s="40" t="s">
        <v>23</v>
      </c>
      <c r="AF73" s="40"/>
      <c r="AG73" s="40" t="s">
        <v>23</v>
      </c>
      <c r="AH73" s="40" t="s">
        <v>23</v>
      </c>
      <c r="AI73" s="40" t="s">
        <v>23</v>
      </c>
      <c r="AJ73" s="40" t="s">
        <v>23</v>
      </c>
      <c r="AK73" s="46" t="s">
        <v>23</v>
      </c>
      <c r="AL73" s="46" t="s">
        <v>23</v>
      </c>
      <c r="AM73" s="46" t="s">
        <v>23</v>
      </c>
      <c r="AN73" s="46" t="str">
        <f>IFERROR(VLOOKUP($B73,Sheet1!$A$5:$B$300,2,FALSE),"")</f>
        <v/>
      </c>
      <c r="AO73" s="46" t="s">
        <v>23</v>
      </c>
      <c r="AP73" s="5" t="str">
        <f>IFERROR(VLOOKUP($A73,集約用シート!$B$5:$U$300,15,FALSE),"")</f>
        <v/>
      </c>
      <c r="AQ73" s="8" t="s">
        <v>23</v>
      </c>
      <c r="AR73" s="46" t="s">
        <v>23</v>
      </c>
      <c r="AS73" s="5" t="str">
        <f>IFERROR(VLOOKUP($A73,集約用シート!$B$5:$U$300,19,FALSE),"")</f>
        <v/>
      </c>
      <c r="AT73" s="46" t="s">
        <v>23</v>
      </c>
      <c r="AU73" s="5" t="str">
        <f>IFERROR(VLOOKUP($A73,集約用シート!$B$5:$U$300,21,FALSE),"")</f>
        <v/>
      </c>
    </row>
    <row r="74" spans="1:47" ht="28.5" customHeight="1">
      <c r="A74" s="10">
        <v>18135</v>
      </c>
      <c r="B74" s="11" t="s">
        <v>712</v>
      </c>
      <c r="C74" s="40"/>
      <c r="D74" s="40"/>
      <c r="E74" s="40">
        <v>0</v>
      </c>
      <c r="F74" s="40"/>
      <c r="G74" s="40"/>
      <c r="H74" s="40"/>
      <c r="I74" s="40"/>
      <c r="J74" s="40"/>
      <c r="K74" s="40"/>
      <c r="L74" s="40"/>
      <c r="M74" s="40"/>
      <c r="N74" s="40"/>
      <c r="O74" s="40"/>
      <c r="P74" s="40">
        <v>0</v>
      </c>
      <c r="Q74" s="40"/>
      <c r="R74" s="40"/>
      <c r="S74" s="40"/>
      <c r="T74" s="40"/>
      <c r="U74" s="40"/>
      <c r="V74" s="40"/>
      <c r="W74" s="40"/>
      <c r="X74" s="40"/>
      <c r="Y74" s="40" t="s">
        <v>23</v>
      </c>
      <c r="Z74" s="40" t="s">
        <v>23</v>
      </c>
      <c r="AA74" s="40" t="e">
        <v>#N/A</v>
      </c>
      <c r="AB74" s="40" t="s">
        <v>23</v>
      </c>
      <c r="AC74" s="40" t="s">
        <v>23</v>
      </c>
      <c r="AD74" s="40" t="s">
        <v>23</v>
      </c>
      <c r="AE74" s="40" t="s">
        <v>23</v>
      </c>
      <c r="AF74" s="40"/>
      <c r="AG74" s="40" t="s">
        <v>23</v>
      </c>
      <c r="AH74" s="40" t="s">
        <v>23</v>
      </c>
      <c r="AI74" s="40" t="s">
        <v>23</v>
      </c>
      <c r="AJ74" s="40" t="s">
        <v>23</v>
      </c>
      <c r="AK74" s="46" t="s">
        <v>23</v>
      </c>
      <c r="AL74" s="46" t="s">
        <v>23</v>
      </c>
      <c r="AM74" s="46" t="s">
        <v>23</v>
      </c>
      <c r="AN74" s="46" t="str">
        <f>IFERROR(VLOOKUP($B74,Sheet1!$A$5:$B$300,2,FALSE),"")</f>
        <v/>
      </c>
      <c r="AO74" s="46" t="s">
        <v>23</v>
      </c>
      <c r="AP74" s="5" t="str">
        <f>IFERROR(VLOOKUP($A74,集約用シート!$B$5:$U$300,15,FALSE),"")</f>
        <v/>
      </c>
      <c r="AQ74" s="8" t="s">
        <v>23</v>
      </c>
      <c r="AR74" s="46" t="s">
        <v>23</v>
      </c>
      <c r="AS74" s="5" t="str">
        <f>IFERROR(VLOOKUP($A74,集約用シート!$B$5:$U$300,19,FALSE),"")</f>
        <v/>
      </c>
      <c r="AT74" s="46" t="s">
        <v>23</v>
      </c>
      <c r="AU74" s="5" t="str">
        <f>IFERROR(VLOOKUP($A74,集約用シート!$B$5:$U$300,21,FALSE),"")</f>
        <v/>
      </c>
    </row>
    <row r="75" spans="1:47" ht="28.5" customHeight="1">
      <c r="A75" s="6">
        <v>18136</v>
      </c>
      <c r="B75" s="7" t="s">
        <v>713</v>
      </c>
      <c r="C75" s="40"/>
      <c r="D75" s="40"/>
      <c r="E75" s="40">
        <v>0</v>
      </c>
      <c r="F75" s="40"/>
      <c r="G75" s="40"/>
      <c r="H75" s="40"/>
      <c r="I75" s="40"/>
      <c r="J75" s="40"/>
      <c r="K75" s="40"/>
      <c r="L75" s="40"/>
      <c r="M75" s="40"/>
      <c r="N75" s="40"/>
      <c r="O75" s="40"/>
      <c r="P75" s="40">
        <v>0</v>
      </c>
      <c r="Q75" s="40"/>
      <c r="R75" s="40"/>
      <c r="S75" s="40"/>
      <c r="T75" s="40"/>
      <c r="U75" s="40"/>
      <c r="V75" s="40"/>
      <c r="W75" s="40"/>
      <c r="X75" s="40"/>
      <c r="Y75" s="40" t="s">
        <v>23</v>
      </c>
      <c r="Z75" s="40" t="s">
        <v>23</v>
      </c>
      <c r="AA75" s="40" t="e">
        <v>#N/A</v>
      </c>
      <c r="AB75" s="40" t="s">
        <v>23</v>
      </c>
      <c r="AC75" s="40" t="s">
        <v>23</v>
      </c>
      <c r="AD75" s="40" t="s">
        <v>23</v>
      </c>
      <c r="AE75" s="40" t="s">
        <v>23</v>
      </c>
      <c r="AF75" s="40"/>
      <c r="AG75" s="40" t="s">
        <v>23</v>
      </c>
      <c r="AH75" s="40" t="s">
        <v>23</v>
      </c>
      <c r="AI75" s="40" t="s">
        <v>23</v>
      </c>
      <c r="AJ75" s="40" t="s">
        <v>23</v>
      </c>
      <c r="AK75" s="46" t="s">
        <v>23</v>
      </c>
      <c r="AL75" s="46" t="s">
        <v>23</v>
      </c>
      <c r="AM75" s="46" t="s">
        <v>23</v>
      </c>
      <c r="AN75" s="46" t="str">
        <f>IFERROR(VLOOKUP($B75,Sheet1!$A$5:$B$300,2,FALSE),"")</f>
        <v/>
      </c>
      <c r="AO75" s="46" t="s">
        <v>23</v>
      </c>
      <c r="AP75" s="5" t="str">
        <f>IFERROR(VLOOKUP($A75,集約用シート!$B$5:$U$300,15,FALSE),"")</f>
        <v/>
      </c>
      <c r="AQ75" s="8" t="s">
        <v>23</v>
      </c>
      <c r="AR75" s="46" t="s">
        <v>23</v>
      </c>
      <c r="AS75" s="5" t="str">
        <f>IFERROR(VLOOKUP($A75,集約用シート!$B$5:$U$300,19,FALSE),"")</f>
        <v/>
      </c>
      <c r="AT75" s="46" t="s">
        <v>23</v>
      </c>
      <c r="AU75" s="5" t="str">
        <f>IFERROR(VLOOKUP($A75,集約用シート!$B$5:$U$300,21,FALSE),"")</f>
        <v/>
      </c>
    </row>
    <row r="76" spans="1:47" ht="28.5" customHeight="1">
      <c r="A76" s="6">
        <v>18137</v>
      </c>
      <c r="B76" s="7" t="s">
        <v>714</v>
      </c>
      <c r="C76" s="40"/>
      <c r="D76" s="40"/>
      <c r="E76" s="40">
        <v>0</v>
      </c>
      <c r="F76" s="40"/>
      <c r="G76" s="40"/>
      <c r="H76" s="40"/>
      <c r="I76" s="40"/>
      <c r="J76" s="40"/>
      <c r="K76" s="40"/>
      <c r="L76" s="40"/>
      <c r="M76" s="40"/>
      <c r="N76" s="40"/>
      <c r="O76" s="40"/>
      <c r="P76" s="40">
        <v>0</v>
      </c>
      <c r="Q76" s="40"/>
      <c r="R76" s="40"/>
      <c r="S76" s="40"/>
      <c r="T76" s="40"/>
      <c r="U76" s="40"/>
      <c r="V76" s="40"/>
      <c r="W76" s="40"/>
      <c r="X76" s="40"/>
      <c r="Y76" s="40" t="s">
        <v>23</v>
      </c>
      <c r="Z76" s="40" t="s">
        <v>23</v>
      </c>
      <c r="AA76" s="40" t="e">
        <v>#N/A</v>
      </c>
      <c r="AB76" s="40" t="s">
        <v>23</v>
      </c>
      <c r="AC76" s="40" t="s">
        <v>23</v>
      </c>
      <c r="AD76" s="40" t="s">
        <v>23</v>
      </c>
      <c r="AE76" s="40" t="s">
        <v>23</v>
      </c>
      <c r="AF76" s="40"/>
      <c r="AG76" s="40" t="s">
        <v>23</v>
      </c>
      <c r="AH76" s="40" t="s">
        <v>23</v>
      </c>
      <c r="AI76" s="40" t="s">
        <v>23</v>
      </c>
      <c r="AJ76" s="40" t="s">
        <v>23</v>
      </c>
      <c r="AK76" s="46" t="s">
        <v>23</v>
      </c>
      <c r="AL76" s="46" t="s">
        <v>23</v>
      </c>
      <c r="AM76" s="46" t="s">
        <v>23</v>
      </c>
      <c r="AN76" s="46" t="str">
        <f>IFERROR(VLOOKUP($B76,Sheet1!$A$5:$B$300,2,FALSE),"")</f>
        <v/>
      </c>
      <c r="AO76" s="46" t="s">
        <v>23</v>
      </c>
      <c r="AP76" s="5" t="str">
        <f>IFERROR(VLOOKUP($A76,集約用シート!$B$5:$U$300,15,FALSE),"")</f>
        <v/>
      </c>
      <c r="AQ76" s="8" t="s">
        <v>23</v>
      </c>
      <c r="AR76" s="46" t="s">
        <v>23</v>
      </c>
      <c r="AS76" s="5" t="str">
        <f>IFERROR(VLOOKUP($A76,集約用シート!$B$5:$U$300,19,FALSE),"")</f>
        <v/>
      </c>
      <c r="AT76" s="46" t="s">
        <v>23</v>
      </c>
      <c r="AU76" s="5" t="str">
        <f>IFERROR(VLOOKUP($A76,集約用シート!$B$5:$U$300,21,FALSE),"")</f>
        <v/>
      </c>
    </row>
    <row r="77" spans="1:47" ht="28.5" customHeight="1">
      <c r="A77" s="6">
        <v>18139</v>
      </c>
      <c r="B77" s="7" t="s">
        <v>715</v>
      </c>
      <c r="C77" s="40"/>
      <c r="D77" s="40"/>
      <c r="E77" s="40">
        <v>0</v>
      </c>
      <c r="F77" s="40"/>
      <c r="G77" s="40"/>
      <c r="H77" s="40"/>
      <c r="I77" s="40"/>
      <c r="J77" s="40"/>
      <c r="K77" s="40"/>
      <c r="L77" s="40"/>
      <c r="M77" s="40"/>
      <c r="N77" s="40"/>
      <c r="O77" s="40"/>
      <c r="P77" s="40">
        <v>0</v>
      </c>
      <c r="Q77" s="40"/>
      <c r="R77" s="40"/>
      <c r="S77" s="40"/>
      <c r="T77" s="40"/>
      <c r="U77" s="40"/>
      <c r="V77" s="40"/>
      <c r="W77" s="40"/>
      <c r="X77" s="40"/>
      <c r="Y77" s="40" t="s">
        <v>23</v>
      </c>
      <c r="Z77" s="40" t="s">
        <v>23</v>
      </c>
      <c r="AA77" s="40" t="e">
        <v>#N/A</v>
      </c>
      <c r="AB77" s="40" t="s">
        <v>23</v>
      </c>
      <c r="AC77" s="40" t="s">
        <v>23</v>
      </c>
      <c r="AD77" s="40" t="s">
        <v>23</v>
      </c>
      <c r="AE77" s="40" t="s">
        <v>23</v>
      </c>
      <c r="AF77" s="40"/>
      <c r="AG77" s="40" t="s">
        <v>23</v>
      </c>
      <c r="AH77" s="40" t="s">
        <v>23</v>
      </c>
      <c r="AI77" s="40" t="s">
        <v>23</v>
      </c>
      <c r="AJ77" s="40" t="s">
        <v>23</v>
      </c>
      <c r="AK77" s="46" t="s">
        <v>23</v>
      </c>
      <c r="AL77" s="46" t="s">
        <v>23</v>
      </c>
      <c r="AM77" s="46" t="s">
        <v>23</v>
      </c>
      <c r="AN77" s="46" t="str">
        <f>IFERROR(VLOOKUP($B77,Sheet1!$A$5:$B$300,2,FALSE),"")</f>
        <v/>
      </c>
      <c r="AO77" s="46" t="s">
        <v>23</v>
      </c>
      <c r="AP77" s="5" t="str">
        <f>IFERROR(VLOOKUP($A77,集約用シート!$B$5:$U$300,15,FALSE),"")</f>
        <v/>
      </c>
      <c r="AQ77" s="8" t="s">
        <v>23</v>
      </c>
      <c r="AR77" s="46" t="s">
        <v>23</v>
      </c>
      <c r="AS77" s="5" t="str">
        <f>IFERROR(VLOOKUP($A77,集約用シート!$B$5:$U$300,19,FALSE),"")</f>
        <v/>
      </c>
      <c r="AT77" s="46" t="s">
        <v>23</v>
      </c>
      <c r="AU77" s="5" t="str">
        <f>IFERROR(VLOOKUP($A77,集約用シート!$B$5:$U$300,21,FALSE),"")</f>
        <v/>
      </c>
    </row>
    <row r="78" spans="1:47" ht="28.5" customHeight="1">
      <c r="A78" s="6">
        <v>18141</v>
      </c>
      <c r="B78" s="7" t="s">
        <v>716</v>
      </c>
      <c r="C78" s="40"/>
      <c r="D78" s="40"/>
      <c r="E78" s="40">
        <v>0</v>
      </c>
      <c r="F78" s="40"/>
      <c r="G78" s="40"/>
      <c r="H78" s="40"/>
      <c r="I78" s="40"/>
      <c r="J78" s="40"/>
      <c r="K78" s="40"/>
      <c r="L78" s="40"/>
      <c r="M78" s="40"/>
      <c r="N78" s="40"/>
      <c r="O78" s="40"/>
      <c r="P78" s="40">
        <v>0</v>
      </c>
      <c r="Q78" s="40"/>
      <c r="R78" s="40"/>
      <c r="S78" s="40"/>
      <c r="T78" s="40"/>
      <c r="U78" s="40"/>
      <c r="V78" s="40"/>
      <c r="W78" s="40"/>
      <c r="X78" s="40"/>
      <c r="Y78" s="40" t="s">
        <v>23</v>
      </c>
      <c r="Z78" s="40" t="s">
        <v>23</v>
      </c>
      <c r="AA78" s="40" t="e">
        <v>#N/A</v>
      </c>
      <c r="AB78" s="40" t="s">
        <v>23</v>
      </c>
      <c r="AC78" s="40" t="s">
        <v>23</v>
      </c>
      <c r="AD78" s="40" t="s">
        <v>23</v>
      </c>
      <c r="AE78" s="40" t="s">
        <v>23</v>
      </c>
      <c r="AF78" s="40"/>
      <c r="AG78" s="40" t="s">
        <v>23</v>
      </c>
      <c r="AH78" s="40" t="s">
        <v>23</v>
      </c>
      <c r="AI78" s="40" t="s">
        <v>23</v>
      </c>
      <c r="AJ78" s="40" t="s">
        <v>23</v>
      </c>
      <c r="AK78" s="46" t="s">
        <v>23</v>
      </c>
      <c r="AL78" s="46" t="s">
        <v>23</v>
      </c>
      <c r="AM78" s="46" t="s">
        <v>23</v>
      </c>
      <c r="AN78" s="46" t="str">
        <f>IFERROR(VLOOKUP($B78,Sheet1!$A$5:$B$300,2,FALSE),"")</f>
        <v/>
      </c>
      <c r="AO78" s="46" t="s">
        <v>23</v>
      </c>
      <c r="AP78" s="5" t="str">
        <f>IFERROR(VLOOKUP($A78,集約用シート!$B$5:$U$300,15,FALSE),"")</f>
        <v/>
      </c>
      <c r="AQ78" s="8" t="s">
        <v>23</v>
      </c>
      <c r="AR78" s="46" t="s">
        <v>23</v>
      </c>
      <c r="AS78" s="5" t="str">
        <f>IFERROR(VLOOKUP($A78,集約用シート!$B$5:$U$300,19,FALSE),"")</f>
        <v/>
      </c>
      <c r="AT78" s="46" t="s">
        <v>23</v>
      </c>
      <c r="AU78" s="5" t="str">
        <f>IFERROR(VLOOKUP($A78,集約用シート!$B$5:$U$300,21,FALSE),"")</f>
        <v/>
      </c>
    </row>
    <row r="79" spans="1:47" ht="28.5" customHeight="1">
      <c r="A79" s="6">
        <v>18142</v>
      </c>
      <c r="B79" s="7" t="s">
        <v>717</v>
      </c>
      <c r="C79" s="40"/>
      <c r="D79" s="40"/>
      <c r="E79" s="40">
        <v>0</v>
      </c>
      <c r="F79" s="40"/>
      <c r="G79" s="40"/>
      <c r="H79" s="40"/>
      <c r="I79" s="40"/>
      <c r="J79" s="40"/>
      <c r="K79" s="40"/>
      <c r="L79" s="40"/>
      <c r="M79" s="40"/>
      <c r="N79" s="40"/>
      <c r="O79" s="40"/>
      <c r="P79" s="40">
        <v>0</v>
      </c>
      <c r="Q79" s="40"/>
      <c r="R79" s="40"/>
      <c r="S79" s="40"/>
      <c r="T79" s="40"/>
      <c r="U79" s="40"/>
      <c r="V79" s="40"/>
      <c r="W79" s="40"/>
      <c r="X79" s="40"/>
      <c r="Y79" s="40" t="s">
        <v>23</v>
      </c>
      <c r="Z79" s="40" t="s">
        <v>23</v>
      </c>
      <c r="AA79" s="40" t="e">
        <v>#N/A</v>
      </c>
      <c r="AB79" s="40" t="s">
        <v>23</v>
      </c>
      <c r="AC79" s="40" t="s">
        <v>23</v>
      </c>
      <c r="AD79" s="40" t="s">
        <v>23</v>
      </c>
      <c r="AE79" s="40" t="s">
        <v>23</v>
      </c>
      <c r="AF79" s="40"/>
      <c r="AG79" s="40" t="s">
        <v>23</v>
      </c>
      <c r="AH79" s="40" t="s">
        <v>23</v>
      </c>
      <c r="AI79" s="40" t="s">
        <v>23</v>
      </c>
      <c r="AJ79" s="40" t="s">
        <v>23</v>
      </c>
      <c r="AK79" s="46" t="s">
        <v>23</v>
      </c>
      <c r="AL79" s="46" t="s">
        <v>23</v>
      </c>
      <c r="AM79" s="46" t="s">
        <v>23</v>
      </c>
      <c r="AN79" s="46" t="str">
        <f>IFERROR(VLOOKUP($B79,Sheet1!$A$5:$B$300,2,FALSE),"")</f>
        <v/>
      </c>
      <c r="AO79" s="46" t="s">
        <v>23</v>
      </c>
      <c r="AP79" s="5" t="str">
        <f>IFERROR(VLOOKUP($A79,集約用シート!$B$5:$U$300,15,FALSE),"")</f>
        <v/>
      </c>
      <c r="AQ79" s="8" t="s">
        <v>23</v>
      </c>
      <c r="AR79" s="46" t="s">
        <v>23</v>
      </c>
      <c r="AS79" s="5" t="str">
        <f>IFERROR(VLOOKUP($A79,集約用シート!$B$5:$U$300,19,FALSE),"")</f>
        <v/>
      </c>
      <c r="AT79" s="46" t="s">
        <v>23</v>
      </c>
      <c r="AU79" s="5" t="str">
        <f>IFERROR(VLOOKUP($A79,集約用シート!$B$5:$U$300,21,FALSE),"")</f>
        <v/>
      </c>
    </row>
    <row r="80" spans="1:47" ht="28.5" customHeight="1">
      <c r="A80" s="10">
        <v>18143</v>
      </c>
      <c r="B80" s="11" t="s">
        <v>718</v>
      </c>
      <c r="C80" s="40"/>
      <c r="D80" s="40"/>
      <c r="E80" s="40">
        <v>0</v>
      </c>
      <c r="F80" s="40"/>
      <c r="G80" s="40"/>
      <c r="H80" s="40"/>
      <c r="I80" s="40"/>
      <c r="J80" s="40"/>
      <c r="K80" s="40"/>
      <c r="L80" s="40"/>
      <c r="M80" s="40"/>
      <c r="N80" s="40"/>
      <c r="O80" s="40"/>
      <c r="P80" s="40">
        <v>0</v>
      </c>
      <c r="Q80" s="40"/>
      <c r="R80" s="40"/>
      <c r="S80" s="40"/>
      <c r="T80" s="40"/>
      <c r="U80" s="40"/>
      <c r="V80" s="40"/>
      <c r="W80" s="40"/>
      <c r="X80" s="40"/>
      <c r="Y80" s="40" t="s">
        <v>23</v>
      </c>
      <c r="Z80" s="40" t="s">
        <v>23</v>
      </c>
      <c r="AA80" s="40" t="e">
        <v>#N/A</v>
      </c>
      <c r="AB80" s="40" t="s">
        <v>23</v>
      </c>
      <c r="AC80" s="40" t="s">
        <v>23</v>
      </c>
      <c r="AD80" s="40" t="s">
        <v>23</v>
      </c>
      <c r="AE80" s="40" t="s">
        <v>23</v>
      </c>
      <c r="AF80" s="40"/>
      <c r="AG80" s="40" t="s">
        <v>23</v>
      </c>
      <c r="AH80" s="40" t="s">
        <v>23</v>
      </c>
      <c r="AI80" s="40" t="s">
        <v>23</v>
      </c>
      <c r="AJ80" s="40" t="s">
        <v>23</v>
      </c>
      <c r="AK80" s="46" t="s">
        <v>23</v>
      </c>
      <c r="AL80" s="46" t="s">
        <v>23</v>
      </c>
      <c r="AM80" s="46" t="s">
        <v>23</v>
      </c>
      <c r="AN80" s="46" t="str">
        <f>IFERROR(VLOOKUP($B80,Sheet1!$A$5:$B$300,2,FALSE),"")</f>
        <v/>
      </c>
      <c r="AO80" s="46" t="s">
        <v>23</v>
      </c>
      <c r="AP80" s="5" t="str">
        <f>IFERROR(VLOOKUP($A80,集約用シート!$B$5:$U$300,15,FALSE),"")</f>
        <v/>
      </c>
      <c r="AQ80" s="8" t="s">
        <v>23</v>
      </c>
      <c r="AR80" s="46" t="s">
        <v>23</v>
      </c>
      <c r="AS80" s="5" t="str">
        <f>IFERROR(VLOOKUP($A80,集約用シート!$B$5:$U$300,19,FALSE),"")</f>
        <v/>
      </c>
      <c r="AT80" s="46" t="s">
        <v>23</v>
      </c>
      <c r="AU80" s="5" t="str">
        <f>IFERROR(VLOOKUP($A80,集約用シート!$B$5:$U$300,21,FALSE),"")</f>
        <v/>
      </c>
    </row>
    <row r="81" spans="1:47" ht="28.5" customHeight="1">
      <c r="A81" s="10">
        <v>18144</v>
      </c>
      <c r="B81" s="11" t="s">
        <v>719</v>
      </c>
      <c r="C81" s="40"/>
      <c r="D81" s="40"/>
      <c r="E81" s="40">
        <v>0</v>
      </c>
      <c r="F81" s="40"/>
      <c r="G81" s="40"/>
      <c r="H81" s="40"/>
      <c r="I81" s="40"/>
      <c r="J81" s="40"/>
      <c r="K81" s="40"/>
      <c r="L81" s="40"/>
      <c r="M81" s="40"/>
      <c r="N81" s="40"/>
      <c r="O81" s="40"/>
      <c r="P81" s="40">
        <v>0</v>
      </c>
      <c r="Q81" s="40"/>
      <c r="R81" s="40"/>
      <c r="S81" s="40"/>
      <c r="T81" s="40"/>
      <c r="U81" s="40"/>
      <c r="V81" s="40"/>
      <c r="W81" s="40"/>
      <c r="X81" s="40"/>
      <c r="Y81" s="40" t="s">
        <v>23</v>
      </c>
      <c r="Z81" s="40" t="s">
        <v>23</v>
      </c>
      <c r="AA81" s="40" t="e">
        <v>#N/A</v>
      </c>
      <c r="AB81" s="40" t="s">
        <v>23</v>
      </c>
      <c r="AC81" s="40" t="s">
        <v>23</v>
      </c>
      <c r="AD81" s="40" t="s">
        <v>23</v>
      </c>
      <c r="AE81" s="40" t="s">
        <v>23</v>
      </c>
      <c r="AF81" s="40"/>
      <c r="AG81" s="40" t="s">
        <v>23</v>
      </c>
      <c r="AH81" s="40" t="s">
        <v>23</v>
      </c>
      <c r="AI81" s="40" t="s">
        <v>23</v>
      </c>
      <c r="AJ81" s="40" t="s">
        <v>23</v>
      </c>
      <c r="AK81" s="46" t="s">
        <v>23</v>
      </c>
      <c r="AL81" s="46" t="s">
        <v>23</v>
      </c>
      <c r="AM81" s="46" t="s">
        <v>23</v>
      </c>
      <c r="AN81" s="46" t="str">
        <f>IFERROR(VLOOKUP($B81,Sheet1!$A$5:$B$300,2,FALSE),"")</f>
        <v/>
      </c>
      <c r="AO81" s="46" t="s">
        <v>23</v>
      </c>
      <c r="AP81" s="5" t="str">
        <f>IFERROR(VLOOKUP($A81,集約用シート!$B$5:$U$300,15,FALSE),"")</f>
        <v/>
      </c>
      <c r="AQ81" s="8" t="s">
        <v>23</v>
      </c>
      <c r="AR81" s="46" t="s">
        <v>23</v>
      </c>
      <c r="AS81" s="5" t="str">
        <f>IFERROR(VLOOKUP($A81,集約用シート!$B$5:$U$300,19,FALSE),"")</f>
        <v/>
      </c>
      <c r="AT81" s="46" t="s">
        <v>23</v>
      </c>
      <c r="AU81" s="5" t="str">
        <f>IFERROR(VLOOKUP($A81,集約用シート!$B$5:$U$300,21,FALSE),"")</f>
        <v/>
      </c>
    </row>
    <row r="82" spans="1:47" ht="28.5" customHeight="1">
      <c r="A82" s="6">
        <v>18146</v>
      </c>
      <c r="B82" s="7" t="s">
        <v>720</v>
      </c>
      <c r="C82" s="40"/>
      <c r="D82" s="40"/>
      <c r="E82" s="40">
        <v>0</v>
      </c>
      <c r="F82" s="40"/>
      <c r="G82" s="40"/>
      <c r="H82" s="40"/>
      <c r="I82" s="40"/>
      <c r="J82" s="40"/>
      <c r="K82" s="40"/>
      <c r="L82" s="40"/>
      <c r="M82" s="40"/>
      <c r="N82" s="40"/>
      <c r="O82" s="40"/>
      <c r="P82" s="40">
        <v>0</v>
      </c>
      <c r="Q82" s="40"/>
      <c r="R82" s="40"/>
      <c r="S82" s="40"/>
      <c r="T82" s="40"/>
      <c r="U82" s="40"/>
      <c r="V82" s="40"/>
      <c r="W82" s="40"/>
      <c r="X82" s="40"/>
      <c r="Y82" s="40" t="s">
        <v>23</v>
      </c>
      <c r="Z82" s="40" t="s">
        <v>23</v>
      </c>
      <c r="AA82" s="40" t="e">
        <v>#N/A</v>
      </c>
      <c r="AB82" s="40" t="s">
        <v>23</v>
      </c>
      <c r="AC82" s="40" t="s">
        <v>23</v>
      </c>
      <c r="AD82" s="40" t="s">
        <v>23</v>
      </c>
      <c r="AE82" s="40" t="s">
        <v>23</v>
      </c>
      <c r="AF82" s="40"/>
      <c r="AG82" s="40" t="s">
        <v>23</v>
      </c>
      <c r="AH82" s="40" t="s">
        <v>23</v>
      </c>
      <c r="AI82" s="40" t="s">
        <v>23</v>
      </c>
      <c r="AJ82" s="40" t="s">
        <v>23</v>
      </c>
      <c r="AK82" s="46" t="s">
        <v>23</v>
      </c>
      <c r="AL82" s="46" t="s">
        <v>23</v>
      </c>
      <c r="AM82" s="46" t="s">
        <v>23</v>
      </c>
      <c r="AN82" s="46" t="str">
        <f>IFERROR(VLOOKUP($B82,Sheet1!$A$5:$B$300,2,FALSE),"")</f>
        <v/>
      </c>
      <c r="AO82" s="46" t="s">
        <v>23</v>
      </c>
      <c r="AP82" s="5" t="str">
        <f>IFERROR(VLOOKUP($A82,集約用シート!$B$5:$U$300,15,FALSE),"")</f>
        <v/>
      </c>
      <c r="AQ82" s="8" t="s">
        <v>23</v>
      </c>
      <c r="AR82" s="46" t="s">
        <v>23</v>
      </c>
      <c r="AS82" s="5" t="str">
        <f>IFERROR(VLOOKUP($A82,集約用シート!$B$5:$U$300,19,FALSE),"")</f>
        <v/>
      </c>
      <c r="AT82" s="46" t="s">
        <v>23</v>
      </c>
      <c r="AU82" s="5" t="str">
        <f>IFERROR(VLOOKUP($A82,集約用シート!$B$5:$U$300,21,FALSE),"")</f>
        <v/>
      </c>
    </row>
    <row r="83" spans="1:47" ht="28.5" customHeight="1">
      <c r="A83" s="6">
        <v>18147</v>
      </c>
      <c r="B83" s="7" t="s">
        <v>721</v>
      </c>
      <c r="C83" s="40"/>
      <c r="D83" s="40"/>
      <c r="E83" s="40">
        <v>0</v>
      </c>
      <c r="F83" s="40"/>
      <c r="G83" s="40"/>
      <c r="H83" s="40"/>
      <c r="I83" s="40"/>
      <c r="J83" s="40"/>
      <c r="K83" s="40"/>
      <c r="L83" s="40"/>
      <c r="M83" s="40"/>
      <c r="N83" s="40"/>
      <c r="O83" s="40"/>
      <c r="P83" s="40">
        <v>0</v>
      </c>
      <c r="Q83" s="40"/>
      <c r="R83" s="40"/>
      <c r="S83" s="40"/>
      <c r="T83" s="40"/>
      <c r="U83" s="40"/>
      <c r="V83" s="40"/>
      <c r="W83" s="40"/>
      <c r="X83" s="40"/>
      <c r="Y83" s="40" t="s">
        <v>23</v>
      </c>
      <c r="Z83" s="40" t="s">
        <v>23</v>
      </c>
      <c r="AA83" s="40" t="e">
        <v>#N/A</v>
      </c>
      <c r="AB83" s="40" t="s">
        <v>23</v>
      </c>
      <c r="AC83" s="40" t="s">
        <v>23</v>
      </c>
      <c r="AD83" s="40" t="s">
        <v>23</v>
      </c>
      <c r="AE83" s="40" t="s">
        <v>23</v>
      </c>
      <c r="AF83" s="40"/>
      <c r="AG83" s="40" t="s">
        <v>23</v>
      </c>
      <c r="AH83" s="40" t="s">
        <v>23</v>
      </c>
      <c r="AI83" s="40" t="s">
        <v>23</v>
      </c>
      <c r="AJ83" s="40" t="s">
        <v>23</v>
      </c>
      <c r="AK83" s="46" t="s">
        <v>23</v>
      </c>
      <c r="AL83" s="46" t="s">
        <v>23</v>
      </c>
      <c r="AM83" s="46" t="s">
        <v>23</v>
      </c>
      <c r="AN83" s="46" t="str">
        <f>IFERROR(VLOOKUP($B83,Sheet1!$A$5:$B$300,2,FALSE),"")</f>
        <v/>
      </c>
      <c r="AO83" s="46" t="s">
        <v>23</v>
      </c>
      <c r="AP83" s="5" t="str">
        <f>IFERROR(VLOOKUP($A83,集約用シート!$B$5:$U$300,15,FALSE),"")</f>
        <v/>
      </c>
      <c r="AQ83" s="8" t="s">
        <v>23</v>
      </c>
      <c r="AR83" s="46" t="s">
        <v>23</v>
      </c>
      <c r="AS83" s="5" t="str">
        <f>IFERROR(VLOOKUP($A83,集約用シート!$B$5:$U$300,19,FALSE),"")</f>
        <v/>
      </c>
      <c r="AT83" s="46" t="s">
        <v>23</v>
      </c>
      <c r="AU83" s="5" t="str">
        <f>IFERROR(VLOOKUP($A83,集約用シート!$B$5:$U$300,21,FALSE),"")</f>
        <v/>
      </c>
    </row>
    <row r="84" spans="1:47" ht="28.5" customHeight="1">
      <c r="A84" s="6">
        <v>18148</v>
      </c>
      <c r="B84" s="7" t="s">
        <v>722</v>
      </c>
      <c r="C84" s="40"/>
      <c r="D84" s="40"/>
      <c r="E84" s="40">
        <v>0</v>
      </c>
      <c r="F84" s="40"/>
      <c r="G84" s="40"/>
      <c r="H84" s="40"/>
      <c r="I84" s="40"/>
      <c r="J84" s="40"/>
      <c r="K84" s="40"/>
      <c r="L84" s="40"/>
      <c r="M84" s="40"/>
      <c r="N84" s="40"/>
      <c r="O84" s="40"/>
      <c r="P84" s="40">
        <v>0</v>
      </c>
      <c r="Q84" s="40"/>
      <c r="R84" s="40"/>
      <c r="S84" s="40"/>
      <c r="T84" s="40"/>
      <c r="U84" s="40"/>
      <c r="V84" s="40"/>
      <c r="W84" s="40"/>
      <c r="X84" s="40"/>
      <c r="Y84" s="40" t="s">
        <v>23</v>
      </c>
      <c r="Z84" s="40" t="s">
        <v>23</v>
      </c>
      <c r="AA84" s="40" t="e">
        <v>#N/A</v>
      </c>
      <c r="AB84" s="40" t="s">
        <v>23</v>
      </c>
      <c r="AC84" s="40" t="s">
        <v>23</v>
      </c>
      <c r="AD84" s="40" t="s">
        <v>23</v>
      </c>
      <c r="AE84" s="40" t="s">
        <v>23</v>
      </c>
      <c r="AF84" s="40"/>
      <c r="AG84" s="40" t="s">
        <v>23</v>
      </c>
      <c r="AH84" s="40" t="s">
        <v>23</v>
      </c>
      <c r="AI84" s="40" t="s">
        <v>23</v>
      </c>
      <c r="AJ84" s="40" t="s">
        <v>23</v>
      </c>
      <c r="AK84" s="46" t="s">
        <v>23</v>
      </c>
      <c r="AL84" s="46" t="s">
        <v>23</v>
      </c>
      <c r="AM84" s="46" t="s">
        <v>23</v>
      </c>
      <c r="AN84" s="46" t="str">
        <f>IFERROR(VLOOKUP($B84,Sheet1!$A$5:$B$300,2,FALSE),"")</f>
        <v/>
      </c>
      <c r="AO84" s="46" t="s">
        <v>23</v>
      </c>
      <c r="AP84" s="5" t="str">
        <f>IFERROR(VLOOKUP($A84,集約用シート!$B$5:$U$300,15,FALSE),"")</f>
        <v/>
      </c>
      <c r="AQ84" s="8" t="s">
        <v>23</v>
      </c>
      <c r="AR84" s="46" t="s">
        <v>23</v>
      </c>
      <c r="AS84" s="5" t="str">
        <f>IFERROR(VLOOKUP($A84,集約用シート!$B$5:$U$300,19,FALSE),"")</f>
        <v/>
      </c>
      <c r="AT84" s="46" t="s">
        <v>23</v>
      </c>
      <c r="AU84" s="5" t="str">
        <f>IFERROR(VLOOKUP($A84,集約用シート!$B$5:$U$300,21,FALSE),"")</f>
        <v/>
      </c>
    </row>
    <row r="85" spans="1:47" ht="28.5" customHeight="1">
      <c r="A85" s="6">
        <v>18150</v>
      </c>
      <c r="B85" s="7" t="s">
        <v>723</v>
      </c>
      <c r="C85" s="40"/>
      <c r="D85" s="40"/>
      <c r="E85" s="40">
        <v>0</v>
      </c>
      <c r="F85" s="40"/>
      <c r="G85" s="40"/>
      <c r="H85" s="40"/>
      <c r="I85" s="40"/>
      <c r="J85" s="40"/>
      <c r="K85" s="40"/>
      <c r="L85" s="40"/>
      <c r="M85" s="40"/>
      <c r="N85" s="40"/>
      <c r="O85" s="40"/>
      <c r="P85" s="40">
        <v>0</v>
      </c>
      <c r="Q85" s="40"/>
      <c r="R85" s="40"/>
      <c r="S85" s="40"/>
      <c r="T85" s="40"/>
      <c r="U85" s="40"/>
      <c r="V85" s="40"/>
      <c r="W85" s="40"/>
      <c r="X85" s="40"/>
      <c r="Y85" s="40" t="s">
        <v>23</v>
      </c>
      <c r="Z85" s="40" t="s">
        <v>23</v>
      </c>
      <c r="AA85" s="40" t="e">
        <v>#N/A</v>
      </c>
      <c r="AB85" s="40" t="s">
        <v>23</v>
      </c>
      <c r="AC85" s="40" t="s">
        <v>23</v>
      </c>
      <c r="AD85" s="40" t="s">
        <v>23</v>
      </c>
      <c r="AE85" s="40" t="s">
        <v>23</v>
      </c>
      <c r="AF85" s="40"/>
      <c r="AG85" s="40" t="s">
        <v>23</v>
      </c>
      <c r="AH85" s="40" t="s">
        <v>23</v>
      </c>
      <c r="AI85" s="40" t="s">
        <v>23</v>
      </c>
      <c r="AJ85" s="40" t="s">
        <v>23</v>
      </c>
      <c r="AK85" s="46" t="s">
        <v>23</v>
      </c>
      <c r="AL85" s="46" t="s">
        <v>23</v>
      </c>
      <c r="AM85" s="46" t="s">
        <v>23</v>
      </c>
      <c r="AN85" s="46" t="str">
        <f>IFERROR(VLOOKUP($B85,Sheet1!$A$5:$B$300,2,FALSE),"")</f>
        <v/>
      </c>
      <c r="AO85" s="46" t="s">
        <v>23</v>
      </c>
      <c r="AP85" s="5" t="str">
        <f>IFERROR(VLOOKUP($A85,集約用シート!$B$5:$U$300,15,FALSE),"")</f>
        <v/>
      </c>
      <c r="AQ85" s="8" t="s">
        <v>23</v>
      </c>
      <c r="AR85" s="46" t="s">
        <v>23</v>
      </c>
      <c r="AS85" s="5" t="str">
        <f>IFERROR(VLOOKUP($A85,集約用シート!$B$5:$U$300,19,FALSE),"")</f>
        <v/>
      </c>
      <c r="AT85" s="46" t="s">
        <v>23</v>
      </c>
      <c r="AU85" s="5" t="str">
        <f>IFERROR(VLOOKUP($A85,集約用シート!$B$5:$U$300,21,FALSE),"")</f>
        <v/>
      </c>
    </row>
    <row r="86" spans="1:47" ht="28.5" customHeight="1">
      <c r="A86" s="6">
        <v>18151</v>
      </c>
      <c r="B86" s="7" t="s">
        <v>724</v>
      </c>
      <c r="C86" s="40"/>
      <c r="D86" s="40"/>
      <c r="E86" s="40">
        <v>0</v>
      </c>
      <c r="F86" s="40"/>
      <c r="G86" s="40"/>
      <c r="H86" s="40"/>
      <c r="I86" s="40"/>
      <c r="J86" s="40"/>
      <c r="K86" s="40"/>
      <c r="L86" s="40"/>
      <c r="M86" s="40"/>
      <c r="N86" s="40"/>
      <c r="O86" s="40"/>
      <c r="P86" s="40">
        <v>0</v>
      </c>
      <c r="Q86" s="40"/>
      <c r="R86" s="40"/>
      <c r="S86" s="40"/>
      <c r="T86" s="40"/>
      <c r="U86" s="40"/>
      <c r="V86" s="40"/>
      <c r="W86" s="40"/>
      <c r="X86" s="40"/>
      <c r="Y86" s="40" t="s">
        <v>23</v>
      </c>
      <c r="Z86" s="40" t="s">
        <v>23</v>
      </c>
      <c r="AA86" s="40" t="e">
        <v>#N/A</v>
      </c>
      <c r="AB86" s="40" t="s">
        <v>23</v>
      </c>
      <c r="AC86" s="40" t="s">
        <v>23</v>
      </c>
      <c r="AD86" s="40" t="s">
        <v>23</v>
      </c>
      <c r="AE86" s="40" t="s">
        <v>23</v>
      </c>
      <c r="AF86" s="40"/>
      <c r="AG86" s="40" t="s">
        <v>23</v>
      </c>
      <c r="AH86" s="40" t="s">
        <v>23</v>
      </c>
      <c r="AI86" s="40" t="s">
        <v>23</v>
      </c>
      <c r="AJ86" s="40" t="s">
        <v>23</v>
      </c>
      <c r="AK86" s="46" t="s">
        <v>23</v>
      </c>
      <c r="AL86" s="46" t="s">
        <v>23</v>
      </c>
      <c r="AM86" s="46" t="s">
        <v>23</v>
      </c>
      <c r="AN86" s="46" t="str">
        <f>IFERROR(VLOOKUP($B86,Sheet1!$A$5:$B$300,2,FALSE),"")</f>
        <v/>
      </c>
      <c r="AO86" s="46" t="s">
        <v>23</v>
      </c>
      <c r="AP86" s="5" t="str">
        <f>IFERROR(VLOOKUP($A86,集約用シート!$B$5:$U$300,15,FALSE),"")</f>
        <v/>
      </c>
      <c r="AQ86" s="8" t="s">
        <v>23</v>
      </c>
      <c r="AR86" s="46" t="s">
        <v>23</v>
      </c>
      <c r="AS86" s="5" t="str">
        <f>IFERROR(VLOOKUP($A86,集約用シート!$B$5:$U$300,19,FALSE),"")</f>
        <v/>
      </c>
      <c r="AT86" s="46" t="s">
        <v>23</v>
      </c>
      <c r="AU86" s="5" t="str">
        <f>IFERROR(VLOOKUP($A86,集約用シート!$B$5:$U$300,21,FALSE),"")</f>
        <v/>
      </c>
    </row>
    <row r="87" spans="1:47" ht="28.5" customHeight="1">
      <c r="A87" s="10">
        <v>18152</v>
      </c>
      <c r="B87" s="11" t="s">
        <v>725</v>
      </c>
      <c r="C87" s="40"/>
      <c r="D87" s="40"/>
      <c r="E87" s="40">
        <v>0</v>
      </c>
      <c r="F87" s="40"/>
      <c r="G87" s="40"/>
      <c r="H87" s="40"/>
      <c r="I87" s="40"/>
      <c r="J87" s="40"/>
      <c r="K87" s="40"/>
      <c r="L87" s="40"/>
      <c r="M87" s="40"/>
      <c r="N87" s="40"/>
      <c r="O87" s="40"/>
      <c r="P87" s="40">
        <v>0</v>
      </c>
      <c r="Q87" s="40"/>
      <c r="R87" s="40"/>
      <c r="S87" s="40"/>
      <c r="T87" s="40"/>
      <c r="U87" s="40"/>
      <c r="V87" s="40"/>
      <c r="W87" s="40"/>
      <c r="X87" s="40"/>
      <c r="Y87" s="40" t="s">
        <v>23</v>
      </c>
      <c r="Z87" s="40" t="s">
        <v>23</v>
      </c>
      <c r="AA87" s="40" t="e">
        <v>#N/A</v>
      </c>
      <c r="AB87" s="40" t="s">
        <v>23</v>
      </c>
      <c r="AC87" s="40" t="s">
        <v>23</v>
      </c>
      <c r="AD87" s="40" t="s">
        <v>23</v>
      </c>
      <c r="AE87" s="40" t="s">
        <v>23</v>
      </c>
      <c r="AF87" s="40"/>
      <c r="AG87" s="40" t="s">
        <v>23</v>
      </c>
      <c r="AH87" s="40" t="s">
        <v>23</v>
      </c>
      <c r="AI87" s="40" t="s">
        <v>23</v>
      </c>
      <c r="AJ87" s="40" t="s">
        <v>23</v>
      </c>
      <c r="AK87" s="46" t="s">
        <v>23</v>
      </c>
      <c r="AL87" s="46" t="s">
        <v>23</v>
      </c>
      <c r="AM87" s="46" t="s">
        <v>23</v>
      </c>
      <c r="AN87" s="46" t="str">
        <f>IFERROR(VLOOKUP($B87,Sheet1!$A$5:$B$300,2,FALSE),"")</f>
        <v/>
      </c>
      <c r="AO87" s="46" t="s">
        <v>23</v>
      </c>
      <c r="AP87" s="5" t="str">
        <f>IFERROR(VLOOKUP($A87,集約用シート!$B$5:$U$300,15,FALSE),"")</f>
        <v/>
      </c>
      <c r="AQ87" s="8" t="s">
        <v>23</v>
      </c>
      <c r="AR87" s="46" t="s">
        <v>23</v>
      </c>
      <c r="AS87" s="5" t="str">
        <f>IFERROR(VLOOKUP($A87,集約用シート!$B$5:$U$300,19,FALSE),"")</f>
        <v/>
      </c>
      <c r="AT87" s="46" t="s">
        <v>23</v>
      </c>
      <c r="AU87" s="5" t="str">
        <f>IFERROR(VLOOKUP($A87,集約用シート!$B$5:$U$300,21,FALSE),"")</f>
        <v/>
      </c>
    </row>
    <row r="88" spans="1:47" ht="28.5" customHeight="1">
      <c r="A88" s="10">
        <v>18153</v>
      </c>
      <c r="B88" s="11" t="s">
        <v>726</v>
      </c>
      <c r="C88" s="40"/>
      <c r="D88" s="40"/>
      <c r="E88" s="40">
        <v>0</v>
      </c>
      <c r="F88" s="40"/>
      <c r="G88" s="40"/>
      <c r="H88" s="40"/>
      <c r="I88" s="40"/>
      <c r="J88" s="40"/>
      <c r="K88" s="40"/>
      <c r="L88" s="40"/>
      <c r="M88" s="40"/>
      <c r="N88" s="40"/>
      <c r="O88" s="40"/>
      <c r="P88" s="40">
        <v>0</v>
      </c>
      <c r="Q88" s="40"/>
      <c r="R88" s="40"/>
      <c r="S88" s="40"/>
      <c r="T88" s="40"/>
      <c r="U88" s="40"/>
      <c r="V88" s="40"/>
      <c r="W88" s="40"/>
      <c r="X88" s="40"/>
      <c r="Y88" s="40" t="s">
        <v>23</v>
      </c>
      <c r="Z88" s="40" t="s">
        <v>23</v>
      </c>
      <c r="AA88" s="40" t="e">
        <v>#N/A</v>
      </c>
      <c r="AB88" s="40" t="s">
        <v>23</v>
      </c>
      <c r="AC88" s="40" t="s">
        <v>23</v>
      </c>
      <c r="AD88" s="40" t="s">
        <v>23</v>
      </c>
      <c r="AE88" s="40" t="s">
        <v>23</v>
      </c>
      <c r="AF88" s="40"/>
      <c r="AG88" s="40" t="s">
        <v>23</v>
      </c>
      <c r="AH88" s="40" t="s">
        <v>23</v>
      </c>
      <c r="AI88" s="40" t="s">
        <v>23</v>
      </c>
      <c r="AJ88" s="40" t="s">
        <v>23</v>
      </c>
      <c r="AK88" s="46" t="s">
        <v>23</v>
      </c>
      <c r="AL88" s="46" t="s">
        <v>23</v>
      </c>
      <c r="AM88" s="46" t="s">
        <v>23</v>
      </c>
      <c r="AN88" s="46" t="str">
        <f>IFERROR(VLOOKUP($B88,Sheet1!$A$5:$B$300,2,FALSE),"")</f>
        <v/>
      </c>
      <c r="AO88" s="46" t="s">
        <v>23</v>
      </c>
      <c r="AP88" s="5" t="str">
        <f>IFERROR(VLOOKUP($A88,集約用シート!$B$5:$U$300,15,FALSE),"")</f>
        <v/>
      </c>
      <c r="AQ88" s="8" t="s">
        <v>23</v>
      </c>
      <c r="AR88" s="46" t="s">
        <v>23</v>
      </c>
      <c r="AS88" s="5" t="str">
        <f>IFERROR(VLOOKUP($A88,集約用シート!$B$5:$U$300,19,FALSE),"")</f>
        <v/>
      </c>
      <c r="AT88" s="46" t="s">
        <v>23</v>
      </c>
      <c r="AU88" s="5" t="str">
        <f>IFERROR(VLOOKUP($A88,集約用シート!$B$5:$U$300,21,FALSE),"")</f>
        <v/>
      </c>
    </row>
    <row r="89" spans="1:47" ht="28.5" customHeight="1">
      <c r="A89" s="6">
        <v>18154</v>
      </c>
      <c r="B89" s="7" t="s">
        <v>727</v>
      </c>
      <c r="C89" s="40"/>
      <c r="D89" s="40"/>
      <c r="E89" s="40">
        <v>0</v>
      </c>
      <c r="F89" s="40"/>
      <c r="G89" s="40"/>
      <c r="H89" s="40"/>
      <c r="I89" s="40"/>
      <c r="J89" s="40"/>
      <c r="K89" s="40"/>
      <c r="L89" s="40"/>
      <c r="M89" s="40"/>
      <c r="N89" s="40"/>
      <c r="O89" s="40"/>
      <c r="P89" s="40">
        <v>0</v>
      </c>
      <c r="Q89" s="40"/>
      <c r="R89" s="40"/>
      <c r="S89" s="40"/>
      <c r="T89" s="40"/>
      <c r="U89" s="40"/>
      <c r="V89" s="40"/>
      <c r="W89" s="40"/>
      <c r="X89" s="40"/>
      <c r="Y89" s="40" t="s">
        <v>23</v>
      </c>
      <c r="Z89" s="40" t="s">
        <v>23</v>
      </c>
      <c r="AA89" s="40" t="e">
        <v>#N/A</v>
      </c>
      <c r="AB89" s="40" t="s">
        <v>23</v>
      </c>
      <c r="AC89" s="40" t="s">
        <v>23</v>
      </c>
      <c r="AD89" s="40" t="s">
        <v>23</v>
      </c>
      <c r="AE89" s="40" t="s">
        <v>23</v>
      </c>
      <c r="AF89" s="40"/>
      <c r="AG89" s="40" t="s">
        <v>23</v>
      </c>
      <c r="AH89" s="40" t="s">
        <v>23</v>
      </c>
      <c r="AI89" s="40" t="s">
        <v>23</v>
      </c>
      <c r="AJ89" s="40" t="s">
        <v>23</v>
      </c>
      <c r="AK89" s="46" t="s">
        <v>23</v>
      </c>
      <c r="AL89" s="46" t="s">
        <v>23</v>
      </c>
      <c r="AM89" s="46" t="s">
        <v>23</v>
      </c>
      <c r="AN89" s="46" t="str">
        <f>IFERROR(VLOOKUP($B89,Sheet1!$A$5:$B$300,2,FALSE),"")</f>
        <v/>
      </c>
      <c r="AO89" s="46" t="s">
        <v>23</v>
      </c>
      <c r="AP89" s="5" t="str">
        <f>IFERROR(VLOOKUP($A89,集約用シート!$B$5:$U$300,15,FALSE),"")</f>
        <v/>
      </c>
      <c r="AQ89" s="8" t="s">
        <v>23</v>
      </c>
      <c r="AR89" s="46" t="s">
        <v>23</v>
      </c>
      <c r="AS89" s="5" t="str">
        <f>IFERROR(VLOOKUP($A89,集約用シート!$B$5:$U$300,19,FALSE),"")</f>
        <v/>
      </c>
      <c r="AT89" s="46" t="s">
        <v>23</v>
      </c>
      <c r="AU89" s="5" t="str">
        <f>IFERROR(VLOOKUP($A89,集約用シート!$B$5:$U$300,21,FALSE),"")</f>
        <v/>
      </c>
    </row>
    <row r="90" spans="1:47" ht="28.5" customHeight="1">
      <c r="A90" s="6">
        <v>18156</v>
      </c>
      <c r="B90" s="7" t="s">
        <v>728</v>
      </c>
      <c r="C90" s="40"/>
      <c r="D90" s="40"/>
      <c r="E90" s="40">
        <v>0</v>
      </c>
      <c r="F90" s="40"/>
      <c r="G90" s="40"/>
      <c r="H90" s="40"/>
      <c r="I90" s="40"/>
      <c r="J90" s="40"/>
      <c r="K90" s="40"/>
      <c r="L90" s="40"/>
      <c r="M90" s="40"/>
      <c r="N90" s="40"/>
      <c r="O90" s="40"/>
      <c r="P90" s="40">
        <v>0</v>
      </c>
      <c r="Q90" s="40"/>
      <c r="R90" s="40"/>
      <c r="S90" s="40"/>
      <c r="T90" s="40"/>
      <c r="U90" s="40"/>
      <c r="V90" s="40"/>
      <c r="W90" s="40"/>
      <c r="X90" s="40"/>
      <c r="Y90" s="40" t="s">
        <v>23</v>
      </c>
      <c r="Z90" s="40" t="s">
        <v>23</v>
      </c>
      <c r="AA90" s="40" t="e">
        <v>#N/A</v>
      </c>
      <c r="AB90" s="40" t="s">
        <v>23</v>
      </c>
      <c r="AC90" s="40" t="s">
        <v>23</v>
      </c>
      <c r="AD90" s="40" t="s">
        <v>23</v>
      </c>
      <c r="AE90" s="40" t="s">
        <v>23</v>
      </c>
      <c r="AF90" s="40"/>
      <c r="AG90" s="40" t="s">
        <v>23</v>
      </c>
      <c r="AH90" s="40" t="s">
        <v>23</v>
      </c>
      <c r="AI90" s="40" t="s">
        <v>23</v>
      </c>
      <c r="AJ90" s="40" t="s">
        <v>23</v>
      </c>
      <c r="AK90" s="46" t="s">
        <v>23</v>
      </c>
      <c r="AL90" s="46" t="s">
        <v>23</v>
      </c>
      <c r="AM90" s="46" t="s">
        <v>23</v>
      </c>
      <c r="AN90" s="46" t="str">
        <f>IFERROR(VLOOKUP($B90,Sheet1!$A$5:$B$300,2,FALSE),"")</f>
        <v/>
      </c>
      <c r="AO90" s="46" t="s">
        <v>23</v>
      </c>
      <c r="AP90" s="5" t="str">
        <f>IFERROR(VLOOKUP($A90,集約用シート!$B$5:$U$300,15,FALSE),"")</f>
        <v/>
      </c>
      <c r="AQ90" s="8" t="s">
        <v>23</v>
      </c>
      <c r="AR90" s="46" t="s">
        <v>23</v>
      </c>
      <c r="AS90" s="5" t="str">
        <f>IFERROR(VLOOKUP($A90,集約用シート!$B$5:$U$300,19,FALSE),"")</f>
        <v/>
      </c>
      <c r="AT90" s="46" t="s">
        <v>23</v>
      </c>
      <c r="AU90" s="5" t="str">
        <f>IFERROR(VLOOKUP($A90,集約用シート!$B$5:$U$300,21,FALSE),"")</f>
        <v/>
      </c>
    </row>
    <row r="91" spans="1:47" ht="28.5" customHeight="1">
      <c r="A91" s="6">
        <v>18157</v>
      </c>
      <c r="B91" s="7" t="s">
        <v>729</v>
      </c>
      <c r="C91" s="40"/>
      <c r="D91" s="40"/>
      <c r="E91" s="40">
        <v>0</v>
      </c>
      <c r="F91" s="40"/>
      <c r="G91" s="40"/>
      <c r="H91" s="40"/>
      <c r="I91" s="40"/>
      <c r="J91" s="40"/>
      <c r="K91" s="40"/>
      <c r="L91" s="40"/>
      <c r="M91" s="40"/>
      <c r="N91" s="40"/>
      <c r="O91" s="40"/>
      <c r="P91" s="40">
        <v>0</v>
      </c>
      <c r="Q91" s="40"/>
      <c r="R91" s="40"/>
      <c r="S91" s="40"/>
      <c r="T91" s="40"/>
      <c r="U91" s="40"/>
      <c r="V91" s="40"/>
      <c r="W91" s="40"/>
      <c r="X91" s="40"/>
      <c r="Y91" s="40" t="s">
        <v>23</v>
      </c>
      <c r="Z91" s="40" t="s">
        <v>23</v>
      </c>
      <c r="AA91" s="40" t="e">
        <v>#N/A</v>
      </c>
      <c r="AB91" s="40" t="s">
        <v>23</v>
      </c>
      <c r="AC91" s="40" t="s">
        <v>23</v>
      </c>
      <c r="AD91" s="40" t="s">
        <v>23</v>
      </c>
      <c r="AE91" s="40" t="s">
        <v>23</v>
      </c>
      <c r="AF91" s="40"/>
      <c r="AG91" s="40" t="s">
        <v>23</v>
      </c>
      <c r="AH91" s="40" t="s">
        <v>23</v>
      </c>
      <c r="AI91" s="40" t="s">
        <v>23</v>
      </c>
      <c r="AJ91" s="40" t="s">
        <v>23</v>
      </c>
      <c r="AK91" s="46" t="s">
        <v>23</v>
      </c>
      <c r="AL91" s="46" t="s">
        <v>23</v>
      </c>
      <c r="AM91" s="46" t="s">
        <v>23</v>
      </c>
      <c r="AN91" s="46" t="str">
        <f>IFERROR(VLOOKUP($B91,Sheet1!$A$5:$B$300,2,FALSE),"")</f>
        <v/>
      </c>
      <c r="AO91" s="46" t="s">
        <v>23</v>
      </c>
      <c r="AP91" s="5" t="str">
        <f>IFERROR(VLOOKUP($A91,集約用シート!$B$5:$U$300,15,FALSE),"")</f>
        <v/>
      </c>
      <c r="AQ91" s="8" t="s">
        <v>23</v>
      </c>
      <c r="AR91" s="46" t="s">
        <v>23</v>
      </c>
      <c r="AS91" s="5" t="str">
        <f>IFERROR(VLOOKUP($A91,集約用シート!$B$5:$U$300,19,FALSE),"")</f>
        <v/>
      </c>
      <c r="AT91" s="46" t="s">
        <v>23</v>
      </c>
      <c r="AU91" s="5" t="str">
        <f>IFERROR(VLOOKUP($A91,集約用シート!$B$5:$U$300,21,FALSE),"")</f>
        <v/>
      </c>
    </row>
    <row r="92" spans="1:47" ht="28.5" customHeight="1">
      <c r="A92" s="6">
        <v>18159</v>
      </c>
      <c r="B92" s="7" t="s">
        <v>730</v>
      </c>
      <c r="C92" s="40"/>
      <c r="D92" s="40"/>
      <c r="E92" s="40">
        <v>0</v>
      </c>
      <c r="F92" s="40"/>
      <c r="G92" s="40"/>
      <c r="H92" s="40"/>
      <c r="I92" s="40"/>
      <c r="J92" s="40"/>
      <c r="K92" s="40"/>
      <c r="L92" s="40"/>
      <c r="M92" s="40"/>
      <c r="N92" s="40"/>
      <c r="O92" s="40"/>
      <c r="P92" s="40">
        <v>0</v>
      </c>
      <c r="Q92" s="40"/>
      <c r="R92" s="40"/>
      <c r="S92" s="40"/>
      <c r="T92" s="40"/>
      <c r="U92" s="40"/>
      <c r="V92" s="40"/>
      <c r="W92" s="40"/>
      <c r="X92" s="40"/>
      <c r="Y92" s="40" t="s">
        <v>25</v>
      </c>
      <c r="Z92" s="40" t="s">
        <v>25</v>
      </c>
      <c r="AA92" s="40" t="s">
        <v>25</v>
      </c>
      <c r="AB92" s="40" t="s">
        <v>25</v>
      </c>
      <c r="AC92" s="40" t="s">
        <v>23</v>
      </c>
      <c r="AD92" s="40" t="s">
        <v>25</v>
      </c>
      <c r="AE92" s="40" t="s">
        <v>23</v>
      </c>
      <c r="AF92" s="40"/>
      <c r="AG92" s="40" t="s">
        <v>25</v>
      </c>
      <c r="AH92" s="40" t="s">
        <v>23</v>
      </c>
      <c r="AI92" s="40" t="s">
        <v>21</v>
      </c>
      <c r="AJ92" s="40" t="s">
        <v>23</v>
      </c>
      <c r="AK92" s="46" t="s">
        <v>23</v>
      </c>
      <c r="AL92" s="46" t="s">
        <v>23</v>
      </c>
      <c r="AM92" s="46" t="s">
        <v>23</v>
      </c>
      <c r="AN92" s="46" t="str">
        <f>IFERROR(VLOOKUP($B92,Sheet1!$A$5:$B$300,2,FALSE),"")</f>
        <v/>
      </c>
      <c r="AO92" s="46" t="s">
        <v>23</v>
      </c>
      <c r="AP92" s="5" t="str">
        <f>IFERROR(VLOOKUP($A92,集約用シート!$B$5:$U$300,15,FALSE),"")</f>
        <v/>
      </c>
      <c r="AQ92" s="8" t="s">
        <v>23</v>
      </c>
      <c r="AR92" s="46" t="s">
        <v>23</v>
      </c>
      <c r="AS92" s="5" t="str">
        <f>IFERROR(VLOOKUP($A92,集約用シート!$B$5:$U$300,19,FALSE),"")</f>
        <v/>
      </c>
      <c r="AT92" s="46" t="s">
        <v>23</v>
      </c>
      <c r="AU92" s="5" t="str">
        <f>IFERROR(VLOOKUP($A92,集約用シート!$B$5:$U$300,21,FALSE),"")</f>
        <v/>
      </c>
    </row>
    <row r="93" spans="1:47" ht="28.5" customHeight="1">
      <c r="A93" s="6">
        <v>18164</v>
      </c>
      <c r="B93" s="7" t="s">
        <v>731</v>
      </c>
      <c r="C93" s="40"/>
      <c r="D93" s="40"/>
      <c r="E93" s="40">
        <v>0</v>
      </c>
      <c r="F93" s="40"/>
      <c r="G93" s="40"/>
      <c r="H93" s="40"/>
      <c r="I93" s="40"/>
      <c r="J93" s="40"/>
      <c r="K93" s="40"/>
      <c r="L93" s="40"/>
      <c r="M93" s="40"/>
      <c r="N93" s="40"/>
      <c r="O93" s="40"/>
      <c r="P93" s="40">
        <v>0</v>
      </c>
      <c r="Q93" s="40"/>
      <c r="R93" s="40"/>
      <c r="S93" s="40"/>
      <c r="T93" s="40"/>
      <c r="U93" s="40"/>
      <c r="V93" s="40"/>
      <c r="W93" s="40"/>
      <c r="X93" s="40"/>
      <c r="Y93" s="40" t="s">
        <v>23</v>
      </c>
      <c r="Z93" s="40" t="s">
        <v>23</v>
      </c>
      <c r="AA93" s="40" t="e">
        <v>#N/A</v>
      </c>
      <c r="AB93" s="40" t="s">
        <v>23</v>
      </c>
      <c r="AC93" s="40" t="s">
        <v>23</v>
      </c>
      <c r="AD93" s="40" t="s">
        <v>23</v>
      </c>
      <c r="AE93" s="40" t="s">
        <v>23</v>
      </c>
      <c r="AF93" s="40"/>
      <c r="AG93" s="40" t="s">
        <v>23</v>
      </c>
      <c r="AH93" s="40" t="s">
        <v>23</v>
      </c>
      <c r="AI93" s="40" t="s">
        <v>23</v>
      </c>
      <c r="AJ93" s="40" t="s">
        <v>23</v>
      </c>
      <c r="AK93" s="46" t="s">
        <v>23</v>
      </c>
      <c r="AL93" s="46" t="s">
        <v>23</v>
      </c>
      <c r="AM93" s="46" t="s">
        <v>23</v>
      </c>
      <c r="AN93" s="46" t="str">
        <f>IFERROR(VLOOKUP($B93,Sheet1!$A$5:$B$300,2,FALSE),"")</f>
        <v/>
      </c>
      <c r="AO93" s="46" t="s">
        <v>23</v>
      </c>
      <c r="AP93" s="5" t="str">
        <f>IFERROR(VLOOKUP($A93,集約用シート!$B$5:$U$300,15,FALSE),"")</f>
        <v/>
      </c>
      <c r="AQ93" s="8" t="s">
        <v>23</v>
      </c>
      <c r="AR93" s="46" t="s">
        <v>23</v>
      </c>
      <c r="AS93" s="5" t="str">
        <f>IFERROR(VLOOKUP($A93,集約用シート!$B$5:$U$300,19,FALSE),"")</f>
        <v/>
      </c>
      <c r="AT93" s="46" t="s">
        <v>23</v>
      </c>
      <c r="AU93" s="5" t="str">
        <f>IFERROR(VLOOKUP($A93,集約用シート!$B$5:$U$300,21,FALSE),"")</f>
        <v/>
      </c>
    </row>
    <row r="94" spans="1:47" ht="28.5" customHeight="1">
      <c r="A94" s="10">
        <v>18165</v>
      </c>
      <c r="B94" s="11" t="s">
        <v>732</v>
      </c>
      <c r="C94" s="40"/>
      <c r="D94" s="40"/>
      <c r="E94" s="40">
        <v>0</v>
      </c>
      <c r="F94" s="40"/>
      <c r="G94" s="40"/>
      <c r="H94" s="40"/>
      <c r="I94" s="40"/>
      <c r="J94" s="40"/>
      <c r="K94" s="40"/>
      <c r="L94" s="40"/>
      <c r="M94" s="40"/>
      <c r="N94" s="40"/>
      <c r="O94" s="40"/>
      <c r="P94" s="40">
        <v>0</v>
      </c>
      <c r="Q94" s="40"/>
      <c r="R94" s="40"/>
      <c r="S94" s="40"/>
      <c r="T94" s="40"/>
      <c r="U94" s="40"/>
      <c r="V94" s="40"/>
      <c r="W94" s="40"/>
      <c r="X94" s="40"/>
      <c r="Y94" s="40" t="s">
        <v>23</v>
      </c>
      <c r="Z94" s="40" t="s">
        <v>23</v>
      </c>
      <c r="AA94" s="40" t="e">
        <v>#N/A</v>
      </c>
      <c r="AB94" s="40" t="s">
        <v>23</v>
      </c>
      <c r="AC94" s="40" t="s">
        <v>23</v>
      </c>
      <c r="AD94" s="40" t="s">
        <v>23</v>
      </c>
      <c r="AE94" s="40" t="s">
        <v>23</v>
      </c>
      <c r="AF94" s="40"/>
      <c r="AG94" s="40" t="s">
        <v>23</v>
      </c>
      <c r="AH94" s="40" t="s">
        <v>23</v>
      </c>
      <c r="AI94" s="40" t="s">
        <v>23</v>
      </c>
      <c r="AJ94" s="40" t="s">
        <v>23</v>
      </c>
      <c r="AK94" s="46" t="s">
        <v>23</v>
      </c>
      <c r="AL94" s="46" t="s">
        <v>23</v>
      </c>
      <c r="AM94" s="46" t="s">
        <v>23</v>
      </c>
      <c r="AN94" s="46" t="str">
        <f>IFERROR(VLOOKUP($B94,Sheet1!$A$5:$B$300,2,FALSE),"")</f>
        <v/>
      </c>
      <c r="AO94" s="46" t="s">
        <v>23</v>
      </c>
      <c r="AP94" s="5" t="str">
        <f>IFERROR(VLOOKUP($A94,集約用シート!$B$5:$U$300,15,FALSE),"")</f>
        <v/>
      </c>
      <c r="AQ94" s="8" t="s">
        <v>23</v>
      </c>
      <c r="AR94" s="46" t="s">
        <v>23</v>
      </c>
      <c r="AS94" s="5" t="str">
        <f>IFERROR(VLOOKUP($A94,集約用シート!$B$5:$U$300,19,FALSE),"")</f>
        <v/>
      </c>
      <c r="AT94" s="46" t="s">
        <v>23</v>
      </c>
      <c r="AU94" s="5" t="str">
        <f>IFERROR(VLOOKUP($A94,集約用シート!$B$5:$U$300,21,FALSE),"")</f>
        <v/>
      </c>
    </row>
    <row r="95" spans="1:47" ht="28.5" customHeight="1">
      <c r="A95" s="10">
        <v>18167</v>
      </c>
      <c r="B95" s="11" t="s">
        <v>733</v>
      </c>
      <c r="C95" s="40"/>
      <c r="D95" s="40"/>
      <c r="E95" s="40">
        <v>0</v>
      </c>
      <c r="F95" s="40"/>
      <c r="G95" s="40"/>
      <c r="H95" s="40"/>
      <c r="I95" s="40"/>
      <c r="J95" s="40"/>
      <c r="K95" s="40"/>
      <c r="L95" s="40"/>
      <c r="M95" s="40"/>
      <c r="N95" s="40"/>
      <c r="O95" s="40"/>
      <c r="P95" s="40">
        <v>0</v>
      </c>
      <c r="Q95" s="40"/>
      <c r="R95" s="40"/>
      <c r="S95" s="40"/>
      <c r="T95" s="40"/>
      <c r="U95" s="40"/>
      <c r="V95" s="40"/>
      <c r="W95" s="40"/>
      <c r="X95" s="40"/>
      <c r="Y95" s="40" t="s">
        <v>23</v>
      </c>
      <c r="Z95" s="40" t="s">
        <v>23</v>
      </c>
      <c r="AA95" s="40" t="e">
        <v>#N/A</v>
      </c>
      <c r="AB95" s="40" t="s">
        <v>23</v>
      </c>
      <c r="AC95" s="40" t="s">
        <v>23</v>
      </c>
      <c r="AD95" s="40" t="s">
        <v>23</v>
      </c>
      <c r="AE95" s="40" t="s">
        <v>23</v>
      </c>
      <c r="AF95" s="40"/>
      <c r="AG95" s="40" t="s">
        <v>23</v>
      </c>
      <c r="AH95" s="40" t="s">
        <v>23</v>
      </c>
      <c r="AI95" s="40" t="s">
        <v>23</v>
      </c>
      <c r="AJ95" s="40" t="s">
        <v>23</v>
      </c>
      <c r="AK95" s="46" t="s">
        <v>23</v>
      </c>
      <c r="AL95" s="46" t="s">
        <v>23</v>
      </c>
      <c r="AM95" s="46" t="s">
        <v>23</v>
      </c>
      <c r="AN95" s="46" t="str">
        <f>IFERROR(VLOOKUP($B95,Sheet1!$A$5:$B$300,2,FALSE),"")</f>
        <v/>
      </c>
      <c r="AO95" s="46" t="s">
        <v>23</v>
      </c>
      <c r="AP95" s="5" t="str">
        <f>IFERROR(VLOOKUP($A95,集約用シート!$B$5:$U$300,15,FALSE),"")</f>
        <v/>
      </c>
      <c r="AQ95" s="8" t="s">
        <v>23</v>
      </c>
      <c r="AR95" s="46" t="s">
        <v>23</v>
      </c>
      <c r="AS95" s="5" t="str">
        <f>IFERROR(VLOOKUP($A95,集約用シート!$B$5:$U$300,19,FALSE),"")</f>
        <v/>
      </c>
      <c r="AT95" s="46" t="s">
        <v>23</v>
      </c>
      <c r="AU95" s="5" t="str">
        <f>IFERROR(VLOOKUP($A95,集約用シート!$B$5:$U$300,21,FALSE),"")</f>
        <v/>
      </c>
    </row>
    <row r="96" spans="1:47" ht="28.5" customHeight="1">
      <c r="A96" s="6">
        <v>18169</v>
      </c>
      <c r="B96" s="7" t="s">
        <v>734</v>
      </c>
      <c r="C96" s="40"/>
      <c r="D96" s="40"/>
      <c r="E96" s="40">
        <v>0</v>
      </c>
      <c r="F96" s="40"/>
      <c r="G96" s="40"/>
      <c r="H96" s="40"/>
      <c r="I96" s="40"/>
      <c r="J96" s="40"/>
      <c r="K96" s="40"/>
      <c r="L96" s="40"/>
      <c r="M96" s="40"/>
      <c r="N96" s="40"/>
      <c r="O96" s="40"/>
      <c r="P96" s="40">
        <v>0</v>
      </c>
      <c r="Q96" s="40"/>
      <c r="R96" s="40"/>
      <c r="S96" s="40"/>
      <c r="T96" s="40"/>
      <c r="U96" s="40"/>
      <c r="V96" s="40"/>
      <c r="W96" s="40"/>
      <c r="X96" s="40"/>
      <c r="Y96" s="40" t="s">
        <v>23</v>
      </c>
      <c r="Z96" s="40" t="s">
        <v>23</v>
      </c>
      <c r="AA96" s="40" t="e">
        <v>#N/A</v>
      </c>
      <c r="AB96" s="40" t="s">
        <v>23</v>
      </c>
      <c r="AC96" s="40" t="s">
        <v>23</v>
      </c>
      <c r="AD96" s="40" t="s">
        <v>23</v>
      </c>
      <c r="AE96" s="40" t="s">
        <v>23</v>
      </c>
      <c r="AF96" s="40"/>
      <c r="AG96" s="40" t="s">
        <v>23</v>
      </c>
      <c r="AH96" s="40" t="s">
        <v>23</v>
      </c>
      <c r="AI96" s="40" t="s">
        <v>23</v>
      </c>
      <c r="AJ96" s="40" t="s">
        <v>23</v>
      </c>
      <c r="AK96" s="46" t="s">
        <v>23</v>
      </c>
      <c r="AL96" s="46" t="s">
        <v>23</v>
      </c>
      <c r="AM96" s="46" t="s">
        <v>23</v>
      </c>
      <c r="AN96" s="46" t="str">
        <f>IFERROR(VLOOKUP($B96,Sheet1!$A$5:$B$300,2,FALSE),"")</f>
        <v/>
      </c>
      <c r="AO96" s="46" t="s">
        <v>23</v>
      </c>
      <c r="AP96" s="5" t="str">
        <f>IFERROR(VLOOKUP($A96,集約用シート!$B$5:$U$300,15,FALSE),"")</f>
        <v/>
      </c>
      <c r="AQ96" s="8" t="s">
        <v>23</v>
      </c>
      <c r="AR96" s="46" t="s">
        <v>23</v>
      </c>
      <c r="AS96" s="5" t="str">
        <f>IFERROR(VLOOKUP($A96,集約用シート!$B$5:$U$300,19,FALSE),"")</f>
        <v/>
      </c>
      <c r="AT96" s="46" t="s">
        <v>23</v>
      </c>
      <c r="AU96" s="5" t="str">
        <f>IFERROR(VLOOKUP($A96,集約用シート!$B$5:$U$300,21,FALSE),"")</f>
        <v/>
      </c>
    </row>
    <row r="97" spans="1:47" ht="28.5" customHeight="1">
      <c r="A97" s="6">
        <v>18170</v>
      </c>
      <c r="B97" s="7" t="s">
        <v>735</v>
      </c>
      <c r="C97" s="40"/>
      <c r="D97" s="40"/>
      <c r="E97" s="40">
        <v>0</v>
      </c>
      <c r="F97" s="40"/>
      <c r="G97" s="40"/>
      <c r="H97" s="40"/>
      <c r="I97" s="40"/>
      <c r="J97" s="40"/>
      <c r="K97" s="40"/>
      <c r="L97" s="40"/>
      <c r="M97" s="40"/>
      <c r="N97" s="40"/>
      <c r="O97" s="40"/>
      <c r="P97" s="40">
        <v>0</v>
      </c>
      <c r="Q97" s="40"/>
      <c r="R97" s="40"/>
      <c r="S97" s="40"/>
      <c r="T97" s="40"/>
      <c r="U97" s="40"/>
      <c r="V97" s="40"/>
      <c r="W97" s="40"/>
      <c r="X97" s="40"/>
      <c r="Y97" s="40" t="s">
        <v>23</v>
      </c>
      <c r="Z97" s="40" t="s">
        <v>23</v>
      </c>
      <c r="AA97" s="40" t="e">
        <v>#N/A</v>
      </c>
      <c r="AB97" s="40" t="s">
        <v>23</v>
      </c>
      <c r="AC97" s="40" t="s">
        <v>23</v>
      </c>
      <c r="AD97" s="40" t="s">
        <v>23</v>
      </c>
      <c r="AE97" s="40" t="s">
        <v>23</v>
      </c>
      <c r="AF97" s="40"/>
      <c r="AG97" s="40" t="s">
        <v>23</v>
      </c>
      <c r="AH97" s="40" t="s">
        <v>23</v>
      </c>
      <c r="AI97" s="40" t="s">
        <v>23</v>
      </c>
      <c r="AJ97" s="40" t="s">
        <v>23</v>
      </c>
      <c r="AK97" s="46" t="s">
        <v>23</v>
      </c>
      <c r="AL97" s="46" t="s">
        <v>23</v>
      </c>
      <c r="AM97" s="46" t="s">
        <v>23</v>
      </c>
      <c r="AN97" s="46" t="str">
        <f>IFERROR(VLOOKUP($B97,Sheet1!$A$5:$B$300,2,FALSE),"")</f>
        <v/>
      </c>
      <c r="AO97" s="46" t="s">
        <v>23</v>
      </c>
      <c r="AP97" s="5" t="str">
        <f>IFERROR(VLOOKUP($A97,集約用シート!$B$5:$U$300,15,FALSE),"")</f>
        <v/>
      </c>
      <c r="AQ97" s="8" t="s">
        <v>23</v>
      </c>
      <c r="AR97" s="46" t="s">
        <v>23</v>
      </c>
      <c r="AS97" s="5" t="str">
        <f>IFERROR(VLOOKUP($A97,集約用シート!$B$5:$U$300,19,FALSE),"")</f>
        <v/>
      </c>
      <c r="AT97" s="46" t="s">
        <v>23</v>
      </c>
      <c r="AU97" s="5" t="str">
        <f>IFERROR(VLOOKUP($A97,集約用シート!$B$5:$U$300,21,FALSE),"")</f>
        <v/>
      </c>
    </row>
    <row r="98" spans="1:47" ht="28.5" customHeight="1">
      <c r="A98" s="6">
        <v>18171</v>
      </c>
      <c r="B98" s="7" t="s">
        <v>736</v>
      </c>
      <c r="C98" s="40"/>
      <c r="D98" s="40"/>
      <c r="E98" s="40">
        <v>0</v>
      </c>
      <c r="F98" s="40"/>
      <c r="G98" s="40"/>
      <c r="H98" s="40"/>
      <c r="I98" s="40"/>
      <c r="J98" s="40"/>
      <c r="K98" s="40"/>
      <c r="L98" s="40"/>
      <c r="M98" s="40"/>
      <c r="N98" s="40"/>
      <c r="O98" s="40"/>
      <c r="P98" s="40">
        <v>0</v>
      </c>
      <c r="Q98" s="40"/>
      <c r="R98" s="40"/>
      <c r="S98" s="40"/>
      <c r="T98" s="40"/>
      <c r="U98" s="40"/>
      <c r="V98" s="40"/>
      <c r="W98" s="40"/>
      <c r="X98" s="40"/>
      <c r="Y98" s="40" t="s">
        <v>23</v>
      </c>
      <c r="Z98" s="40" t="s">
        <v>23</v>
      </c>
      <c r="AA98" s="40" t="e">
        <v>#N/A</v>
      </c>
      <c r="AB98" s="40" t="s">
        <v>23</v>
      </c>
      <c r="AC98" s="40" t="s">
        <v>23</v>
      </c>
      <c r="AD98" s="40" t="s">
        <v>23</v>
      </c>
      <c r="AE98" s="40" t="s">
        <v>23</v>
      </c>
      <c r="AF98" s="40"/>
      <c r="AG98" s="40" t="s">
        <v>23</v>
      </c>
      <c r="AH98" s="40" t="s">
        <v>23</v>
      </c>
      <c r="AI98" s="40" t="s">
        <v>23</v>
      </c>
      <c r="AJ98" s="40" t="s">
        <v>23</v>
      </c>
      <c r="AK98" s="46" t="s">
        <v>23</v>
      </c>
      <c r="AL98" s="46" t="s">
        <v>23</v>
      </c>
      <c r="AM98" s="46" t="s">
        <v>23</v>
      </c>
      <c r="AN98" s="46" t="str">
        <f>IFERROR(VLOOKUP($B98,Sheet1!$A$5:$B$300,2,FALSE),"")</f>
        <v/>
      </c>
      <c r="AO98" s="46" t="s">
        <v>23</v>
      </c>
      <c r="AP98" s="5" t="str">
        <f>IFERROR(VLOOKUP($A98,集約用シート!$B$5:$U$300,15,FALSE),"")</f>
        <v/>
      </c>
      <c r="AQ98" s="8" t="s">
        <v>23</v>
      </c>
      <c r="AR98" s="46" t="s">
        <v>23</v>
      </c>
      <c r="AS98" s="5" t="str">
        <f>IFERROR(VLOOKUP($A98,集約用シート!$B$5:$U$300,19,FALSE),"")</f>
        <v/>
      </c>
      <c r="AT98" s="46" t="s">
        <v>23</v>
      </c>
      <c r="AU98" s="5" t="str">
        <f>IFERROR(VLOOKUP($A98,集約用シート!$B$5:$U$300,21,FALSE),"")</f>
        <v/>
      </c>
    </row>
    <row r="99" spans="1:47" ht="28.5" customHeight="1">
      <c r="A99" s="6">
        <v>18172</v>
      </c>
      <c r="B99" s="7" t="s">
        <v>737</v>
      </c>
      <c r="C99" s="40"/>
      <c r="D99" s="40"/>
      <c r="E99" s="40">
        <v>0</v>
      </c>
      <c r="F99" s="40"/>
      <c r="G99" s="40"/>
      <c r="H99" s="40"/>
      <c r="I99" s="40"/>
      <c r="J99" s="40"/>
      <c r="K99" s="40"/>
      <c r="L99" s="40"/>
      <c r="M99" s="40"/>
      <c r="N99" s="40"/>
      <c r="O99" s="40"/>
      <c r="P99" s="40">
        <v>0</v>
      </c>
      <c r="Q99" s="40"/>
      <c r="R99" s="40"/>
      <c r="S99" s="40"/>
      <c r="T99" s="40"/>
      <c r="U99" s="40"/>
      <c r="V99" s="40"/>
      <c r="W99" s="40"/>
      <c r="X99" s="40"/>
      <c r="Y99" s="40" t="s">
        <v>23</v>
      </c>
      <c r="Z99" s="40" t="s">
        <v>23</v>
      </c>
      <c r="AA99" s="40" t="e">
        <v>#N/A</v>
      </c>
      <c r="AB99" s="40" t="s">
        <v>23</v>
      </c>
      <c r="AC99" s="40" t="s">
        <v>23</v>
      </c>
      <c r="AD99" s="40" t="s">
        <v>23</v>
      </c>
      <c r="AE99" s="40" t="s">
        <v>23</v>
      </c>
      <c r="AF99" s="40"/>
      <c r="AG99" s="40" t="s">
        <v>23</v>
      </c>
      <c r="AH99" s="40" t="s">
        <v>23</v>
      </c>
      <c r="AI99" s="40" t="s">
        <v>23</v>
      </c>
      <c r="AJ99" s="40" t="s">
        <v>23</v>
      </c>
      <c r="AK99" s="46" t="s">
        <v>23</v>
      </c>
      <c r="AL99" s="46" t="s">
        <v>23</v>
      </c>
      <c r="AM99" s="46" t="s">
        <v>23</v>
      </c>
      <c r="AN99" s="46" t="str">
        <f>IFERROR(VLOOKUP($B99,Sheet1!$A$5:$B$300,2,FALSE),"")</f>
        <v/>
      </c>
      <c r="AO99" s="46" t="s">
        <v>23</v>
      </c>
      <c r="AP99" s="5" t="str">
        <f>IFERROR(VLOOKUP($A99,集約用シート!$B$5:$U$300,15,FALSE),"")</f>
        <v/>
      </c>
      <c r="AQ99" s="8" t="s">
        <v>23</v>
      </c>
      <c r="AR99" s="46" t="s">
        <v>23</v>
      </c>
      <c r="AS99" s="5" t="str">
        <f>IFERROR(VLOOKUP($A99,集約用シート!$B$5:$U$300,19,FALSE),"")</f>
        <v/>
      </c>
      <c r="AT99" s="46" t="s">
        <v>23</v>
      </c>
      <c r="AU99" s="5" t="str">
        <f>IFERROR(VLOOKUP($A99,集約用シート!$B$5:$U$300,21,FALSE),"")</f>
        <v/>
      </c>
    </row>
    <row r="100" spans="1:47" ht="28.5" customHeight="1">
      <c r="A100" s="6">
        <v>18173</v>
      </c>
      <c r="B100" s="7" t="s">
        <v>738</v>
      </c>
      <c r="C100" s="40"/>
      <c r="D100" s="40"/>
      <c r="E100" s="40">
        <v>0</v>
      </c>
      <c r="F100" s="40"/>
      <c r="G100" s="40"/>
      <c r="H100" s="40"/>
      <c r="I100" s="40"/>
      <c r="J100" s="40"/>
      <c r="K100" s="40"/>
      <c r="L100" s="40"/>
      <c r="M100" s="40"/>
      <c r="N100" s="40"/>
      <c r="O100" s="40"/>
      <c r="P100" s="40">
        <v>0</v>
      </c>
      <c r="Q100" s="40"/>
      <c r="R100" s="40"/>
      <c r="S100" s="40"/>
      <c r="T100" s="40"/>
      <c r="U100" s="40"/>
      <c r="V100" s="40"/>
      <c r="W100" s="40"/>
      <c r="X100" s="40"/>
      <c r="Y100" s="40" t="s">
        <v>23</v>
      </c>
      <c r="Z100" s="40" t="s">
        <v>23</v>
      </c>
      <c r="AA100" s="40" t="e">
        <v>#N/A</v>
      </c>
      <c r="AB100" s="40" t="s">
        <v>23</v>
      </c>
      <c r="AC100" s="40" t="s">
        <v>23</v>
      </c>
      <c r="AD100" s="40" t="s">
        <v>23</v>
      </c>
      <c r="AE100" s="40" t="s">
        <v>23</v>
      </c>
      <c r="AF100" s="40"/>
      <c r="AG100" s="40" t="s">
        <v>23</v>
      </c>
      <c r="AH100" s="40" t="s">
        <v>23</v>
      </c>
      <c r="AI100" s="40" t="s">
        <v>23</v>
      </c>
      <c r="AJ100" s="40" t="s">
        <v>23</v>
      </c>
      <c r="AK100" s="46" t="s">
        <v>23</v>
      </c>
      <c r="AL100" s="46" t="s">
        <v>23</v>
      </c>
      <c r="AM100" s="46" t="s">
        <v>23</v>
      </c>
      <c r="AN100" s="46" t="str">
        <f>IFERROR(VLOOKUP($B100,Sheet1!$A$5:$B$300,2,FALSE),"")</f>
        <v/>
      </c>
      <c r="AO100" s="46" t="s">
        <v>23</v>
      </c>
      <c r="AP100" s="5" t="str">
        <f>IFERROR(VLOOKUP($A100,集約用シート!$B$5:$U$300,15,FALSE),"")</f>
        <v/>
      </c>
      <c r="AQ100" s="8" t="s">
        <v>23</v>
      </c>
      <c r="AR100" s="46" t="s">
        <v>23</v>
      </c>
      <c r="AS100" s="5" t="str">
        <f>IFERROR(VLOOKUP($A100,集約用シート!$B$5:$U$300,19,FALSE),"")</f>
        <v/>
      </c>
      <c r="AT100" s="46" t="s">
        <v>23</v>
      </c>
      <c r="AU100" s="5" t="str">
        <f>IFERROR(VLOOKUP($A100,集約用シート!$B$5:$U$300,21,FALSE),"")</f>
        <v/>
      </c>
    </row>
    <row r="101" spans="1:47" ht="28.5" customHeight="1">
      <c r="A101" s="10">
        <v>18174</v>
      </c>
      <c r="B101" s="11" t="s">
        <v>739</v>
      </c>
      <c r="C101" s="40"/>
      <c r="D101" s="40"/>
      <c r="E101" s="40">
        <v>0</v>
      </c>
      <c r="F101" s="40"/>
      <c r="G101" s="40"/>
      <c r="H101" s="40"/>
      <c r="I101" s="40"/>
      <c r="J101" s="40"/>
      <c r="K101" s="40"/>
      <c r="L101" s="40"/>
      <c r="M101" s="40"/>
      <c r="N101" s="40"/>
      <c r="O101" s="40"/>
      <c r="P101" s="40">
        <v>0</v>
      </c>
      <c r="Q101" s="40"/>
      <c r="R101" s="40"/>
      <c r="S101" s="40"/>
      <c r="T101" s="40"/>
      <c r="U101" s="40"/>
      <c r="V101" s="40"/>
      <c r="W101" s="40"/>
      <c r="X101" s="40"/>
      <c r="Y101" s="40" t="s">
        <v>23</v>
      </c>
      <c r="Z101" s="40" t="s">
        <v>23</v>
      </c>
      <c r="AA101" s="40" t="e">
        <v>#N/A</v>
      </c>
      <c r="AB101" s="40" t="s">
        <v>23</v>
      </c>
      <c r="AC101" s="40" t="s">
        <v>23</v>
      </c>
      <c r="AD101" s="40" t="s">
        <v>23</v>
      </c>
      <c r="AE101" s="40" t="s">
        <v>23</v>
      </c>
      <c r="AF101" s="40"/>
      <c r="AG101" s="40" t="s">
        <v>23</v>
      </c>
      <c r="AH101" s="40" t="s">
        <v>23</v>
      </c>
      <c r="AI101" s="40" t="s">
        <v>23</v>
      </c>
      <c r="AJ101" s="40" t="s">
        <v>23</v>
      </c>
      <c r="AK101" s="46" t="s">
        <v>23</v>
      </c>
      <c r="AL101" s="46" t="s">
        <v>23</v>
      </c>
      <c r="AM101" s="46" t="s">
        <v>23</v>
      </c>
      <c r="AN101" s="46" t="str">
        <f>IFERROR(VLOOKUP($B101,Sheet1!$A$5:$B$300,2,FALSE),"")</f>
        <v/>
      </c>
      <c r="AO101" s="46" t="s">
        <v>23</v>
      </c>
      <c r="AP101" s="5" t="str">
        <f>IFERROR(VLOOKUP($A101,集約用シート!$B$5:$U$300,15,FALSE),"")</f>
        <v/>
      </c>
      <c r="AQ101" s="8" t="s">
        <v>23</v>
      </c>
      <c r="AR101" s="46" t="s">
        <v>23</v>
      </c>
      <c r="AS101" s="5" t="str">
        <f>IFERROR(VLOOKUP($A101,集約用シート!$B$5:$U$300,19,FALSE),"")</f>
        <v/>
      </c>
      <c r="AT101" s="46" t="s">
        <v>23</v>
      </c>
      <c r="AU101" s="5" t="str">
        <f>IFERROR(VLOOKUP($A101,集約用シート!$B$5:$U$300,21,FALSE),"")</f>
        <v/>
      </c>
    </row>
    <row r="102" spans="1:47" ht="28.5" customHeight="1">
      <c r="A102" s="10">
        <v>18175</v>
      </c>
      <c r="B102" s="11" t="s">
        <v>740</v>
      </c>
      <c r="C102" s="40"/>
      <c r="D102" s="40"/>
      <c r="E102" s="40">
        <v>0</v>
      </c>
      <c r="F102" s="40"/>
      <c r="G102" s="40"/>
      <c r="H102" s="40"/>
      <c r="I102" s="40"/>
      <c r="J102" s="40"/>
      <c r="K102" s="40"/>
      <c r="L102" s="40"/>
      <c r="M102" s="40"/>
      <c r="N102" s="40"/>
      <c r="O102" s="40"/>
      <c r="P102" s="40">
        <v>0</v>
      </c>
      <c r="Q102" s="40"/>
      <c r="R102" s="40"/>
      <c r="S102" s="40"/>
      <c r="T102" s="40"/>
      <c r="U102" s="40"/>
      <c r="V102" s="40"/>
      <c r="W102" s="40"/>
      <c r="X102" s="40"/>
      <c r="Y102" s="40" t="s">
        <v>23</v>
      </c>
      <c r="Z102" s="40" t="s">
        <v>23</v>
      </c>
      <c r="AA102" s="40" t="e">
        <v>#N/A</v>
      </c>
      <c r="AB102" s="40" t="s">
        <v>23</v>
      </c>
      <c r="AC102" s="40" t="s">
        <v>23</v>
      </c>
      <c r="AD102" s="40" t="s">
        <v>23</v>
      </c>
      <c r="AE102" s="40" t="s">
        <v>23</v>
      </c>
      <c r="AF102" s="40"/>
      <c r="AG102" s="40" t="s">
        <v>23</v>
      </c>
      <c r="AH102" s="40" t="s">
        <v>23</v>
      </c>
      <c r="AI102" s="40" t="s">
        <v>23</v>
      </c>
      <c r="AJ102" s="40" t="s">
        <v>23</v>
      </c>
      <c r="AK102" s="46" t="s">
        <v>23</v>
      </c>
      <c r="AL102" s="46" t="s">
        <v>23</v>
      </c>
      <c r="AM102" s="46" t="s">
        <v>23</v>
      </c>
      <c r="AN102" s="46" t="str">
        <f>IFERROR(VLOOKUP($B102,Sheet1!$A$5:$B$300,2,FALSE),"")</f>
        <v/>
      </c>
      <c r="AO102" s="46" t="s">
        <v>23</v>
      </c>
      <c r="AP102" s="5" t="str">
        <f>IFERROR(VLOOKUP($A102,集約用シート!$B$5:$U$300,15,FALSE),"")</f>
        <v/>
      </c>
      <c r="AQ102" s="8" t="s">
        <v>23</v>
      </c>
      <c r="AR102" s="46" t="s">
        <v>23</v>
      </c>
      <c r="AS102" s="5" t="str">
        <f>IFERROR(VLOOKUP($A102,集約用シート!$B$5:$U$300,19,FALSE),"")</f>
        <v/>
      </c>
      <c r="AT102" s="46" t="s">
        <v>23</v>
      </c>
      <c r="AU102" s="5" t="str">
        <f>IFERROR(VLOOKUP($A102,集約用シート!$B$5:$U$300,21,FALSE),"")</f>
        <v/>
      </c>
    </row>
    <row r="103" spans="1:47" ht="28.5" customHeight="1">
      <c r="A103" s="6">
        <v>18178</v>
      </c>
      <c r="B103" s="7" t="s">
        <v>741</v>
      </c>
      <c r="C103" s="40"/>
      <c r="D103" s="40"/>
      <c r="E103" s="40">
        <v>0</v>
      </c>
      <c r="F103" s="40"/>
      <c r="G103" s="40"/>
      <c r="H103" s="40"/>
      <c r="I103" s="40"/>
      <c r="J103" s="40"/>
      <c r="K103" s="40"/>
      <c r="L103" s="40"/>
      <c r="M103" s="40"/>
      <c r="N103" s="40"/>
      <c r="O103" s="40"/>
      <c r="P103" s="40">
        <v>0</v>
      </c>
      <c r="Q103" s="40"/>
      <c r="R103" s="40"/>
      <c r="S103" s="40"/>
      <c r="T103" s="40"/>
      <c r="U103" s="40"/>
      <c r="V103" s="40"/>
      <c r="W103" s="40"/>
      <c r="X103" s="40"/>
      <c r="Y103" s="40" t="s">
        <v>23</v>
      </c>
      <c r="Z103" s="40" t="s">
        <v>23</v>
      </c>
      <c r="AA103" s="40" t="e">
        <v>#N/A</v>
      </c>
      <c r="AB103" s="40" t="s">
        <v>23</v>
      </c>
      <c r="AC103" s="40" t="s">
        <v>23</v>
      </c>
      <c r="AD103" s="40" t="s">
        <v>23</v>
      </c>
      <c r="AE103" s="40" t="s">
        <v>23</v>
      </c>
      <c r="AF103" s="40"/>
      <c r="AG103" s="40" t="s">
        <v>23</v>
      </c>
      <c r="AH103" s="40" t="s">
        <v>23</v>
      </c>
      <c r="AI103" s="40" t="s">
        <v>23</v>
      </c>
      <c r="AJ103" s="40" t="s">
        <v>23</v>
      </c>
      <c r="AK103" s="46" t="s">
        <v>23</v>
      </c>
      <c r="AL103" s="46" t="s">
        <v>23</v>
      </c>
      <c r="AM103" s="46" t="s">
        <v>23</v>
      </c>
      <c r="AN103" s="46" t="str">
        <f>IFERROR(VLOOKUP($B103,Sheet1!$A$5:$B$300,2,FALSE),"")</f>
        <v/>
      </c>
      <c r="AO103" s="46" t="s">
        <v>23</v>
      </c>
      <c r="AP103" s="5" t="str">
        <f>IFERROR(VLOOKUP($A103,集約用シート!$B$5:$U$300,15,FALSE),"")</f>
        <v/>
      </c>
      <c r="AQ103" s="8" t="s">
        <v>23</v>
      </c>
      <c r="AR103" s="46" t="s">
        <v>23</v>
      </c>
      <c r="AS103" s="5" t="str">
        <f>IFERROR(VLOOKUP($A103,集約用シート!$B$5:$U$300,19,FALSE),"")</f>
        <v/>
      </c>
      <c r="AT103" s="46" t="s">
        <v>23</v>
      </c>
      <c r="AU103" s="5" t="str">
        <f>IFERROR(VLOOKUP($A103,集約用シート!$B$5:$U$300,21,FALSE),"")</f>
        <v/>
      </c>
    </row>
    <row r="104" spans="1:47" ht="28.5" customHeight="1">
      <c r="A104" s="6">
        <v>18179</v>
      </c>
      <c r="B104" s="7" t="s">
        <v>742</v>
      </c>
      <c r="C104" s="40"/>
      <c r="D104" s="40"/>
      <c r="E104" s="40">
        <v>0</v>
      </c>
      <c r="F104" s="40"/>
      <c r="G104" s="40"/>
      <c r="H104" s="40"/>
      <c r="I104" s="40"/>
      <c r="J104" s="40"/>
      <c r="K104" s="40"/>
      <c r="L104" s="40"/>
      <c r="M104" s="40"/>
      <c r="N104" s="40"/>
      <c r="O104" s="40"/>
      <c r="P104" s="40">
        <v>0</v>
      </c>
      <c r="Q104" s="40"/>
      <c r="R104" s="40"/>
      <c r="S104" s="40"/>
      <c r="T104" s="40"/>
      <c r="U104" s="40"/>
      <c r="V104" s="40"/>
      <c r="W104" s="40"/>
      <c r="X104" s="40"/>
      <c r="Y104" s="40" t="s">
        <v>23</v>
      </c>
      <c r="Z104" s="40" t="s">
        <v>23</v>
      </c>
      <c r="AA104" s="40" t="e">
        <v>#N/A</v>
      </c>
      <c r="AB104" s="40" t="s">
        <v>23</v>
      </c>
      <c r="AC104" s="40" t="s">
        <v>23</v>
      </c>
      <c r="AD104" s="40" t="s">
        <v>23</v>
      </c>
      <c r="AE104" s="40" t="s">
        <v>23</v>
      </c>
      <c r="AF104" s="40"/>
      <c r="AG104" s="40" t="s">
        <v>23</v>
      </c>
      <c r="AH104" s="40" t="s">
        <v>23</v>
      </c>
      <c r="AI104" s="40" t="s">
        <v>23</v>
      </c>
      <c r="AJ104" s="40" t="s">
        <v>23</v>
      </c>
      <c r="AK104" s="46" t="s">
        <v>23</v>
      </c>
      <c r="AL104" s="46" t="s">
        <v>23</v>
      </c>
      <c r="AM104" s="46" t="s">
        <v>23</v>
      </c>
      <c r="AN104" s="46" t="str">
        <f>IFERROR(VLOOKUP($B104,Sheet1!$A$5:$B$300,2,FALSE),"")</f>
        <v/>
      </c>
      <c r="AO104" s="46" t="s">
        <v>23</v>
      </c>
      <c r="AP104" s="5" t="str">
        <f>IFERROR(VLOOKUP($A104,集約用シート!$B$5:$U$300,15,FALSE),"")</f>
        <v/>
      </c>
      <c r="AQ104" s="8" t="s">
        <v>23</v>
      </c>
      <c r="AR104" s="46" t="s">
        <v>23</v>
      </c>
      <c r="AS104" s="5" t="str">
        <f>IFERROR(VLOOKUP($A104,集約用シート!$B$5:$U$300,19,FALSE),"")</f>
        <v/>
      </c>
      <c r="AT104" s="46" t="s">
        <v>23</v>
      </c>
      <c r="AU104" s="5" t="str">
        <f>IFERROR(VLOOKUP($A104,集約用シート!$B$5:$U$300,21,FALSE),"")</f>
        <v/>
      </c>
    </row>
    <row r="105" spans="1:47" ht="28.5" customHeight="1">
      <c r="A105" s="6">
        <v>18182</v>
      </c>
      <c r="B105" s="7" t="s">
        <v>743</v>
      </c>
      <c r="C105" s="40"/>
      <c r="D105" s="40"/>
      <c r="E105" s="40">
        <v>0</v>
      </c>
      <c r="F105" s="40"/>
      <c r="G105" s="40"/>
      <c r="H105" s="40"/>
      <c r="I105" s="40"/>
      <c r="J105" s="40"/>
      <c r="K105" s="40"/>
      <c r="L105" s="40"/>
      <c r="M105" s="40"/>
      <c r="N105" s="40"/>
      <c r="O105" s="40"/>
      <c r="P105" s="40">
        <v>0</v>
      </c>
      <c r="Q105" s="40"/>
      <c r="R105" s="40"/>
      <c r="S105" s="40"/>
      <c r="T105" s="40"/>
      <c r="U105" s="40"/>
      <c r="V105" s="40"/>
      <c r="W105" s="40"/>
      <c r="X105" s="40"/>
      <c r="Y105" s="40" t="s">
        <v>23</v>
      </c>
      <c r="Z105" s="40" t="s">
        <v>23</v>
      </c>
      <c r="AA105" s="40" t="e">
        <v>#N/A</v>
      </c>
      <c r="AB105" s="40" t="s">
        <v>23</v>
      </c>
      <c r="AC105" s="40" t="s">
        <v>23</v>
      </c>
      <c r="AD105" s="40" t="s">
        <v>23</v>
      </c>
      <c r="AE105" s="40" t="s">
        <v>23</v>
      </c>
      <c r="AF105" s="40"/>
      <c r="AG105" s="40" t="s">
        <v>23</v>
      </c>
      <c r="AH105" s="40" t="s">
        <v>23</v>
      </c>
      <c r="AI105" s="40" t="s">
        <v>23</v>
      </c>
      <c r="AJ105" s="40" t="s">
        <v>23</v>
      </c>
      <c r="AK105" s="46" t="s">
        <v>23</v>
      </c>
      <c r="AL105" s="46" t="s">
        <v>23</v>
      </c>
      <c r="AM105" s="46" t="s">
        <v>23</v>
      </c>
      <c r="AN105" s="46" t="str">
        <f>IFERROR(VLOOKUP($B105,Sheet1!$A$5:$B$300,2,FALSE),"")</f>
        <v/>
      </c>
      <c r="AO105" s="46" t="s">
        <v>23</v>
      </c>
      <c r="AP105" s="5" t="str">
        <f>IFERROR(VLOOKUP($A105,集約用シート!$B$5:$U$300,15,FALSE),"")</f>
        <v/>
      </c>
      <c r="AQ105" s="8" t="s">
        <v>23</v>
      </c>
      <c r="AR105" s="46" t="s">
        <v>23</v>
      </c>
      <c r="AS105" s="5" t="str">
        <f>IFERROR(VLOOKUP($A105,集約用シート!$B$5:$U$300,19,FALSE),"")</f>
        <v/>
      </c>
      <c r="AT105" s="46" t="s">
        <v>23</v>
      </c>
      <c r="AU105" s="5" t="str">
        <f>IFERROR(VLOOKUP($A105,集約用シート!$B$5:$U$300,21,FALSE),"")</f>
        <v/>
      </c>
    </row>
    <row r="106" spans="1:47" ht="28.5" customHeight="1">
      <c r="A106" s="6">
        <v>18183</v>
      </c>
      <c r="B106" s="7" t="s">
        <v>744</v>
      </c>
      <c r="C106" s="40"/>
      <c r="D106" s="40"/>
      <c r="E106" s="40">
        <v>0</v>
      </c>
      <c r="F106" s="40"/>
      <c r="G106" s="40"/>
      <c r="H106" s="40"/>
      <c r="I106" s="40"/>
      <c r="J106" s="40"/>
      <c r="K106" s="40"/>
      <c r="L106" s="40"/>
      <c r="M106" s="40"/>
      <c r="N106" s="40"/>
      <c r="O106" s="40"/>
      <c r="P106" s="40">
        <v>0</v>
      </c>
      <c r="Q106" s="40"/>
      <c r="R106" s="40"/>
      <c r="S106" s="40"/>
      <c r="T106" s="40"/>
      <c r="U106" s="40"/>
      <c r="V106" s="40"/>
      <c r="W106" s="40"/>
      <c r="X106" s="40"/>
      <c r="Y106" s="40" t="s">
        <v>23</v>
      </c>
      <c r="Z106" s="40" t="s">
        <v>23</v>
      </c>
      <c r="AA106" s="40" t="e">
        <v>#N/A</v>
      </c>
      <c r="AB106" s="40" t="s">
        <v>23</v>
      </c>
      <c r="AC106" s="40" t="s">
        <v>23</v>
      </c>
      <c r="AD106" s="40" t="s">
        <v>23</v>
      </c>
      <c r="AE106" s="40" t="s">
        <v>23</v>
      </c>
      <c r="AF106" s="40"/>
      <c r="AG106" s="40" t="s">
        <v>23</v>
      </c>
      <c r="AH106" s="40" t="s">
        <v>23</v>
      </c>
      <c r="AI106" s="40" t="s">
        <v>23</v>
      </c>
      <c r="AJ106" s="40" t="s">
        <v>23</v>
      </c>
      <c r="AK106" s="46" t="s">
        <v>23</v>
      </c>
      <c r="AL106" s="46" t="s">
        <v>23</v>
      </c>
      <c r="AM106" s="46" t="s">
        <v>23</v>
      </c>
      <c r="AN106" s="46" t="str">
        <f>IFERROR(VLOOKUP($B106,Sheet1!$A$5:$B$300,2,FALSE),"")</f>
        <v/>
      </c>
      <c r="AO106" s="46" t="s">
        <v>23</v>
      </c>
      <c r="AP106" s="5" t="str">
        <f>IFERROR(VLOOKUP($A106,集約用シート!$B$5:$U$300,15,FALSE),"")</f>
        <v/>
      </c>
      <c r="AQ106" s="8" t="s">
        <v>23</v>
      </c>
      <c r="AR106" s="46" t="s">
        <v>23</v>
      </c>
      <c r="AS106" s="5" t="str">
        <f>IFERROR(VLOOKUP($A106,集約用シート!$B$5:$U$300,19,FALSE),"")</f>
        <v/>
      </c>
      <c r="AT106" s="46" t="s">
        <v>23</v>
      </c>
      <c r="AU106" s="5" t="str">
        <f>IFERROR(VLOOKUP($A106,集約用シート!$B$5:$U$300,21,FALSE),"")</f>
        <v/>
      </c>
    </row>
    <row r="107" spans="1:47" ht="28.5" customHeight="1">
      <c r="A107" s="10">
        <v>18184</v>
      </c>
      <c r="B107" s="11" t="s">
        <v>745</v>
      </c>
      <c r="C107" s="40"/>
      <c r="D107" s="40"/>
      <c r="E107" s="40">
        <v>0</v>
      </c>
      <c r="F107" s="40"/>
      <c r="G107" s="40"/>
      <c r="H107" s="40"/>
      <c r="I107" s="40"/>
      <c r="J107" s="40"/>
      <c r="K107" s="40"/>
      <c r="L107" s="40"/>
      <c r="M107" s="40"/>
      <c r="N107" s="40"/>
      <c r="O107" s="40"/>
      <c r="P107" s="40">
        <v>0</v>
      </c>
      <c r="Q107" s="40"/>
      <c r="R107" s="40"/>
      <c r="S107" s="40"/>
      <c r="T107" s="40"/>
      <c r="U107" s="40"/>
      <c r="V107" s="40"/>
      <c r="W107" s="40"/>
      <c r="X107" s="40"/>
      <c r="Y107" s="40" t="s">
        <v>23</v>
      </c>
      <c r="Z107" s="40" t="s">
        <v>23</v>
      </c>
      <c r="AA107" s="40" t="e">
        <v>#N/A</v>
      </c>
      <c r="AB107" s="40" t="s">
        <v>23</v>
      </c>
      <c r="AC107" s="40" t="s">
        <v>23</v>
      </c>
      <c r="AD107" s="40" t="s">
        <v>23</v>
      </c>
      <c r="AE107" s="40" t="s">
        <v>23</v>
      </c>
      <c r="AF107" s="40"/>
      <c r="AG107" s="40" t="s">
        <v>23</v>
      </c>
      <c r="AH107" s="40" t="s">
        <v>23</v>
      </c>
      <c r="AI107" s="40" t="s">
        <v>23</v>
      </c>
      <c r="AJ107" s="40" t="s">
        <v>23</v>
      </c>
      <c r="AK107" s="46" t="s">
        <v>23</v>
      </c>
      <c r="AL107" s="46" t="s">
        <v>23</v>
      </c>
      <c r="AM107" s="46" t="s">
        <v>23</v>
      </c>
      <c r="AN107" s="46" t="str">
        <f>IFERROR(VLOOKUP($B107,Sheet1!$A$5:$B$300,2,FALSE),"")</f>
        <v/>
      </c>
      <c r="AO107" s="46" t="s">
        <v>23</v>
      </c>
      <c r="AP107" s="5" t="str">
        <f>IFERROR(VLOOKUP($A107,集約用シート!$B$5:$U$300,15,FALSE),"")</f>
        <v/>
      </c>
      <c r="AQ107" s="8" t="s">
        <v>23</v>
      </c>
      <c r="AR107" s="46" t="s">
        <v>23</v>
      </c>
      <c r="AS107" s="5" t="str">
        <f>IFERROR(VLOOKUP($A107,集約用シート!$B$5:$U$300,19,FALSE),"")</f>
        <v/>
      </c>
      <c r="AT107" s="46" t="s">
        <v>23</v>
      </c>
      <c r="AU107" s="5" t="str">
        <f>IFERROR(VLOOKUP($A107,集約用シート!$B$5:$U$300,21,FALSE),"")</f>
        <v/>
      </c>
    </row>
    <row r="108" spans="1:47" ht="28.5" customHeight="1">
      <c r="A108" s="10">
        <v>18186</v>
      </c>
      <c r="B108" s="11" t="s">
        <v>746</v>
      </c>
      <c r="C108" s="40"/>
      <c r="D108" s="40"/>
      <c r="E108" s="40">
        <v>0</v>
      </c>
      <c r="F108" s="40"/>
      <c r="G108" s="40"/>
      <c r="H108" s="40"/>
      <c r="I108" s="40"/>
      <c r="J108" s="40"/>
      <c r="K108" s="40"/>
      <c r="L108" s="40"/>
      <c r="M108" s="40"/>
      <c r="N108" s="40"/>
      <c r="O108" s="40"/>
      <c r="P108" s="40">
        <v>0</v>
      </c>
      <c r="Q108" s="40"/>
      <c r="R108" s="40"/>
      <c r="S108" s="40"/>
      <c r="T108" s="40"/>
      <c r="U108" s="40"/>
      <c r="V108" s="40"/>
      <c r="W108" s="40"/>
      <c r="X108" s="40"/>
      <c r="Y108" s="40" t="s">
        <v>23</v>
      </c>
      <c r="Z108" s="40" t="s">
        <v>23</v>
      </c>
      <c r="AA108" s="40" t="e">
        <v>#N/A</v>
      </c>
      <c r="AB108" s="40" t="s">
        <v>23</v>
      </c>
      <c r="AC108" s="40" t="s">
        <v>23</v>
      </c>
      <c r="AD108" s="40" t="s">
        <v>23</v>
      </c>
      <c r="AE108" s="40" t="s">
        <v>23</v>
      </c>
      <c r="AF108" s="40"/>
      <c r="AG108" s="40" t="s">
        <v>23</v>
      </c>
      <c r="AH108" s="40" t="s">
        <v>23</v>
      </c>
      <c r="AI108" s="40" t="s">
        <v>23</v>
      </c>
      <c r="AJ108" s="40" t="s">
        <v>23</v>
      </c>
      <c r="AK108" s="46" t="s">
        <v>23</v>
      </c>
      <c r="AL108" s="46" t="s">
        <v>23</v>
      </c>
      <c r="AM108" s="46" t="s">
        <v>23</v>
      </c>
      <c r="AN108" s="46" t="str">
        <f>IFERROR(VLOOKUP($B108,Sheet1!$A$5:$B$300,2,FALSE),"")</f>
        <v/>
      </c>
      <c r="AO108" s="46" t="s">
        <v>23</v>
      </c>
      <c r="AP108" s="5" t="str">
        <f>IFERROR(VLOOKUP($A108,集約用シート!$B$5:$U$300,15,FALSE),"")</f>
        <v/>
      </c>
      <c r="AQ108" s="8" t="s">
        <v>23</v>
      </c>
      <c r="AR108" s="46" t="s">
        <v>23</v>
      </c>
      <c r="AS108" s="5" t="str">
        <f>IFERROR(VLOOKUP($A108,集約用シート!$B$5:$U$300,19,FALSE),"")</f>
        <v/>
      </c>
      <c r="AT108" s="46" t="s">
        <v>23</v>
      </c>
      <c r="AU108" s="5" t="str">
        <f>IFERROR(VLOOKUP($A108,集約用シート!$B$5:$U$300,21,FALSE),"")</f>
        <v/>
      </c>
    </row>
    <row r="109" spans="1:47" ht="28.5" customHeight="1">
      <c r="A109" s="6">
        <v>18187</v>
      </c>
      <c r="B109" s="7" t="s">
        <v>747</v>
      </c>
      <c r="C109" s="40"/>
      <c r="D109" s="40"/>
      <c r="E109" s="40">
        <v>0</v>
      </c>
      <c r="F109" s="40"/>
      <c r="G109" s="40"/>
      <c r="H109" s="40"/>
      <c r="I109" s="40"/>
      <c r="J109" s="40"/>
      <c r="K109" s="40"/>
      <c r="L109" s="40"/>
      <c r="M109" s="40"/>
      <c r="N109" s="40"/>
      <c r="O109" s="40"/>
      <c r="P109" s="40">
        <v>0</v>
      </c>
      <c r="Q109" s="40"/>
      <c r="R109" s="40"/>
      <c r="S109" s="40"/>
      <c r="T109" s="40"/>
      <c r="U109" s="40"/>
      <c r="V109" s="40"/>
      <c r="W109" s="40"/>
      <c r="X109" s="40"/>
      <c r="Y109" s="40" t="s">
        <v>23</v>
      </c>
      <c r="Z109" s="40" t="s">
        <v>23</v>
      </c>
      <c r="AA109" s="40" t="e">
        <v>#N/A</v>
      </c>
      <c r="AB109" s="40" t="s">
        <v>23</v>
      </c>
      <c r="AC109" s="40" t="s">
        <v>23</v>
      </c>
      <c r="AD109" s="40" t="s">
        <v>23</v>
      </c>
      <c r="AE109" s="40" t="s">
        <v>23</v>
      </c>
      <c r="AF109" s="40"/>
      <c r="AG109" s="40" t="s">
        <v>23</v>
      </c>
      <c r="AH109" s="40" t="s">
        <v>23</v>
      </c>
      <c r="AI109" s="40" t="s">
        <v>23</v>
      </c>
      <c r="AJ109" s="40" t="s">
        <v>23</v>
      </c>
      <c r="AK109" s="46" t="s">
        <v>23</v>
      </c>
      <c r="AL109" s="46" t="s">
        <v>23</v>
      </c>
      <c r="AM109" s="46" t="s">
        <v>23</v>
      </c>
      <c r="AN109" s="46" t="str">
        <f>IFERROR(VLOOKUP($B109,Sheet1!$A$5:$B$300,2,FALSE),"")</f>
        <v/>
      </c>
      <c r="AO109" s="46" t="s">
        <v>23</v>
      </c>
      <c r="AP109" s="5" t="str">
        <f>IFERROR(VLOOKUP($A109,集約用シート!$B$5:$U$300,15,FALSE),"")</f>
        <v/>
      </c>
      <c r="AQ109" s="8" t="s">
        <v>23</v>
      </c>
      <c r="AR109" s="46" t="s">
        <v>23</v>
      </c>
      <c r="AS109" s="5" t="str">
        <f>IFERROR(VLOOKUP($A109,集約用シート!$B$5:$U$300,19,FALSE),"")</f>
        <v/>
      </c>
      <c r="AT109" s="46" t="s">
        <v>23</v>
      </c>
      <c r="AU109" s="5" t="str">
        <f>IFERROR(VLOOKUP($A109,集約用シート!$B$5:$U$300,21,FALSE),"")</f>
        <v/>
      </c>
    </row>
    <row r="110" spans="1:47" ht="28.5" customHeight="1">
      <c r="A110" s="6">
        <v>18188</v>
      </c>
      <c r="B110" s="7" t="s">
        <v>748</v>
      </c>
      <c r="C110" s="40"/>
      <c r="D110" s="40"/>
      <c r="E110" s="40">
        <v>0</v>
      </c>
      <c r="F110" s="40"/>
      <c r="G110" s="40"/>
      <c r="H110" s="40"/>
      <c r="I110" s="40"/>
      <c r="J110" s="40"/>
      <c r="K110" s="40"/>
      <c r="L110" s="40"/>
      <c r="M110" s="40"/>
      <c r="N110" s="40"/>
      <c r="O110" s="40"/>
      <c r="P110" s="40">
        <v>0</v>
      </c>
      <c r="Q110" s="40"/>
      <c r="R110" s="40"/>
      <c r="S110" s="40"/>
      <c r="T110" s="40"/>
      <c r="U110" s="40"/>
      <c r="V110" s="40"/>
      <c r="W110" s="40"/>
      <c r="X110" s="40"/>
      <c r="Y110" s="40" t="s">
        <v>23</v>
      </c>
      <c r="Z110" s="40" t="s">
        <v>23</v>
      </c>
      <c r="AA110" s="40" t="e">
        <v>#N/A</v>
      </c>
      <c r="AB110" s="40" t="s">
        <v>23</v>
      </c>
      <c r="AC110" s="40" t="s">
        <v>23</v>
      </c>
      <c r="AD110" s="40" t="s">
        <v>23</v>
      </c>
      <c r="AE110" s="40" t="s">
        <v>23</v>
      </c>
      <c r="AF110" s="40"/>
      <c r="AG110" s="40" t="s">
        <v>23</v>
      </c>
      <c r="AH110" s="40" t="s">
        <v>23</v>
      </c>
      <c r="AI110" s="40" t="s">
        <v>23</v>
      </c>
      <c r="AJ110" s="40" t="s">
        <v>23</v>
      </c>
      <c r="AK110" s="46" t="s">
        <v>23</v>
      </c>
      <c r="AL110" s="46" t="s">
        <v>23</v>
      </c>
      <c r="AM110" s="46" t="s">
        <v>23</v>
      </c>
      <c r="AN110" s="46" t="str">
        <f>IFERROR(VLOOKUP($B110,Sheet1!$A$5:$B$300,2,FALSE),"")</f>
        <v/>
      </c>
      <c r="AO110" s="46" t="s">
        <v>23</v>
      </c>
      <c r="AP110" s="5" t="str">
        <f>IFERROR(VLOOKUP($A110,集約用シート!$B$5:$U$300,15,FALSE),"")</f>
        <v/>
      </c>
      <c r="AQ110" s="8" t="s">
        <v>23</v>
      </c>
      <c r="AR110" s="46" t="s">
        <v>23</v>
      </c>
      <c r="AS110" s="5" t="str">
        <f>IFERROR(VLOOKUP($A110,集約用シート!$B$5:$U$300,19,FALSE),"")</f>
        <v/>
      </c>
      <c r="AT110" s="46" t="s">
        <v>23</v>
      </c>
      <c r="AU110" s="5" t="str">
        <f>IFERROR(VLOOKUP($A110,集約用シート!$B$5:$U$300,21,FALSE),"")</f>
        <v/>
      </c>
    </row>
    <row r="111" spans="1:47" ht="28.5" customHeight="1">
      <c r="A111" s="6">
        <v>18190</v>
      </c>
      <c r="B111" s="7" t="s">
        <v>749</v>
      </c>
      <c r="C111" s="40"/>
      <c r="D111" s="40"/>
      <c r="E111" s="40">
        <v>0</v>
      </c>
      <c r="F111" s="40"/>
      <c r="G111" s="40"/>
      <c r="H111" s="40"/>
      <c r="I111" s="40"/>
      <c r="J111" s="40"/>
      <c r="K111" s="40"/>
      <c r="L111" s="40"/>
      <c r="M111" s="40"/>
      <c r="N111" s="40"/>
      <c r="O111" s="40"/>
      <c r="P111" s="40">
        <v>0</v>
      </c>
      <c r="Q111" s="40"/>
      <c r="R111" s="40"/>
      <c r="S111" s="40"/>
      <c r="T111" s="40"/>
      <c r="U111" s="40"/>
      <c r="V111" s="40"/>
      <c r="W111" s="40"/>
      <c r="X111" s="40"/>
      <c r="Y111" s="40" t="s">
        <v>23</v>
      </c>
      <c r="Z111" s="40" t="s">
        <v>23</v>
      </c>
      <c r="AA111" s="40" t="e">
        <v>#N/A</v>
      </c>
      <c r="AB111" s="40" t="s">
        <v>23</v>
      </c>
      <c r="AC111" s="40" t="s">
        <v>23</v>
      </c>
      <c r="AD111" s="40" t="s">
        <v>23</v>
      </c>
      <c r="AE111" s="40" t="s">
        <v>23</v>
      </c>
      <c r="AF111" s="40"/>
      <c r="AG111" s="40" t="s">
        <v>23</v>
      </c>
      <c r="AH111" s="40" t="s">
        <v>23</v>
      </c>
      <c r="AI111" s="40" t="s">
        <v>23</v>
      </c>
      <c r="AJ111" s="40" t="s">
        <v>23</v>
      </c>
      <c r="AK111" s="46" t="s">
        <v>23</v>
      </c>
      <c r="AL111" s="46" t="s">
        <v>23</v>
      </c>
      <c r="AM111" s="46" t="s">
        <v>23</v>
      </c>
      <c r="AN111" s="46" t="str">
        <f>IFERROR(VLOOKUP($B111,Sheet1!$A$5:$B$300,2,FALSE),"")</f>
        <v/>
      </c>
      <c r="AO111" s="46" t="s">
        <v>23</v>
      </c>
      <c r="AP111" s="5" t="str">
        <f>IFERROR(VLOOKUP($A111,集約用シート!$B$5:$U$300,15,FALSE),"")</f>
        <v/>
      </c>
      <c r="AQ111" s="8" t="s">
        <v>23</v>
      </c>
      <c r="AR111" s="46" t="s">
        <v>23</v>
      </c>
      <c r="AS111" s="5" t="str">
        <f>IFERROR(VLOOKUP($A111,集約用シート!$B$5:$U$300,19,FALSE),"")</f>
        <v/>
      </c>
      <c r="AT111" s="46" t="s">
        <v>23</v>
      </c>
      <c r="AU111" s="5" t="str">
        <f>IFERROR(VLOOKUP($A111,集約用シート!$B$5:$U$300,21,FALSE),"")</f>
        <v/>
      </c>
    </row>
    <row r="112" spans="1:47" ht="28.5" customHeight="1">
      <c r="A112" s="6">
        <v>18191</v>
      </c>
      <c r="B112" s="7" t="s">
        <v>750</v>
      </c>
      <c r="C112" s="40"/>
      <c r="D112" s="40"/>
      <c r="E112" s="40">
        <v>0</v>
      </c>
      <c r="F112" s="40"/>
      <c r="G112" s="40"/>
      <c r="H112" s="40"/>
      <c r="I112" s="40"/>
      <c r="J112" s="40"/>
      <c r="K112" s="40"/>
      <c r="L112" s="40"/>
      <c r="M112" s="40"/>
      <c r="N112" s="40"/>
      <c r="O112" s="40"/>
      <c r="P112" s="40">
        <v>0</v>
      </c>
      <c r="Q112" s="40"/>
      <c r="R112" s="40"/>
      <c r="S112" s="40"/>
      <c r="T112" s="40"/>
      <c r="U112" s="40"/>
      <c r="V112" s="40"/>
      <c r="W112" s="40"/>
      <c r="X112" s="40"/>
      <c r="Y112" s="40" t="s">
        <v>23</v>
      </c>
      <c r="Z112" s="40" t="s">
        <v>23</v>
      </c>
      <c r="AA112" s="40" t="e">
        <v>#N/A</v>
      </c>
      <c r="AB112" s="40" t="s">
        <v>23</v>
      </c>
      <c r="AC112" s="40" t="s">
        <v>23</v>
      </c>
      <c r="AD112" s="40" t="s">
        <v>23</v>
      </c>
      <c r="AE112" s="40" t="s">
        <v>23</v>
      </c>
      <c r="AF112" s="40"/>
      <c r="AG112" s="40" t="s">
        <v>23</v>
      </c>
      <c r="AH112" s="40" t="s">
        <v>23</v>
      </c>
      <c r="AI112" s="40" t="s">
        <v>23</v>
      </c>
      <c r="AJ112" s="40" t="s">
        <v>23</v>
      </c>
      <c r="AK112" s="46" t="s">
        <v>23</v>
      </c>
      <c r="AL112" s="46" t="s">
        <v>23</v>
      </c>
      <c r="AM112" s="46" t="s">
        <v>23</v>
      </c>
      <c r="AN112" s="46" t="str">
        <f>IFERROR(VLOOKUP($B112,Sheet1!$A$5:$B$300,2,FALSE),"")</f>
        <v/>
      </c>
      <c r="AO112" s="46" t="s">
        <v>23</v>
      </c>
      <c r="AP112" s="5" t="str">
        <f>IFERROR(VLOOKUP($A112,集約用シート!$B$5:$U$300,15,FALSE),"")</f>
        <v/>
      </c>
      <c r="AQ112" s="8" t="s">
        <v>23</v>
      </c>
      <c r="AR112" s="46" t="s">
        <v>23</v>
      </c>
      <c r="AS112" s="5" t="str">
        <f>IFERROR(VLOOKUP($A112,集約用シート!$B$5:$U$300,19,FALSE),"")</f>
        <v/>
      </c>
      <c r="AT112" s="46" t="s">
        <v>23</v>
      </c>
      <c r="AU112" s="5" t="str">
        <f>IFERROR(VLOOKUP($A112,集約用シート!$B$5:$U$300,21,FALSE),"")</f>
        <v/>
      </c>
    </row>
    <row r="113" spans="1:47" ht="28.5" customHeight="1">
      <c r="A113" s="6">
        <v>18193</v>
      </c>
      <c r="B113" s="7" t="s">
        <v>751</v>
      </c>
      <c r="C113" s="40"/>
      <c r="D113" s="40"/>
      <c r="E113" s="40">
        <v>0</v>
      </c>
      <c r="F113" s="40"/>
      <c r="G113" s="40"/>
      <c r="H113" s="40"/>
      <c r="I113" s="40"/>
      <c r="J113" s="40"/>
      <c r="K113" s="40"/>
      <c r="L113" s="40"/>
      <c r="M113" s="40"/>
      <c r="N113" s="40"/>
      <c r="O113" s="40"/>
      <c r="P113" s="40">
        <v>0</v>
      </c>
      <c r="Q113" s="40"/>
      <c r="R113" s="40"/>
      <c r="S113" s="40"/>
      <c r="T113" s="40"/>
      <c r="U113" s="40"/>
      <c r="V113" s="40"/>
      <c r="W113" s="40"/>
      <c r="X113" s="40"/>
      <c r="Y113" s="40" t="s">
        <v>23</v>
      </c>
      <c r="Z113" s="40" t="s">
        <v>23</v>
      </c>
      <c r="AA113" s="40" t="e">
        <v>#N/A</v>
      </c>
      <c r="AB113" s="40" t="s">
        <v>23</v>
      </c>
      <c r="AC113" s="40" t="s">
        <v>23</v>
      </c>
      <c r="AD113" s="40" t="s">
        <v>23</v>
      </c>
      <c r="AE113" s="40" t="s">
        <v>23</v>
      </c>
      <c r="AF113" s="40"/>
      <c r="AG113" s="40" t="s">
        <v>23</v>
      </c>
      <c r="AH113" s="40" t="s">
        <v>23</v>
      </c>
      <c r="AI113" s="40" t="s">
        <v>23</v>
      </c>
      <c r="AJ113" s="40" t="s">
        <v>23</v>
      </c>
      <c r="AK113" s="46" t="s">
        <v>23</v>
      </c>
      <c r="AL113" s="46" t="s">
        <v>23</v>
      </c>
      <c r="AM113" s="46" t="s">
        <v>23</v>
      </c>
      <c r="AN113" s="46" t="str">
        <f>IFERROR(VLOOKUP($B113,Sheet1!$A$5:$B$300,2,FALSE),"")</f>
        <v/>
      </c>
      <c r="AO113" s="46" t="s">
        <v>23</v>
      </c>
      <c r="AP113" s="5" t="str">
        <f>IFERROR(VLOOKUP($A113,集約用シート!$B$5:$U$300,15,FALSE),"")</f>
        <v/>
      </c>
      <c r="AQ113" s="8" t="s">
        <v>23</v>
      </c>
      <c r="AR113" s="46" t="s">
        <v>23</v>
      </c>
      <c r="AS113" s="5" t="str">
        <f>IFERROR(VLOOKUP($A113,集約用シート!$B$5:$U$300,19,FALSE),"")</f>
        <v/>
      </c>
      <c r="AT113" s="46" t="s">
        <v>23</v>
      </c>
      <c r="AU113" s="5" t="str">
        <f>IFERROR(VLOOKUP($A113,集約用シート!$B$5:$U$300,21,FALSE),"")</f>
        <v/>
      </c>
    </row>
    <row r="114" spans="1:47" ht="28.5" customHeight="1">
      <c r="A114" s="10">
        <v>18194</v>
      </c>
      <c r="B114" s="11" t="s">
        <v>752</v>
      </c>
      <c r="C114" s="40"/>
      <c r="D114" s="40"/>
      <c r="E114" s="40">
        <v>0</v>
      </c>
      <c r="F114" s="40"/>
      <c r="G114" s="40"/>
      <c r="H114" s="40"/>
      <c r="I114" s="40"/>
      <c r="J114" s="40"/>
      <c r="K114" s="40"/>
      <c r="L114" s="40"/>
      <c r="M114" s="40"/>
      <c r="N114" s="40"/>
      <c r="O114" s="40"/>
      <c r="P114" s="40">
        <v>0</v>
      </c>
      <c r="Q114" s="40"/>
      <c r="R114" s="40"/>
      <c r="S114" s="40"/>
      <c r="T114" s="40"/>
      <c r="U114" s="40"/>
      <c r="V114" s="40"/>
      <c r="W114" s="40"/>
      <c r="X114" s="40"/>
      <c r="Y114" s="40" t="s">
        <v>23</v>
      </c>
      <c r="Z114" s="40" t="s">
        <v>23</v>
      </c>
      <c r="AA114" s="40" t="e">
        <v>#N/A</v>
      </c>
      <c r="AB114" s="40" t="s">
        <v>23</v>
      </c>
      <c r="AC114" s="40" t="s">
        <v>23</v>
      </c>
      <c r="AD114" s="40" t="s">
        <v>23</v>
      </c>
      <c r="AE114" s="40" t="s">
        <v>23</v>
      </c>
      <c r="AF114" s="40"/>
      <c r="AG114" s="40" t="s">
        <v>23</v>
      </c>
      <c r="AH114" s="40" t="s">
        <v>23</v>
      </c>
      <c r="AI114" s="40" t="s">
        <v>23</v>
      </c>
      <c r="AJ114" s="40" t="s">
        <v>23</v>
      </c>
      <c r="AK114" s="46" t="s">
        <v>23</v>
      </c>
      <c r="AL114" s="46" t="s">
        <v>23</v>
      </c>
      <c r="AM114" s="46" t="s">
        <v>23</v>
      </c>
      <c r="AN114" s="46" t="str">
        <f>IFERROR(VLOOKUP($B114,Sheet1!$A$5:$B$300,2,FALSE),"")</f>
        <v/>
      </c>
      <c r="AO114" s="46" t="s">
        <v>23</v>
      </c>
      <c r="AP114" s="5" t="str">
        <f>IFERROR(VLOOKUP($A114,集約用シート!$B$5:$U$300,15,FALSE),"")</f>
        <v/>
      </c>
      <c r="AQ114" s="8" t="s">
        <v>23</v>
      </c>
      <c r="AR114" s="46" t="s">
        <v>23</v>
      </c>
      <c r="AS114" s="5" t="str">
        <f>IFERROR(VLOOKUP($A114,集約用シート!$B$5:$U$300,19,FALSE),"")</f>
        <v/>
      </c>
      <c r="AT114" s="46" t="s">
        <v>23</v>
      </c>
      <c r="AU114" s="5" t="str">
        <f>IFERROR(VLOOKUP($A114,集約用シート!$B$5:$U$300,21,FALSE),"")</f>
        <v/>
      </c>
    </row>
    <row r="115" spans="1:47" ht="28.5" customHeight="1">
      <c r="A115" s="10">
        <v>18195</v>
      </c>
      <c r="B115" s="11" t="s">
        <v>753</v>
      </c>
      <c r="C115" s="40"/>
      <c r="D115" s="40"/>
      <c r="E115" s="40">
        <v>0</v>
      </c>
      <c r="F115" s="40"/>
      <c r="G115" s="40"/>
      <c r="H115" s="40"/>
      <c r="I115" s="40"/>
      <c r="J115" s="40"/>
      <c r="K115" s="40"/>
      <c r="L115" s="40"/>
      <c r="M115" s="40"/>
      <c r="N115" s="40"/>
      <c r="O115" s="40"/>
      <c r="P115" s="40">
        <v>0</v>
      </c>
      <c r="Q115" s="40"/>
      <c r="R115" s="40"/>
      <c r="S115" s="40"/>
      <c r="T115" s="40"/>
      <c r="U115" s="40"/>
      <c r="V115" s="40"/>
      <c r="W115" s="40"/>
      <c r="X115" s="40"/>
      <c r="Y115" s="40" t="s">
        <v>23</v>
      </c>
      <c r="Z115" s="40" t="s">
        <v>23</v>
      </c>
      <c r="AA115" s="40" t="e">
        <v>#N/A</v>
      </c>
      <c r="AB115" s="40" t="s">
        <v>23</v>
      </c>
      <c r="AC115" s="40" t="s">
        <v>23</v>
      </c>
      <c r="AD115" s="40" t="s">
        <v>23</v>
      </c>
      <c r="AE115" s="40" t="s">
        <v>23</v>
      </c>
      <c r="AF115" s="40"/>
      <c r="AG115" s="40" t="s">
        <v>23</v>
      </c>
      <c r="AH115" s="40" t="s">
        <v>23</v>
      </c>
      <c r="AI115" s="40" t="s">
        <v>23</v>
      </c>
      <c r="AJ115" s="40" t="s">
        <v>23</v>
      </c>
      <c r="AK115" s="46" t="s">
        <v>23</v>
      </c>
      <c r="AL115" s="46" t="s">
        <v>23</v>
      </c>
      <c r="AM115" s="46" t="s">
        <v>23</v>
      </c>
      <c r="AN115" s="46" t="str">
        <f>IFERROR(VLOOKUP($B115,Sheet1!$A$5:$B$300,2,FALSE),"")</f>
        <v/>
      </c>
      <c r="AO115" s="46" t="s">
        <v>23</v>
      </c>
      <c r="AP115" s="5" t="str">
        <f>IFERROR(VLOOKUP($A115,集約用シート!$B$5:$U$300,15,FALSE),"")</f>
        <v/>
      </c>
      <c r="AQ115" s="8" t="s">
        <v>23</v>
      </c>
      <c r="AR115" s="46" t="s">
        <v>23</v>
      </c>
      <c r="AS115" s="5" t="str">
        <f>IFERROR(VLOOKUP($A115,集約用シート!$B$5:$U$300,19,FALSE),"")</f>
        <v/>
      </c>
      <c r="AT115" s="46" t="s">
        <v>23</v>
      </c>
      <c r="AU115" s="5" t="str">
        <f>IFERROR(VLOOKUP($A115,集約用シート!$B$5:$U$300,21,FALSE),"")</f>
        <v/>
      </c>
    </row>
    <row r="116" spans="1:47" ht="28.5" customHeight="1">
      <c r="A116" s="6">
        <v>18197</v>
      </c>
      <c r="B116" s="7" t="s">
        <v>754</v>
      </c>
      <c r="C116" s="40"/>
      <c r="D116" s="40"/>
      <c r="E116" s="40">
        <v>0</v>
      </c>
      <c r="F116" s="40"/>
      <c r="G116" s="40"/>
      <c r="H116" s="40"/>
      <c r="I116" s="40"/>
      <c r="J116" s="40"/>
      <c r="K116" s="40"/>
      <c r="L116" s="40"/>
      <c r="M116" s="40"/>
      <c r="N116" s="40"/>
      <c r="O116" s="40"/>
      <c r="P116" s="40">
        <v>0</v>
      </c>
      <c r="Q116" s="40"/>
      <c r="R116" s="40"/>
      <c r="S116" s="40"/>
      <c r="T116" s="40"/>
      <c r="U116" s="40"/>
      <c r="V116" s="40"/>
      <c r="W116" s="40"/>
      <c r="X116" s="40"/>
      <c r="Y116" s="40" t="s">
        <v>23</v>
      </c>
      <c r="Z116" s="40" t="s">
        <v>23</v>
      </c>
      <c r="AA116" s="40" t="e">
        <v>#N/A</v>
      </c>
      <c r="AB116" s="40" t="s">
        <v>23</v>
      </c>
      <c r="AC116" s="40" t="s">
        <v>23</v>
      </c>
      <c r="AD116" s="40" t="s">
        <v>23</v>
      </c>
      <c r="AE116" s="40" t="s">
        <v>23</v>
      </c>
      <c r="AF116" s="40"/>
      <c r="AG116" s="40" t="s">
        <v>23</v>
      </c>
      <c r="AH116" s="40" t="s">
        <v>23</v>
      </c>
      <c r="AI116" s="40" t="s">
        <v>23</v>
      </c>
      <c r="AJ116" s="40" t="s">
        <v>23</v>
      </c>
      <c r="AK116" s="46" t="s">
        <v>23</v>
      </c>
      <c r="AL116" s="46" t="s">
        <v>23</v>
      </c>
      <c r="AM116" s="46" t="s">
        <v>23</v>
      </c>
      <c r="AN116" s="46" t="str">
        <f>IFERROR(VLOOKUP($B116,Sheet1!$A$5:$B$300,2,FALSE),"")</f>
        <v/>
      </c>
      <c r="AO116" s="46" t="s">
        <v>23</v>
      </c>
      <c r="AP116" s="5" t="str">
        <f>IFERROR(VLOOKUP($A116,集約用シート!$B$5:$U$300,15,FALSE),"")</f>
        <v/>
      </c>
      <c r="AQ116" s="8" t="s">
        <v>23</v>
      </c>
      <c r="AR116" s="46" t="s">
        <v>23</v>
      </c>
      <c r="AS116" s="5" t="str">
        <f>IFERROR(VLOOKUP($A116,集約用シート!$B$5:$U$300,19,FALSE),"")</f>
        <v/>
      </c>
      <c r="AT116" s="46" t="s">
        <v>23</v>
      </c>
      <c r="AU116" s="5" t="str">
        <f>IFERROR(VLOOKUP($A116,集約用シート!$B$5:$U$300,21,FALSE),"")</f>
        <v/>
      </c>
    </row>
    <row r="117" spans="1:47" ht="28.5" customHeight="1">
      <c r="A117" s="6"/>
      <c r="B117" s="7" t="s">
        <v>755</v>
      </c>
      <c r="C117" s="40"/>
      <c r="D117" s="40"/>
      <c r="E117" s="40">
        <v>0</v>
      </c>
      <c r="F117" s="40"/>
      <c r="G117" s="40"/>
      <c r="H117" s="40"/>
      <c r="I117" s="40"/>
      <c r="J117" s="40"/>
      <c r="K117" s="40"/>
      <c r="L117" s="40"/>
      <c r="M117" s="40"/>
      <c r="N117" s="40" t="s">
        <v>26</v>
      </c>
      <c r="O117" s="40" t="s">
        <v>22</v>
      </c>
      <c r="P117" s="40">
        <v>1</v>
      </c>
      <c r="Q117" s="40" t="s">
        <v>26</v>
      </c>
      <c r="R117" s="40"/>
      <c r="S117" s="40" t="s">
        <v>26</v>
      </c>
      <c r="T117" s="40"/>
      <c r="U117" s="40" t="s">
        <v>26</v>
      </c>
      <c r="V117" s="40"/>
      <c r="W117" s="40" t="s">
        <v>26</v>
      </c>
      <c r="X117" s="40"/>
      <c r="Y117" s="40" t="s">
        <v>23</v>
      </c>
      <c r="Z117" s="40" t="s">
        <v>23</v>
      </c>
      <c r="AA117" s="40" t="e">
        <v>#N/A</v>
      </c>
      <c r="AB117" s="40" t="s">
        <v>23</v>
      </c>
      <c r="AC117" s="40" t="s">
        <v>23</v>
      </c>
      <c r="AD117" s="40" t="s">
        <v>23</v>
      </c>
      <c r="AE117" s="40" t="s">
        <v>23</v>
      </c>
      <c r="AF117" s="40"/>
      <c r="AG117" s="40" t="s">
        <v>23</v>
      </c>
      <c r="AH117" s="40" t="s">
        <v>23</v>
      </c>
      <c r="AI117" s="40" t="s">
        <v>23</v>
      </c>
      <c r="AJ117" s="40" t="s">
        <v>23</v>
      </c>
      <c r="AK117" s="46" t="s">
        <v>23</v>
      </c>
      <c r="AL117" s="46" t="s">
        <v>23</v>
      </c>
      <c r="AM117" s="46" t="s">
        <v>23</v>
      </c>
      <c r="AN117" s="46" t="str">
        <f>IFERROR(VLOOKUP($B117,Sheet1!$A$5:$B$300,2,FALSE),"")</f>
        <v/>
      </c>
      <c r="AO117" s="46" t="s">
        <v>23</v>
      </c>
      <c r="AP117" s="5" t="str">
        <f>IFERROR(VLOOKUP($A117,集約用シート!$B$5:$U$300,15,FALSE),"")</f>
        <v/>
      </c>
      <c r="AQ117" s="8" t="s">
        <v>23</v>
      </c>
      <c r="AR117" s="46" t="s">
        <v>23</v>
      </c>
      <c r="AS117" s="5" t="str">
        <f>IFERROR(VLOOKUP($A117,集約用シート!$B$5:$U$300,19,FALSE),"")</f>
        <v/>
      </c>
      <c r="AT117" s="46" t="s">
        <v>23</v>
      </c>
      <c r="AU117" s="5" t="str">
        <f>IFERROR(VLOOKUP($A117,集約用シート!$B$5:$U$300,21,FALSE),"")</f>
        <v/>
      </c>
    </row>
    <row r="118" spans="1:47" ht="28.5" customHeight="1">
      <c r="A118" s="6"/>
      <c r="B118" s="7"/>
      <c r="C118" s="40"/>
      <c r="D118" s="40"/>
      <c r="E118" s="40">
        <v>0</v>
      </c>
      <c r="F118" s="40"/>
      <c r="G118" s="40"/>
      <c r="H118" s="40"/>
      <c r="I118" s="40"/>
      <c r="J118" s="40"/>
      <c r="K118" s="40"/>
      <c r="L118" s="40"/>
      <c r="M118" s="40"/>
      <c r="N118" s="40"/>
      <c r="O118" s="40"/>
      <c r="P118" s="40">
        <v>0</v>
      </c>
      <c r="Q118" s="40"/>
      <c r="R118" s="40"/>
      <c r="S118" s="40"/>
      <c r="T118" s="40"/>
      <c r="U118" s="40"/>
      <c r="V118" s="40"/>
      <c r="W118" s="40"/>
      <c r="X118" s="40"/>
      <c r="Y118" s="40" t="s">
        <v>23</v>
      </c>
      <c r="Z118" s="40" t="s">
        <v>23</v>
      </c>
      <c r="AA118" s="40" t="e">
        <v>#N/A</v>
      </c>
      <c r="AB118" s="40" t="s">
        <v>23</v>
      </c>
      <c r="AC118" s="40" t="s">
        <v>23</v>
      </c>
      <c r="AD118" s="40" t="s">
        <v>23</v>
      </c>
      <c r="AE118" s="40" t="s">
        <v>23</v>
      </c>
      <c r="AF118" s="40"/>
      <c r="AG118" s="40" t="s">
        <v>23</v>
      </c>
      <c r="AH118" s="40" t="s">
        <v>23</v>
      </c>
      <c r="AI118" s="40" t="s">
        <v>23</v>
      </c>
      <c r="AJ118" s="40" t="s">
        <v>23</v>
      </c>
      <c r="AK118" s="46" t="s">
        <v>23</v>
      </c>
      <c r="AL118" s="46" t="s">
        <v>23</v>
      </c>
      <c r="AM118" s="46" t="s">
        <v>23</v>
      </c>
      <c r="AN118" s="46" t="str">
        <f>IFERROR(VLOOKUP($B118,Sheet1!$A$5:$B$300,2,FALSE),"")</f>
        <v/>
      </c>
      <c r="AO118" s="46" t="s">
        <v>23</v>
      </c>
      <c r="AP118" s="5" t="str">
        <f>IFERROR(VLOOKUP($A118,集約用シート!$B$5:$U$300,15,FALSE),"")</f>
        <v/>
      </c>
      <c r="AQ118" s="8" t="s">
        <v>23</v>
      </c>
      <c r="AR118" s="46" t="s">
        <v>23</v>
      </c>
      <c r="AS118" s="5" t="str">
        <f>IFERROR(VLOOKUP($A118,集約用シート!$B$5:$U$300,19,FALSE),"")</f>
        <v/>
      </c>
      <c r="AT118" s="46" t="s">
        <v>23</v>
      </c>
      <c r="AU118" s="5" t="str">
        <f>IFERROR(VLOOKUP($A118,集約用シート!$B$5:$U$300,21,FALSE),"")</f>
        <v/>
      </c>
    </row>
    <row r="119" spans="1:47" ht="28.5" customHeight="1">
      <c r="A119" s="6"/>
      <c r="B119" s="7"/>
      <c r="C119" s="40"/>
      <c r="D119" s="40"/>
      <c r="E119" s="40">
        <v>0</v>
      </c>
      <c r="F119" s="40"/>
      <c r="G119" s="40"/>
      <c r="H119" s="40"/>
      <c r="I119" s="40"/>
      <c r="J119" s="40"/>
      <c r="K119" s="40"/>
      <c r="L119" s="40"/>
      <c r="M119" s="40"/>
      <c r="N119" s="40"/>
      <c r="O119" s="40"/>
      <c r="P119" s="40">
        <v>0</v>
      </c>
      <c r="Q119" s="40"/>
      <c r="R119" s="40"/>
      <c r="S119" s="40"/>
      <c r="T119" s="40"/>
      <c r="U119" s="40"/>
      <c r="V119" s="40"/>
      <c r="W119" s="40"/>
      <c r="X119" s="40"/>
      <c r="Y119" s="40" t="s">
        <v>23</v>
      </c>
      <c r="Z119" s="40" t="s">
        <v>23</v>
      </c>
      <c r="AA119" s="40" t="e">
        <v>#N/A</v>
      </c>
      <c r="AB119" s="40" t="s">
        <v>23</v>
      </c>
      <c r="AC119" s="40" t="s">
        <v>23</v>
      </c>
      <c r="AD119" s="40" t="s">
        <v>23</v>
      </c>
      <c r="AE119" s="40" t="s">
        <v>23</v>
      </c>
      <c r="AF119" s="40"/>
      <c r="AG119" s="40" t="s">
        <v>23</v>
      </c>
      <c r="AH119" s="40" t="s">
        <v>23</v>
      </c>
      <c r="AI119" s="40" t="s">
        <v>23</v>
      </c>
      <c r="AJ119" s="40" t="s">
        <v>23</v>
      </c>
      <c r="AK119" s="46" t="s">
        <v>23</v>
      </c>
      <c r="AL119" s="46" t="s">
        <v>23</v>
      </c>
      <c r="AM119" s="46" t="s">
        <v>23</v>
      </c>
      <c r="AN119" s="46" t="str">
        <f>IFERROR(VLOOKUP($B119,Sheet1!$A$5:$B$300,2,FALSE),"")</f>
        <v/>
      </c>
      <c r="AO119" s="46" t="s">
        <v>23</v>
      </c>
      <c r="AP119" s="5" t="str">
        <f>IFERROR(VLOOKUP($A119,集約用シート!$B$5:$U$300,15,FALSE),"")</f>
        <v/>
      </c>
      <c r="AQ119" s="8" t="s">
        <v>23</v>
      </c>
      <c r="AR119" s="46" t="s">
        <v>23</v>
      </c>
      <c r="AS119" s="5" t="str">
        <f>IFERROR(VLOOKUP($A119,集約用シート!$B$5:$U$300,19,FALSE),"")</f>
        <v/>
      </c>
      <c r="AT119" s="46" t="s">
        <v>23</v>
      </c>
      <c r="AU119" s="5" t="str">
        <f>IFERROR(VLOOKUP($A119,集約用シート!$B$5:$U$300,21,FALSE),"")</f>
        <v/>
      </c>
    </row>
    <row r="120" spans="1:47" ht="28.5" customHeight="1">
      <c r="A120" s="91" t="s">
        <v>242</v>
      </c>
      <c r="B120" s="93"/>
      <c r="C120" s="91">
        <v>14</v>
      </c>
      <c r="D120" s="93">
        <v>0</v>
      </c>
      <c r="N120" s="91">
        <v>8</v>
      </c>
      <c r="O120" s="93">
        <v>0</v>
      </c>
      <c r="Y120" s="91">
        <v>0</v>
      </c>
      <c r="Z120" s="93">
        <v>0</v>
      </c>
      <c r="AK120" s="46" t="s">
        <v>23</v>
      </c>
      <c r="AL120" s="46" t="s">
        <v>23</v>
      </c>
      <c r="AM120" s="46" t="s">
        <v>23</v>
      </c>
      <c r="AN120" s="46" t="str">
        <f>IFERROR(VLOOKUP($B120,Sheet1!$A$5:$B$300,2,FALSE),"")</f>
        <v/>
      </c>
      <c r="AO120" s="46" t="s">
        <v>23</v>
      </c>
      <c r="AP120" s="5" t="str">
        <f>IFERROR(VLOOKUP($A120,集約用シート!$B$5:$U$300,15,FALSE),"")</f>
        <v/>
      </c>
      <c r="AQ120" s="8" t="s">
        <v>23</v>
      </c>
      <c r="AR120" s="46" t="s">
        <v>23</v>
      </c>
      <c r="AS120" s="5" t="str">
        <f>IFERROR(VLOOKUP($A120,集約用シート!$B$5:$U$300,19,FALSE),"")</f>
        <v/>
      </c>
      <c r="AT120" s="46" t="s">
        <v>23</v>
      </c>
      <c r="AU120" s="5" t="str">
        <f>IFERROR(VLOOKUP($A120,集約用シート!$B$5:$U$300,21,FALSE),"")</f>
        <v/>
      </c>
    </row>
  </sheetData>
  <mergeCells count="32">
    <mergeCell ref="A120:B120"/>
    <mergeCell ref="C120:D120"/>
    <mergeCell ref="N120:O120"/>
    <mergeCell ref="Y120:Z120"/>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AW50"/>
  <sheetViews>
    <sheetView view="pageBreakPreview" topLeftCell="Q1" zoomScale="60" zoomScaleNormal="112"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9" width="9" style="2"/>
    <col min="50"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13</v>
      </c>
      <c r="D4" s="40">
        <v>5</v>
      </c>
      <c r="E4" s="40"/>
      <c r="F4" s="40">
        <v>15</v>
      </c>
      <c r="G4" s="40">
        <v>17</v>
      </c>
      <c r="H4" s="40">
        <v>5</v>
      </c>
      <c r="I4" s="40">
        <v>11</v>
      </c>
      <c r="J4" s="40">
        <v>3</v>
      </c>
      <c r="K4" s="40">
        <v>3</v>
      </c>
      <c r="L4" s="40">
        <v>0</v>
      </c>
      <c r="M4" s="40">
        <v>0</v>
      </c>
      <c r="N4" s="40">
        <v>17</v>
      </c>
      <c r="O4" s="40">
        <v>5</v>
      </c>
      <c r="P4" s="40"/>
      <c r="Q4" s="40">
        <v>16</v>
      </c>
      <c r="R4" s="40">
        <v>16</v>
      </c>
      <c r="S4" s="40">
        <v>5</v>
      </c>
      <c r="T4" s="40">
        <v>15</v>
      </c>
      <c r="U4" s="40">
        <v>3</v>
      </c>
      <c r="V4" s="40">
        <v>4</v>
      </c>
      <c r="W4" s="40">
        <v>0</v>
      </c>
      <c r="X4" s="40">
        <v>0</v>
      </c>
      <c r="Y4" s="40">
        <v>12</v>
      </c>
      <c r="Z4" s="40">
        <v>5</v>
      </c>
      <c r="AA4" s="40"/>
      <c r="AB4" s="40">
        <v>15</v>
      </c>
      <c r="AC4" s="40">
        <v>16</v>
      </c>
      <c r="AD4" s="40">
        <v>15</v>
      </c>
      <c r="AE4" s="40">
        <v>10</v>
      </c>
      <c r="AF4" s="40">
        <v>0</v>
      </c>
      <c r="AG4" s="40">
        <v>2</v>
      </c>
      <c r="AH4" s="40">
        <v>18</v>
      </c>
      <c r="AI4" s="40">
        <v>0</v>
      </c>
      <c r="AJ4" s="40">
        <v>0</v>
      </c>
      <c r="AK4" s="46">
        <v>15</v>
      </c>
      <c r="AL4" s="46">
        <v>5</v>
      </c>
      <c r="AM4" s="46">
        <v>17</v>
      </c>
      <c r="AN4" s="46"/>
      <c r="AO4" s="46">
        <v>17</v>
      </c>
      <c r="AP4" s="46"/>
      <c r="AQ4" s="8">
        <v>4</v>
      </c>
      <c r="AR4" s="46">
        <v>1</v>
      </c>
      <c r="AS4" s="46"/>
      <c r="AT4" s="46">
        <v>18</v>
      </c>
      <c r="AU4" s="46"/>
    </row>
    <row r="5" spans="1:47" ht="28.5" customHeight="1">
      <c r="A5" s="6">
        <v>19001</v>
      </c>
      <c r="B5" s="7" t="s">
        <v>756</v>
      </c>
      <c r="C5" s="40" t="s">
        <v>26</v>
      </c>
      <c r="D5" s="40" t="s">
        <v>26</v>
      </c>
      <c r="E5" s="40">
        <v>2</v>
      </c>
      <c r="F5" s="40" t="s">
        <v>26</v>
      </c>
      <c r="G5" s="40" t="s">
        <v>26</v>
      </c>
      <c r="H5" s="40" t="s">
        <v>26</v>
      </c>
      <c r="I5" s="40" t="s">
        <v>26</v>
      </c>
      <c r="J5" s="40"/>
      <c r="K5" s="40" t="s">
        <v>26</v>
      </c>
      <c r="L5" s="40"/>
      <c r="M5" s="40"/>
      <c r="N5" s="40" t="s">
        <v>26</v>
      </c>
      <c r="O5" s="40" t="s">
        <v>26</v>
      </c>
      <c r="P5" s="40">
        <v>2</v>
      </c>
      <c r="Q5" s="40" t="s">
        <v>26</v>
      </c>
      <c r="R5" s="40" t="s">
        <v>26</v>
      </c>
      <c r="S5" s="40" t="s">
        <v>26</v>
      </c>
      <c r="T5" s="40" t="s">
        <v>26</v>
      </c>
      <c r="U5" s="40"/>
      <c r="V5" s="40"/>
      <c r="W5" s="40"/>
      <c r="X5" s="40"/>
      <c r="Y5" s="40" t="s">
        <v>25</v>
      </c>
      <c r="Z5" s="40" t="s">
        <v>25</v>
      </c>
      <c r="AA5" s="40" t="s">
        <v>25</v>
      </c>
      <c r="AB5" s="40" t="s">
        <v>25</v>
      </c>
      <c r="AC5" s="40" t="s">
        <v>25</v>
      </c>
      <c r="AD5" s="40" t="s">
        <v>25</v>
      </c>
      <c r="AE5" s="40" t="s">
        <v>25</v>
      </c>
      <c r="AF5" s="40"/>
      <c r="AG5" s="40" t="s">
        <v>23</v>
      </c>
      <c r="AH5" s="40" t="s">
        <v>25</v>
      </c>
      <c r="AI5" s="40" t="s">
        <v>21</v>
      </c>
      <c r="AJ5" s="40" t="s">
        <v>21</v>
      </c>
      <c r="AK5" s="46" t="s">
        <v>25</v>
      </c>
      <c r="AL5" s="46" t="s">
        <v>25</v>
      </c>
      <c r="AM5" s="46" t="s">
        <v>25</v>
      </c>
      <c r="AN5" s="46" t="str">
        <f>IFERROR(VLOOKUP($B5,Sheet1!$A$5:$B$300,2,FALSE),"")</f>
        <v/>
      </c>
      <c r="AO5" s="46" t="s">
        <v>25</v>
      </c>
      <c r="AP5" s="5" t="str">
        <f>IFERROR(VLOOKUP($A5,集約用シート!$B$5:$U$300,15,FALSE),"")</f>
        <v/>
      </c>
      <c r="AQ5" s="8" t="s">
        <v>25</v>
      </c>
      <c r="AR5" s="46"/>
      <c r="AS5" s="5" t="str">
        <f>IFERROR(VLOOKUP($A5,集約用シート!$B$5:$U$300,19,FALSE),"")</f>
        <v/>
      </c>
      <c r="AT5" s="46" t="s">
        <v>25</v>
      </c>
      <c r="AU5" s="5" t="str">
        <f>IFERROR(VLOOKUP($A5,集約用シート!$B$5:$U$300,21,FALSE),"")</f>
        <v/>
      </c>
    </row>
    <row r="6" spans="1:47" ht="28.5" customHeight="1">
      <c r="A6" s="6">
        <v>19002</v>
      </c>
      <c r="B6" s="7" t="s">
        <v>757</v>
      </c>
      <c r="C6" s="40" t="s">
        <v>26</v>
      </c>
      <c r="D6" s="40" t="s">
        <v>22</v>
      </c>
      <c r="E6" s="40">
        <v>1</v>
      </c>
      <c r="F6" s="40" t="s">
        <v>26</v>
      </c>
      <c r="G6" s="40" t="s">
        <v>26</v>
      </c>
      <c r="H6" s="40" t="s">
        <v>26</v>
      </c>
      <c r="I6" s="40" t="s">
        <v>26</v>
      </c>
      <c r="J6" s="40"/>
      <c r="K6" s="40"/>
      <c r="L6" s="40"/>
      <c r="M6" s="40"/>
      <c r="N6" s="40" t="s">
        <v>26</v>
      </c>
      <c r="O6" s="40" t="s">
        <v>22</v>
      </c>
      <c r="P6" s="40">
        <v>1</v>
      </c>
      <c r="Q6" s="40" t="s">
        <v>26</v>
      </c>
      <c r="R6" s="40" t="s">
        <v>26</v>
      </c>
      <c r="S6" s="40" t="s">
        <v>26</v>
      </c>
      <c r="T6" s="40" t="s">
        <v>26</v>
      </c>
      <c r="U6" s="40"/>
      <c r="V6" s="40"/>
      <c r="W6" s="40"/>
      <c r="X6" s="40"/>
      <c r="Y6" s="40" t="s">
        <v>25</v>
      </c>
      <c r="Z6" s="40" t="s">
        <v>21</v>
      </c>
      <c r="AA6" s="40" t="s">
        <v>21</v>
      </c>
      <c r="AB6" s="40" t="s">
        <v>25</v>
      </c>
      <c r="AC6" s="40" t="s">
        <v>25</v>
      </c>
      <c r="AD6" s="40" t="s">
        <v>25</v>
      </c>
      <c r="AE6" s="40" t="s">
        <v>25</v>
      </c>
      <c r="AF6" s="40"/>
      <c r="AG6" s="40" t="s">
        <v>23</v>
      </c>
      <c r="AH6" s="40" t="s">
        <v>25</v>
      </c>
      <c r="AI6" s="40" t="s">
        <v>21</v>
      </c>
      <c r="AJ6" s="40" t="s">
        <v>21</v>
      </c>
      <c r="AK6" s="46" t="s">
        <v>25</v>
      </c>
      <c r="AL6" s="46" t="s">
        <v>21</v>
      </c>
      <c r="AM6" s="46" t="s">
        <v>25</v>
      </c>
      <c r="AN6" s="46" t="str">
        <f>IFERROR(VLOOKUP($B6,Sheet1!$A$5:$B$300,2,FALSE),"")</f>
        <v/>
      </c>
      <c r="AO6" s="46" t="s">
        <v>25</v>
      </c>
      <c r="AP6" s="5" t="str">
        <f>IFERROR(VLOOKUP($A6,集約用シート!$B$5:$U$300,15,FALSE),"")</f>
        <v/>
      </c>
      <c r="AQ6" s="8" t="s">
        <v>21</v>
      </c>
      <c r="AR6" s="46"/>
      <c r="AS6" s="5" t="str">
        <f>IFERROR(VLOOKUP($A6,集約用シート!$B$5:$U$300,19,FALSE),"")</f>
        <v/>
      </c>
      <c r="AT6" s="46" t="s">
        <v>25</v>
      </c>
      <c r="AU6" s="5" t="str">
        <f>IFERROR(VLOOKUP($A6,集約用シート!$B$5:$U$300,21,FALSE),"")</f>
        <v/>
      </c>
    </row>
    <row r="7" spans="1:47" ht="28.5" customHeight="1">
      <c r="A7" s="6">
        <v>19003</v>
      </c>
      <c r="B7" s="7" t="s">
        <v>758</v>
      </c>
      <c r="C7" s="40" t="s">
        <v>26</v>
      </c>
      <c r="D7" s="40" t="s">
        <v>26</v>
      </c>
      <c r="E7" s="40">
        <v>2</v>
      </c>
      <c r="F7" s="40" t="s">
        <v>26</v>
      </c>
      <c r="G7" s="40" t="s">
        <v>26</v>
      </c>
      <c r="H7" s="40"/>
      <c r="I7" s="40" t="s">
        <v>26</v>
      </c>
      <c r="J7" s="40"/>
      <c r="K7" s="40" t="s">
        <v>26</v>
      </c>
      <c r="L7" s="40"/>
      <c r="M7" s="40"/>
      <c r="N7" s="40" t="s">
        <v>26</v>
      </c>
      <c r="O7" s="40" t="s">
        <v>26</v>
      </c>
      <c r="P7" s="40">
        <v>2</v>
      </c>
      <c r="Q7" s="40" t="s">
        <v>26</v>
      </c>
      <c r="R7" s="40" t="s">
        <v>26</v>
      </c>
      <c r="S7" s="40"/>
      <c r="T7" s="40" t="s">
        <v>26</v>
      </c>
      <c r="U7" s="40"/>
      <c r="V7" s="40"/>
      <c r="W7" s="40"/>
      <c r="X7" s="40"/>
      <c r="Y7" s="40" t="s">
        <v>25</v>
      </c>
      <c r="Z7" s="40" t="s">
        <v>25</v>
      </c>
      <c r="AA7" s="40" t="s">
        <v>25</v>
      </c>
      <c r="AB7" s="40" t="s">
        <v>25</v>
      </c>
      <c r="AC7" s="40" t="s">
        <v>25</v>
      </c>
      <c r="AD7" s="40" t="s">
        <v>25</v>
      </c>
      <c r="AE7" s="40" t="s">
        <v>25</v>
      </c>
      <c r="AF7" s="40"/>
      <c r="AG7" s="40" t="s">
        <v>23</v>
      </c>
      <c r="AH7" s="40" t="s">
        <v>25</v>
      </c>
      <c r="AI7" s="40" t="s">
        <v>21</v>
      </c>
      <c r="AJ7" s="40" t="s">
        <v>21</v>
      </c>
      <c r="AK7" s="46" t="s">
        <v>25</v>
      </c>
      <c r="AL7" s="46" t="s">
        <v>25</v>
      </c>
      <c r="AM7" s="46" t="s">
        <v>25</v>
      </c>
      <c r="AN7" s="46" t="str">
        <f>IFERROR(VLOOKUP($B7,Sheet1!$A$5:$B$300,2,FALSE),"")</f>
        <v/>
      </c>
      <c r="AO7" s="46" t="s">
        <v>25</v>
      </c>
      <c r="AP7" s="5" t="str">
        <f>IFERROR(VLOOKUP($A7,集約用シート!$B$5:$U$300,15,FALSE),"")</f>
        <v/>
      </c>
      <c r="AQ7" s="8" t="s">
        <v>25</v>
      </c>
      <c r="AR7" s="46"/>
      <c r="AS7" s="5" t="str">
        <f>IFERROR(VLOOKUP($A7,集約用シート!$B$5:$U$300,19,FALSE),"")</f>
        <v/>
      </c>
      <c r="AT7" s="46" t="s">
        <v>25</v>
      </c>
      <c r="AU7" s="5" t="str">
        <f>IFERROR(VLOOKUP($A7,集約用シート!$B$5:$U$300,21,FALSE),"")</f>
        <v/>
      </c>
    </row>
    <row r="8" spans="1:47" ht="28.5" customHeight="1">
      <c r="A8" s="6">
        <v>19004</v>
      </c>
      <c r="B8" s="7" t="s">
        <v>759</v>
      </c>
      <c r="C8" s="40" t="s">
        <v>26</v>
      </c>
      <c r="D8" s="40" t="s">
        <v>22</v>
      </c>
      <c r="E8" s="40">
        <v>1</v>
      </c>
      <c r="F8" s="40" t="s">
        <v>26</v>
      </c>
      <c r="G8" s="40" t="s">
        <v>26</v>
      </c>
      <c r="H8" s="40"/>
      <c r="I8" s="40"/>
      <c r="J8" s="40" t="s">
        <v>26</v>
      </c>
      <c r="K8" s="40" t="s">
        <v>26</v>
      </c>
      <c r="L8" s="40"/>
      <c r="M8" s="40"/>
      <c r="N8" s="40" t="s">
        <v>26</v>
      </c>
      <c r="O8" s="40" t="s">
        <v>22</v>
      </c>
      <c r="P8" s="40">
        <v>1</v>
      </c>
      <c r="Q8" s="40" t="s">
        <v>26</v>
      </c>
      <c r="R8" s="40" t="s">
        <v>26</v>
      </c>
      <c r="S8" s="40"/>
      <c r="T8" s="40" t="s">
        <v>26</v>
      </c>
      <c r="U8" s="40" t="s">
        <v>26</v>
      </c>
      <c r="V8" s="40" t="s">
        <v>26</v>
      </c>
      <c r="W8" s="40"/>
      <c r="X8" s="40"/>
      <c r="Y8" s="40" t="s">
        <v>25</v>
      </c>
      <c r="Z8" s="40" t="s">
        <v>21</v>
      </c>
      <c r="AA8" s="40" t="s">
        <v>21</v>
      </c>
      <c r="AB8" s="40" t="s">
        <v>25</v>
      </c>
      <c r="AC8" s="40" t="s">
        <v>25</v>
      </c>
      <c r="AD8" s="40" t="s">
        <v>25</v>
      </c>
      <c r="AE8" s="40" t="s">
        <v>25</v>
      </c>
      <c r="AF8" s="40"/>
      <c r="AG8" s="40" t="s">
        <v>25</v>
      </c>
      <c r="AH8" s="40" t="s">
        <v>25</v>
      </c>
      <c r="AI8" s="40" t="s">
        <v>21</v>
      </c>
      <c r="AJ8" s="40" t="s">
        <v>21</v>
      </c>
      <c r="AK8" s="46" t="s">
        <v>25</v>
      </c>
      <c r="AL8" s="46" t="s">
        <v>21</v>
      </c>
      <c r="AM8" s="46" t="s">
        <v>25</v>
      </c>
      <c r="AN8" s="46" t="str">
        <f>IFERROR(VLOOKUP($B8,Sheet1!$A$5:$B$300,2,FALSE),"")</f>
        <v/>
      </c>
      <c r="AO8" s="46" t="s">
        <v>25</v>
      </c>
      <c r="AP8" s="5" t="str">
        <f>IFERROR(VLOOKUP($A8,集約用シート!$B$5:$U$300,15,FALSE),"")</f>
        <v/>
      </c>
      <c r="AQ8" s="8" t="s">
        <v>25</v>
      </c>
      <c r="AR8" s="46"/>
      <c r="AS8" s="5" t="str">
        <f>IFERROR(VLOOKUP($A8,集約用シート!$B$5:$U$300,19,FALSE),"")</f>
        <v/>
      </c>
      <c r="AT8" s="46" t="s">
        <v>25</v>
      </c>
      <c r="AU8" s="5" t="str">
        <f>IFERROR(VLOOKUP($A8,集約用シート!$B$5:$U$300,21,FALSE),"")</f>
        <v/>
      </c>
    </row>
    <row r="9" spans="1:47" ht="28.5" customHeight="1">
      <c r="A9" s="6">
        <v>19005</v>
      </c>
      <c r="B9" s="7" t="s">
        <v>760</v>
      </c>
      <c r="C9" s="40" t="s">
        <v>22</v>
      </c>
      <c r="D9" s="40" t="s">
        <v>22</v>
      </c>
      <c r="E9" s="40">
        <v>0</v>
      </c>
      <c r="F9" s="40" t="s">
        <v>26</v>
      </c>
      <c r="G9" s="40" t="s">
        <v>26</v>
      </c>
      <c r="H9" s="40"/>
      <c r="I9" s="40"/>
      <c r="J9" s="40"/>
      <c r="K9" s="40"/>
      <c r="L9" s="40"/>
      <c r="M9" s="40"/>
      <c r="N9" s="40" t="s">
        <v>26</v>
      </c>
      <c r="O9" s="40" t="s">
        <v>22</v>
      </c>
      <c r="P9" s="40">
        <v>1</v>
      </c>
      <c r="Q9" s="40" t="s">
        <v>26</v>
      </c>
      <c r="R9" s="40" t="s">
        <v>26</v>
      </c>
      <c r="S9" s="40"/>
      <c r="T9" s="40" t="s">
        <v>26</v>
      </c>
      <c r="U9" s="40"/>
      <c r="V9" s="40"/>
      <c r="W9" s="40"/>
      <c r="X9" s="40"/>
      <c r="Y9" s="40" t="s">
        <v>21</v>
      </c>
      <c r="Z9" s="40" t="s">
        <v>21</v>
      </c>
      <c r="AA9" s="40" t="s">
        <v>21</v>
      </c>
      <c r="AB9" s="40" t="s">
        <v>25</v>
      </c>
      <c r="AC9" s="40" t="s">
        <v>25</v>
      </c>
      <c r="AD9" s="40" t="s">
        <v>25</v>
      </c>
      <c r="AE9" s="40" t="s">
        <v>25</v>
      </c>
      <c r="AF9" s="40"/>
      <c r="AG9" s="40" t="s">
        <v>23</v>
      </c>
      <c r="AH9" s="40" t="s">
        <v>25</v>
      </c>
      <c r="AI9" s="40" t="s">
        <v>21</v>
      </c>
      <c r="AJ9" s="40" t="s">
        <v>21</v>
      </c>
      <c r="AK9" s="46" t="s">
        <v>25</v>
      </c>
      <c r="AL9" s="46" t="s">
        <v>21</v>
      </c>
      <c r="AM9" s="46" t="s">
        <v>25</v>
      </c>
      <c r="AN9" s="46" t="str">
        <f>IFERROR(VLOOKUP($B9,Sheet1!$A$5:$B$300,2,FALSE),"")</f>
        <v/>
      </c>
      <c r="AO9" s="46" t="s">
        <v>25</v>
      </c>
      <c r="AP9" s="5" t="str">
        <f>IFERROR(VLOOKUP($A9,集約用シート!$B$5:$U$300,15,FALSE),"")</f>
        <v/>
      </c>
      <c r="AQ9" s="8" t="s">
        <v>21</v>
      </c>
      <c r="AR9" s="46"/>
      <c r="AS9" s="5" t="str">
        <f>IFERROR(VLOOKUP($A9,集約用シート!$B$5:$U$300,19,FALSE),"")</f>
        <v/>
      </c>
      <c r="AT9" s="46" t="s">
        <v>25</v>
      </c>
      <c r="AU9" s="5" t="str">
        <f>IFERROR(VLOOKUP($A9,集約用シート!$B$5:$U$300,21,FALSE),"")</f>
        <v/>
      </c>
    </row>
    <row r="10" spans="1:47" ht="28.5" customHeight="1">
      <c r="A10" s="6">
        <v>19006</v>
      </c>
      <c r="B10" s="7" t="s">
        <v>761</v>
      </c>
      <c r="C10" s="40" t="s">
        <v>26</v>
      </c>
      <c r="D10" s="40" t="s">
        <v>26</v>
      </c>
      <c r="E10" s="40">
        <v>2</v>
      </c>
      <c r="F10" s="40" t="s">
        <v>26</v>
      </c>
      <c r="G10" s="40" t="s">
        <v>26</v>
      </c>
      <c r="H10" s="40"/>
      <c r="I10" s="40" t="s">
        <v>26</v>
      </c>
      <c r="J10" s="40" t="s">
        <v>26</v>
      </c>
      <c r="K10" s="40"/>
      <c r="L10" s="40"/>
      <c r="M10" s="40"/>
      <c r="N10" s="40" t="s">
        <v>26</v>
      </c>
      <c r="O10" s="40" t="s">
        <v>26</v>
      </c>
      <c r="P10" s="40">
        <v>2</v>
      </c>
      <c r="Q10" s="40" t="s">
        <v>26</v>
      </c>
      <c r="R10" s="40" t="s">
        <v>26</v>
      </c>
      <c r="S10" s="40"/>
      <c r="T10" s="40" t="s">
        <v>26</v>
      </c>
      <c r="U10" s="40" t="s">
        <v>26</v>
      </c>
      <c r="V10" s="40" t="s">
        <v>26</v>
      </c>
      <c r="W10" s="40"/>
      <c r="X10" s="40"/>
      <c r="Y10" s="40" t="s">
        <v>25</v>
      </c>
      <c r="Z10" s="40" t="s">
        <v>25</v>
      </c>
      <c r="AA10" s="40" t="s">
        <v>25</v>
      </c>
      <c r="AB10" s="40" t="s">
        <v>25</v>
      </c>
      <c r="AC10" s="40" t="s">
        <v>25</v>
      </c>
      <c r="AD10" s="40" t="s">
        <v>25</v>
      </c>
      <c r="AE10" s="40" t="s">
        <v>25</v>
      </c>
      <c r="AF10" s="40"/>
      <c r="AG10" s="40" t="s">
        <v>23</v>
      </c>
      <c r="AH10" s="40" t="s">
        <v>25</v>
      </c>
      <c r="AI10" s="40" t="s">
        <v>21</v>
      </c>
      <c r="AJ10" s="40" t="s">
        <v>21</v>
      </c>
      <c r="AK10" s="46" t="s">
        <v>25</v>
      </c>
      <c r="AL10" s="46" t="s">
        <v>25</v>
      </c>
      <c r="AM10" s="46" t="s">
        <v>25</v>
      </c>
      <c r="AN10" s="46" t="str">
        <f>IFERROR(VLOOKUP($B10,Sheet1!$A$5:$B$300,2,FALSE),"")</f>
        <v/>
      </c>
      <c r="AO10" s="46" t="s">
        <v>25</v>
      </c>
      <c r="AP10" s="5" t="str">
        <f>IFERROR(VLOOKUP($A10,集約用シート!$B$5:$U$300,15,FALSE),"")</f>
        <v/>
      </c>
      <c r="AQ10" s="8" t="s">
        <v>21</v>
      </c>
      <c r="AR10" s="46"/>
      <c r="AS10" s="5" t="str">
        <f>IFERROR(VLOOKUP($A10,集約用シート!$B$5:$U$300,19,FALSE),"")</f>
        <v/>
      </c>
      <c r="AT10" s="46" t="s">
        <v>25</v>
      </c>
      <c r="AU10" s="5" t="str">
        <f>IFERROR(VLOOKUP($A10,集約用シート!$B$5:$U$300,21,FALSE),"")</f>
        <v/>
      </c>
    </row>
    <row r="11" spans="1:47" ht="28.5" customHeight="1">
      <c r="A11" s="6">
        <v>19007</v>
      </c>
      <c r="B11" s="7" t="s">
        <v>762</v>
      </c>
      <c r="C11" s="40" t="s">
        <v>22</v>
      </c>
      <c r="D11" s="40" t="s">
        <v>22</v>
      </c>
      <c r="E11" s="40">
        <v>0</v>
      </c>
      <c r="F11" s="40" t="s">
        <v>26</v>
      </c>
      <c r="G11" s="40" t="s">
        <v>26</v>
      </c>
      <c r="H11" s="40"/>
      <c r="I11" s="40"/>
      <c r="J11" s="40"/>
      <c r="K11" s="40"/>
      <c r="L11" s="40"/>
      <c r="M11" s="40"/>
      <c r="N11" s="40" t="s">
        <v>26</v>
      </c>
      <c r="O11" s="40" t="s">
        <v>22</v>
      </c>
      <c r="P11" s="40">
        <v>1</v>
      </c>
      <c r="Q11" s="40" t="s">
        <v>26</v>
      </c>
      <c r="R11" s="40" t="s">
        <v>26</v>
      </c>
      <c r="S11" s="40"/>
      <c r="T11" s="40" t="s">
        <v>26</v>
      </c>
      <c r="U11" s="40"/>
      <c r="V11" s="40" t="s">
        <v>26</v>
      </c>
      <c r="W11" s="40"/>
      <c r="X11" s="40"/>
      <c r="Y11" s="40" t="s">
        <v>21</v>
      </c>
      <c r="Z11" s="40" t="s">
        <v>21</v>
      </c>
      <c r="AA11" s="40" t="s">
        <v>21</v>
      </c>
      <c r="AB11" s="40" t="s">
        <v>25</v>
      </c>
      <c r="AC11" s="40" t="s">
        <v>25</v>
      </c>
      <c r="AD11" s="40" t="s">
        <v>25</v>
      </c>
      <c r="AE11" s="40" t="s">
        <v>21</v>
      </c>
      <c r="AF11" s="40"/>
      <c r="AG11" s="40" t="s">
        <v>25</v>
      </c>
      <c r="AH11" s="40" t="s">
        <v>25</v>
      </c>
      <c r="AI11" s="40" t="s">
        <v>21</v>
      </c>
      <c r="AJ11" s="40" t="s">
        <v>21</v>
      </c>
      <c r="AK11" s="46" t="s">
        <v>21</v>
      </c>
      <c r="AL11" s="46" t="s">
        <v>21</v>
      </c>
      <c r="AM11" s="46" t="s">
        <v>25</v>
      </c>
      <c r="AN11" s="46" t="str">
        <f>IFERROR(VLOOKUP($B11,Sheet1!$A$5:$B$300,2,FALSE),"")</f>
        <v/>
      </c>
      <c r="AO11" s="46" t="s">
        <v>25</v>
      </c>
      <c r="AP11" s="5" t="str">
        <f>IFERROR(VLOOKUP($A11,集約用シート!$B$5:$U$300,15,FALSE),"")</f>
        <v/>
      </c>
      <c r="AQ11" s="8" t="s">
        <v>25</v>
      </c>
      <c r="AR11" s="46"/>
      <c r="AS11" s="5" t="str">
        <f>IFERROR(VLOOKUP($A11,集約用シート!$B$5:$U$300,19,FALSE),"")</f>
        <v/>
      </c>
      <c r="AT11" s="46" t="s">
        <v>25</v>
      </c>
      <c r="AU11" s="5" t="str">
        <f>IFERROR(VLOOKUP($A11,集約用シート!$B$5:$U$300,21,FALSE),"")</f>
        <v/>
      </c>
    </row>
    <row r="12" spans="1:47" ht="28.5" customHeight="1">
      <c r="A12" s="6">
        <v>19008</v>
      </c>
      <c r="B12" s="7" t="s">
        <v>763</v>
      </c>
      <c r="C12" s="40" t="s">
        <v>26</v>
      </c>
      <c r="D12" s="40" t="s">
        <v>22</v>
      </c>
      <c r="E12" s="40">
        <v>1</v>
      </c>
      <c r="F12" s="40" t="s">
        <v>26</v>
      </c>
      <c r="G12" s="40" t="s">
        <v>26</v>
      </c>
      <c r="H12" s="40"/>
      <c r="I12" s="40" t="s">
        <v>26</v>
      </c>
      <c r="J12" s="40"/>
      <c r="K12" s="40"/>
      <c r="L12" s="40"/>
      <c r="M12" s="40"/>
      <c r="N12" s="40" t="s">
        <v>26</v>
      </c>
      <c r="O12" s="40" t="s">
        <v>22</v>
      </c>
      <c r="P12" s="40">
        <v>1</v>
      </c>
      <c r="Q12" s="40" t="s">
        <v>25</v>
      </c>
      <c r="R12" s="40" t="s">
        <v>26</v>
      </c>
      <c r="S12" s="40"/>
      <c r="T12" s="40" t="s">
        <v>26</v>
      </c>
      <c r="U12" s="40"/>
      <c r="V12" s="40"/>
      <c r="W12" s="40"/>
      <c r="X12" s="40"/>
      <c r="Y12" s="40" t="s">
        <v>25</v>
      </c>
      <c r="Z12" s="40" t="s">
        <v>21</v>
      </c>
      <c r="AA12" s="40" t="s">
        <v>21</v>
      </c>
      <c r="AB12" s="40" t="s">
        <v>25</v>
      </c>
      <c r="AC12" s="40" t="s">
        <v>25</v>
      </c>
      <c r="AD12" s="40" t="s">
        <v>25</v>
      </c>
      <c r="AE12" s="40" t="s">
        <v>25</v>
      </c>
      <c r="AF12" s="40"/>
      <c r="AG12" s="40" t="s">
        <v>23</v>
      </c>
      <c r="AH12" s="40" t="s">
        <v>25</v>
      </c>
      <c r="AI12" s="40" t="s">
        <v>21</v>
      </c>
      <c r="AJ12" s="40" t="s">
        <v>21</v>
      </c>
      <c r="AK12" s="46" t="s">
        <v>25</v>
      </c>
      <c r="AL12" s="46" t="s">
        <v>21</v>
      </c>
      <c r="AM12" s="46" t="s">
        <v>25</v>
      </c>
      <c r="AN12" s="46" t="str">
        <f>IFERROR(VLOOKUP($B12,Sheet1!$A$5:$B$300,2,FALSE),"")</f>
        <v/>
      </c>
      <c r="AO12" s="46" t="s">
        <v>25</v>
      </c>
      <c r="AP12" s="5" t="str">
        <f>IFERROR(VLOOKUP($A12,集約用シート!$B$5:$U$300,15,FALSE),"")</f>
        <v/>
      </c>
      <c r="AQ12" s="8" t="s">
        <v>21</v>
      </c>
      <c r="AR12" s="46"/>
      <c r="AS12" s="5" t="str">
        <f>IFERROR(VLOOKUP($A12,集約用シート!$B$5:$U$300,19,FALSE),"")</f>
        <v/>
      </c>
      <c r="AT12" s="46" t="s">
        <v>25</v>
      </c>
      <c r="AU12" s="5" t="str">
        <f>IFERROR(VLOOKUP($A12,集約用シート!$B$5:$U$300,21,FALSE),"")</f>
        <v/>
      </c>
    </row>
    <row r="13" spans="1:47" ht="28.5" customHeight="1">
      <c r="A13" s="6">
        <v>19009</v>
      </c>
      <c r="B13" s="7" t="s">
        <v>764</v>
      </c>
      <c r="C13" s="40" t="s">
        <v>26</v>
      </c>
      <c r="D13" s="40" t="s">
        <v>22</v>
      </c>
      <c r="E13" s="40">
        <v>1</v>
      </c>
      <c r="F13" s="40"/>
      <c r="G13" s="40" t="s">
        <v>26</v>
      </c>
      <c r="H13" s="40"/>
      <c r="I13" s="40"/>
      <c r="J13" s="40"/>
      <c r="K13" s="40"/>
      <c r="L13" s="40"/>
      <c r="M13" s="40"/>
      <c r="N13" s="40" t="s">
        <v>26</v>
      </c>
      <c r="O13" s="40" t="s">
        <v>22</v>
      </c>
      <c r="P13" s="40">
        <v>1</v>
      </c>
      <c r="Q13" s="40"/>
      <c r="R13" s="40" t="s">
        <v>26</v>
      </c>
      <c r="S13" s="40"/>
      <c r="T13" s="40" t="s">
        <v>26</v>
      </c>
      <c r="U13" s="40"/>
      <c r="V13" s="40"/>
      <c r="W13" s="40"/>
      <c r="X13" s="40"/>
      <c r="Y13" s="40" t="s">
        <v>25</v>
      </c>
      <c r="Z13" s="40" t="s">
        <v>21</v>
      </c>
      <c r="AA13" s="40" t="s">
        <v>21</v>
      </c>
      <c r="AB13" s="40" t="s">
        <v>21</v>
      </c>
      <c r="AC13" s="40" t="s">
        <v>25</v>
      </c>
      <c r="AD13" s="40" t="s">
        <v>23</v>
      </c>
      <c r="AE13" s="40" t="s">
        <v>21</v>
      </c>
      <c r="AF13" s="40"/>
      <c r="AG13" s="40" t="s">
        <v>23</v>
      </c>
      <c r="AH13" s="40" t="s">
        <v>25</v>
      </c>
      <c r="AI13" s="40" t="s">
        <v>21</v>
      </c>
      <c r="AJ13" s="40" t="s">
        <v>21</v>
      </c>
      <c r="AK13" s="46" t="s">
        <v>25</v>
      </c>
      <c r="AL13" s="46" t="s">
        <v>21</v>
      </c>
      <c r="AM13" s="46" t="s">
        <v>25</v>
      </c>
      <c r="AN13" s="46" t="str">
        <f>IFERROR(VLOOKUP($B13,Sheet1!$A$5:$B$300,2,FALSE),"")</f>
        <v/>
      </c>
      <c r="AO13" s="46" t="s">
        <v>25</v>
      </c>
      <c r="AP13" s="5" t="str">
        <f>IFERROR(VLOOKUP($A13,集約用シート!$B$5:$U$300,15,FALSE),"")</f>
        <v/>
      </c>
      <c r="AQ13" s="8" t="s">
        <v>21</v>
      </c>
      <c r="AR13" s="46"/>
      <c r="AS13" s="5" t="str">
        <f>IFERROR(VLOOKUP($A13,集約用シート!$B$5:$U$300,19,FALSE),"")</f>
        <v/>
      </c>
      <c r="AT13" s="46" t="s">
        <v>25</v>
      </c>
      <c r="AU13" s="5" t="str">
        <f>IFERROR(VLOOKUP($A13,集約用シート!$B$5:$U$300,21,FALSE),"")</f>
        <v/>
      </c>
    </row>
    <row r="14" spans="1:47" ht="28.5" customHeight="1">
      <c r="A14" s="6">
        <v>19010</v>
      </c>
      <c r="B14" s="7" t="s">
        <v>765</v>
      </c>
      <c r="C14" s="40" t="s">
        <v>26</v>
      </c>
      <c r="D14" s="40" t="s">
        <v>22</v>
      </c>
      <c r="E14" s="40">
        <v>1</v>
      </c>
      <c r="F14" s="40"/>
      <c r="G14" s="40" t="s">
        <v>26</v>
      </c>
      <c r="H14" s="40"/>
      <c r="I14" s="40" t="s">
        <v>26</v>
      </c>
      <c r="J14" s="40"/>
      <c r="K14" s="40"/>
      <c r="L14" s="40"/>
      <c r="M14" s="40"/>
      <c r="N14" s="40" t="s">
        <v>26</v>
      </c>
      <c r="O14" s="40" t="s">
        <v>22</v>
      </c>
      <c r="P14" s="40">
        <v>1</v>
      </c>
      <c r="Q14" s="40"/>
      <c r="R14" s="40" t="s">
        <v>26</v>
      </c>
      <c r="S14" s="40"/>
      <c r="T14" s="40"/>
      <c r="U14" s="40"/>
      <c r="V14" s="40"/>
      <c r="W14" s="40"/>
      <c r="X14" s="40"/>
      <c r="Y14" s="40" t="s">
        <v>21</v>
      </c>
      <c r="Z14" s="40" t="s">
        <v>21</v>
      </c>
      <c r="AA14" s="40" t="s">
        <v>21</v>
      </c>
      <c r="AB14" s="40" t="s">
        <v>23</v>
      </c>
      <c r="AC14" s="40" t="s">
        <v>25</v>
      </c>
      <c r="AD14" s="40" t="s">
        <v>23</v>
      </c>
      <c r="AE14" s="40" t="s">
        <v>21</v>
      </c>
      <c r="AF14" s="40"/>
      <c r="AG14" s="40" t="s">
        <v>23</v>
      </c>
      <c r="AH14" s="40" t="s">
        <v>25</v>
      </c>
      <c r="AI14" s="40" t="s">
        <v>23</v>
      </c>
      <c r="AJ14" s="40" t="s">
        <v>21</v>
      </c>
      <c r="AK14" s="46" t="s">
        <v>25</v>
      </c>
      <c r="AL14" s="46" t="s">
        <v>21</v>
      </c>
      <c r="AM14" s="46" t="s">
        <v>21</v>
      </c>
      <c r="AN14" s="46" t="str">
        <f>IFERROR(VLOOKUP($B14,Sheet1!$A$5:$B$300,2,FALSE),"")</f>
        <v/>
      </c>
      <c r="AO14" s="46" t="s">
        <v>21</v>
      </c>
      <c r="AP14" s="5" t="str">
        <f>IFERROR(VLOOKUP($A14,集約用シート!$B$5:$U$300,15,FALSE),"")</f>
        <v/>
      </c>
      <c r="AQ14" s="8" t="s">
        <v>21</v>
      </c>
      <c r="AR14" s="46"/>
      <c r="AS14" s="5" t="str">
        <f>IFERROR(VLOOKUP($A14,集約用シート!$B$5:$U$300,19,FALSE),"")</f>
        <v/>
      </c>
      <c r="AT14" s="46" t="s">
        <v>25</v>
      </c>
      <c r="AU14" s="5" t="str">
        <f>IFERROR(VLOOKUP($A14,集約用シート!$B$5:$U$300,21,FALSE),"")</f>
        <v/>
      </c>
    </row>
    <row r="15" spans="1:47" ht="28.5" customHeight="1">
      <c r="A15" s="6">
        <v>19011</v>
      </c>
      <c r="B15" s="7" t="s">
        <v>766</v>
      </c>
      <c r="C15" s="40" t="s">
        <v>22</v>
      </c>
      <c r="D15" s="40" t="s">
        <v>22</v>
      </c>
      <c r="E15" s="40">
        <v>0</v>
      </c>
      <c r="F15" s="40" t="s">
        <v>26</v>
      </c>
      <c r="G15" s="40" t="s">
        <v>26</v>
      </c>
      <c r="H15" s="40"/>
      <c r="I15" s="40" t="s">
        <v>26</v>
      </c>
      <c r="J15" s="40" t="s">
        <v>26</v>
      </c>
      <c r="K15" s="40"/>
      <c r="L15" s="40"/>
      <c r="M15" s="40"/>
      <c r="N15" s="40" t="s">
        <v>26</v>
      </c>
      <c r="O15" s="40" t="s">
        <v>22</v>
      </c>
      <c r="P15" s="40">
        <v>1</v>
      </c>
      <c r="Q15" s="40" t="s">
        <v>26</v>
      </c>
      <c r="R15" s="40"/>
      <c r="S15" s="40"/>
      <c r="T15" s="40"/>
      <c r="U15" s="40" t="s">
        <v>26</v>
      </c>
      <c r="V15" s="40"/>
      <c r="W15" s="40"/>
      <c r="X15" s="40"/>
      <c r="Y15" s="40" t="s">
        <v>21</v>
      </c>
      <c r="Z15" s="40" t="s">
        <v>21</v>
      </c>
      <c r="AA15" s="40" t="s">
        <v>21</v>
      </c>
      <c r="AB15" s="40" t="s">
        <v>25</v>
      </c>
      <c r="AC15" s="40" t="s">
        <v>25</v>
      </c>
      <c r="AD15" s="40" t="s">
        <v>25</v>
      </c>
      <c r="AE15" s="40" t="s">
        <v>21</v>
      </c>
      <c r="AF15" s="40"/>
      <c r="AG15" s="40" t="s">
        <v>23</v>
      </c>
      <c r="AH15" s="40" t="s">
        <v>25</v>
      </c>
      <c r="AI15" s="40" t="s">
        <v>21</v>
      </c>
      <c r="AJ15" s="40" t="s">
        <v>21</v>
      </c>
      <c r="AK15" s="46" t="s">
        <v>21</v>
      </c>
      <c r="AL15" s="46" t="s">
        <v>21</v>
      </c>
      <c r="AM15" s="46" t="s">
        <v>25</v>
      </c>
      <c r="AN15" s="46" t="str">
        <f>IFERROR(VLOOKUP($B15,Sheet1!$A$5:$B$300,2,FALSE),"")</f>
        <v/>
      </c>
      <c r="AO15" s="46" t="s">
        <v>25</v>
      </c>
      <c r="AP15" s="5" t="str">
        <f>IFERROR(VLOOKUP($A15,集約用シート!$B$5:$U$300,15,FALSE),"")</f>
        <v/>
      </c>
      <c r="AQ15" s="8" t="s">
        <v>21</v>
      </c>
      <c r="AR15" s="46"/>
      <c r="AS15" s="5" t="str">
        <f>IFERROR(VLOOKUP($A15,集約用シート!$B$5:$U$300,19,FALSE),"")</f>
        <v/>
      </c>
      <c r="AT15" s="46" t="s">
        <v>25</v>
      </c>
      <c r="AU15" s="5" t="str">
        <f>IFERROR(VLOOKUP($A15,集約用シート!$B$5:$U$300,21,FALSE),"")</f>
        <v/>
      </c>
    </row>
    <row r="16" spans="1:47" ht="28.5" customHeight="1">
      <c r="A16" s="6">
        <v>19014</v>
      </c>
      <c r="B16" s="7" t="s">
        <v>767</v>
      </c>
      <c r="C16" s="40" t="s">
        <v>26</v>
      </c>
      <c r="D16" s="40" t="s">
        <v>26</v>
      </c>
      <c r="E16" s="40">
        <v>2</v>
      </c>
      <c r="F16" s="40" t="s">
        <v>26</v>
      </c>
      <c r="G16" s="40" t="s">
        <v>26</v>
      </c>
      <c r="H16" s="40"/>
      <c r="I16" s="40" t="s">
        <v>26</v>
      </c>
      <c r="J16" s="40"/>
      <c r="K16" s="40"/>
      <c r="L16" s="40"/>
      <c r="M16" s="40"/>
      <c r="N16" s="40" t="s">
        <v>26</v>
      </c>
      <c r="O16" s="40" t="s">
        <v>26</v>
      </c>
      <c r="P16" s="40">
        <v>2</v>
      </c>
      <c r="Q16" s="40" t="s">
        <v>26</v>
      </c>
      <c r="R16" s="40" t="s">
        <v>26</v>
      </c>
      <c r="S16" s="40"/>
      <c r="T16" s="40" t="s">
        <v>26</v>
      </c>
      <c r="U16" s="40"/>
      <c r="V16" s="40" t="s">
        <v>26</v>
      </c>
      <c r="W16" s="40"/>
      <c r="X16" s="40"/>
      <c r="Y16" s="40" t="s">
        <v>25</v>
      </c>
      <c r="Z16" s="40" t="s">
        <v>25</v>
      </c>
      <c r="AA16" s="40" t="s">
        <v>25</v>
      </c>
      <c r="AB16" s="40" t="s">
        <v>25</v>
      </c>
      <c r="AC16" s="40" t="s">
        <v>25</v>
      </c>
      <c r="AD16" s="40" t="s">
        <v>25</v>
      </c>
      <c r="AE16" s="40" t="s">
        <v>25</v>
      </c>
      <c r="AF16" s="40"/>
      <c r="AG16" s="40" t="s">
        <v>23</v>
      </c>
      <c r="AH16" s="40" t="s">
        <v>25</v>
      </c>
      <c r="AI16" s="40" t="s">
        <v>21</v>
      </c>
      <c r="AJ16" s="40" t="s">
        <v>21</v>
      </c>
      <c r="AK16" s="46" t="s">
        <v>25</v>
      </c>
      <c r="AL16" s="46" t="s">
        <v>25</v>
      </c>
      <c r="AM16" s="46" t="s">
        <v>25</v>
      </c>
      <c r="AN16" s="46" t="str">
        <f>IFERROR(VLOOKUP($B16,Sheet1!$A$5:$B$300,2,FALSE),"")</f>
        <v/>
      </c>
      <c r="AO16" s="46" t="s">
        <v>25</v>
      </c>
      <c r="AP16" s="5" t="str">
        <f>IFERROR(VLOOKUP($A16,集約用シート!$B$5:$U$300,15,FALSE),"")</f>
        <v/>
      </c>
      <c r="AQ16" s="8" t="s">
        <v>21</v>
      </c>
      <c r="AR16" s="46"/>
      <c r="AS16" s="5" t="str">
        <f>IFERROR(VLOOKUP($A16,集約用シート!$B$5:$U$300,19,FALSE),"")</f>
        <v/>
      </c>
      <c r="AT16" s="46" t="s">
        <v>25</v>
      </c>
      <c r="AU16" s="5" t="str">
        <f>IFERROR(VLOOKUP($A16,集約用シート!$B$5:$U$300,21,FALSE),"")</f>
        <v/>
      </c>
    </row>
    <row r="17" spans="1:47" ht="28.5" customHeight="1">
      <c r="A17" s="6">
        <v>19019</v>
      </c>
      <c r="B17" s="7" t="s">
        <v>768</v>
      </c>
      <c r="C17" s="40" t="s">
        <v>26</v>
      </c>
      <c r="D17" s="40" t="s">
        <v>26</v>
      </c>
      <c r="E17" s="40">
        <v>2</v>
      </c>
      <c r="F17" s="40" t="s">
        <v>26</v>
      </c>
      <c r="G17" s="40" t="s">
        <v>26</v>
      </c>
      <c r="H17" s="40"/>
      <c r="I17" s="40" t="s">
        <v>26</v>
      </c>
      <c r="J17" s="40"/>
      <c r="K17" s="40"/>
      <c r="L17" s="40"/>
      <c r="M17" s="40"/>
      <c r="N17" s="40" t="s">
        <v>22</v>
      </c>
      <c r="O17" s="40" t="s">
        <v>26</v>
      </c>
      <c r="P17" s="40">
        <v>1</v>
      </c>
      <c r="Q17" s="40" t="s">
        <v>26</v>
      </c>
      <c r="R17" s="40" t="s">
        <v>26</v>
      </c>
      <c r="S17" s="40"/>
      <c r="T17" s="40" t="s">
        <v>26</v>
      </c>
      <c r="U17" s="40"/>
      <c r="V17" s="40"/>
      <c r="W17" s="40"/>
      <c r="X17" s="40"/>
      <c r="Y17" s="40" t="s">
        <v>25</v>
      </c>
      <c r="Z17" s="40" t="s">
        <v>25</v>
      </c>
      <c r="AA17" s="40" t="s">
        <v>25</v>
      </c>
      <c r="AB17" s="40" t="s">
        <v>25</v>
      </c>
      <c r="AC17" s="40" t="s">
        <v>21</v>
      </c>
      <c r="AD17" s="40" t="s">
        <v>25</v>
      </c>
      <c r="AE17" s="40" t="s">
        <v>21</v>
      </c>
      <c r="AF17" s="40"/>
      <c r="AG17" s="40" t="s">
        <v>23</v>
      </c>
      <c r="AH17" s="40" t="s">
        <v>25</v>
      </c>
      <c r="AI17" s="40" t="s">
        <v>22</v>
      </c>
      <c r="AJ17" s="40" t="s">
        <v>21</v>
      </c>
      <c r="AK17" s="46" t="s">
        <v>21</v>
      </c>
      <c r="AL17" s="46" t="s">
        <v>25</v>
      </c>
      <c r="AM17" s="46" t="s">
        <v>25</v>
      </c>
      <c r="AN17" s="46" t="str">
        <f>IFERROR(VLOOKUP($B17,Sheet1!$A$5:$B$300,2,FALSE),"")</f>
        <v/>
      </c>
      <c r="AO17" s="46" t="s">
        <v>25</v>
      </c>
      <c r="AP17" s="5" t="str">
        <f>IFERROR(VLOOKUP($A17,集約用シート!$B$5:$U$300,15,FALSE),"")</f>
        <v/>
      </c>
      <c r="AQ17" s="8" t="s">
        <v>21</v>
      </c>
      <c r="AR17" s="46"/>
      <c r="AS17" s="5" t="str">
        <f>IFERROR(VLOOKUP($A17,集約用シート!$B$5:$U$300,19,FALSE),"")</f>
        <v/>
      </c>
      <c r="AT17" s="46" t="s">
        <v>25</v>
      </c>
      <c r="AU17" s="5" t="str">
        <f>IFERROR(VLOOKUP($A17,集約用シート!$B$5:$U$300,21,FALSE),"")</f>
        <v/>
      </c>
    </row>
    <row r="18" spans="1:47" ht="28.5" customHeight="1">
      <c r="A18" s="6">
        <v>19025</v>
      </c>
      <c r="B18" s="7" t="s">
        <v>769</v>
      </c>
      <c r="C18" s="40" t="s">
        <v>26</v>
      </c>
      <c r="D18" s="40" t="s">
        <v>22</v>
      </c>
      <c r="E18" s="40">
        <v>1</v>
      </c>
      <c r="F18" s="40" t="s">
        <v>26</v>
      </c>
      <c r="G18" s="40" t="s">
        <v>26</v>
      </c>
      <c r="H18" s="40" t="s">
        <v>26</v>
      </c>
      <c r="I18" s="40"/>
      <c r="J18" s="40"/>
      <c r="K18" s="40"/>
      <c r="L18" s="40"/>
      <c r="M18" s="40"/>
      <c r="N18" s="40" t="s">
        <v>26</v>
      </c>
      <c r="O18" s="40" t="s">
        <v>22</v>
      </c>
      <c r="P18" s="40">
        <v>1</v>
      </c>
      <c r="Q18" s="40" t="s">
        <v>26</v>
      </c>
      <c r="R18" s="40" t="s">
        <v>26</v>
      </c>
      <c r="S18" s="40" t="s">
        <v>26</v>
      </c>
      <c r="T18" s="40" t="s">
        <v>26</v>
      </c>
      <c r="U18" s="40"/>
      <c r="V18" s="40"/>
      <c r="W18" s="40"/>
      <c r="X18" s="40"/>
      <c r="Y18" s="40" t="s">
        <v>25</v>
      </c>
      <c r="Z18" s="40" t="s">
        <v>21</v>
      </c>
      <c r="AA18" s="40" t="s">
        <v>21</v>
      </c>
      <c r="AB18" s="40" t="s">
        <v>25</v>
      </c>
      <c r="AC18" s="40" t="s">
        <v>21</v>
      </c>
      <c r="AD18" s="40" t="s">
        <v>25</v>
      </c>
      <c r="AE18" s="40" t="s">
        <v>21</v>
      </c>
      <c r="AF18" s="40"/>
      <c r="AG18" s="40" t="s">
        <v>23</v>
      </c>
      <c r="AH18" s="40" t="s">
        <v>25</v>
      </c>
      <c r="AI18" s="40" t="s">
        <v>21</v>
      </c>
      <c r="AJ18" s="40" t="s">
        <v>21</v>
      </c>
      <c r="AK18" s="46" t="s">
        <v>25</v>
      </c>
      <c r="AL18" s="46" t="s">
        <v>21</v>
      </c>
      <c r="AM18" s="46" t="s">
        <v>25</v>
      </c>
      <c r="AN18" s="46" t="str">
        <f>IFERROR(VLOOKUP($B18,Sheet1!$A$5:$B$300,2,FALSE),"")</f>
        <v/>
      </c>
      <c r="AO18" s="46" t="s">
        <v>25</v>
      </c>
      <c r="AP18" s="5" t="str">
        <f>IFERROR(VLOOKUP($A18,集約用シート!$B$5:$U$300,15,FALSE),"")</f>
        <v/>
      </c>
      <c r="AQ18" s="8" t="s">
        <v>21</v>
      </c>
      <c r="AR18" s="46"/>
      <c r="AS18" s="5" t="str">
        <f>IFERROR(VLOOKUP($A18,集約用シート!$B$5:$U$300,19,FALSE),"")</f>
        <v/>
      </c>
      <c r="AT18" s="46" t="s">
        <v>25</v>
      </c>
      <c r="AU18" s="5" t="str">
        <f>IFERROR(VLOOKUP($A18,集約用シート!$B$5:$U$300,21,FALSE),"")</f>
        <v/>
      </c>
    </row>
    <row r="19" spans="1:47" ht="28.5" customHeight="1">
      <c r="A19" s="6">
        <v>19026</v>
      </c>
      <c r="B19" s="7" t="s">
        <v>770</v>
      </c>
      <c r="C19" s="35"/>
      <c r="D19" s="40"/>
      <c r="E19" s="40">
        <v>0</v>
      </c>
      <c r="F19" s="40"/>
      <c r="G19" s="40"/>
      <c r="H19" s="40"/>
      <c r="I19" s="40"/>
      <c r="J19" s="40"/>
      <c r="K19" s="40"/>
      <c r="L19" s="40"/>
      <c r="M19" s="40"/>
      <c r="N19" s="40"/>
      <c r="O19" s="40"/>
      <c r="P19" s="40">
        <v>0</v>
      </c>
      <c r="Q19" s="40"/>
      <c r="R19" s="40"/>
      <c r="S19" s="40"/>
      <c r="T19" s="40"/>
      <c r="U19" s="40"/>
      <c r="V19" s="40"/>
      <c r="W19" s="40"/>
      <c r="X19" s="40"/>
      <c r="Y19" s="40" t="s">
        <v>23</v>
      </c>
      <c r="Z19" s="40" t="s">
        <v>23</v>
      </c>
      <c r="AA19" s="40" t="e">
        <v>#N/A</v>
      </c>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19028</v>
      </c>
      <c r="B20" s="7" t="s">
        <v>771</v>
      </c>
      <c r="C20" s="40" t="s">
        <v>26</v>
      </c>
      <c r="D20" s="40" t="s">
        <v>22</v>
      </c>
      <c r="E20" s="40">
        <v>1</v>
      </c>
      <c r="F20" s="40" t="s">
        <v>26</v>
      </c>
      <c r="G20" s="40" t="s">
        <v>26</v>
      </c>
      <c r="H20" s="40" t="s">
        <v>26</v>
      </c>
      <c r="I20" s="40" t="s">
        <v>26</v>
      </c>
      <c r="J20" s="40"/>
      <c r="K20" s="40"/>
      <c r="L20" s="40"/>
      <c r="M20" s="40"/>
      <c r="N20" s="40" t="s">
        <v>26</v>
      </c>
      <c r="O20" s="40" t="s">
        <v>22</v>
      </c>
      <c r="P20" s="40">
        <v>1</v>
      </c>
      <c r="Q20" s="40" t="s">
        <v>26</v>
      </c>
      <c r="R20" s="40" t="s">
        <v>26</v>
      </c>
      <c r="S20" s="40" t="s">
        <v>25</v>
      </c>
      <c r="T20" s="40" t="s">
        <v>26</v>
      </c>
      <c r="U20" s="40"/>
      <c r="V20" s="40"/>
      <c r="W20" s="40"/>
      <c r="X20" s="40"/>
      <c r="Y20" s="40" t="s">
        <v>25</v>
      </c>
      <c r="Z20" s="40" t="s">
        <v>21</v>
      </c>
      <c r="AA20" s="40" t="s">
        <v>21</v>
      </c>
      <c r="AB20" s="40" t="s">
        <v>25</v>
      </c>
      <c r="AC20" s="40" t="s">
        <v>25</v>
      </c>
      <c r="AD20" s="40" t="s">
        <v>25</v>
      </c>
      <c r="AE20" s="40" t="s">
        <v>25</v>
      </c>
      <c r="AF20" s="40"/>
      <c r="AG20" s="40" t="s">
        <v>23</v>
      </c>
      <c r="AH20" s="40" t="s">
        <v>25</v>
      </c>
      <c r="AI20" s="40" t="s">
        <v>21</v>
      </c>
      <c r="AJ20" s="40" t="s">
        <v>21</v>
      </c>
      <c r="AK20" s="46" t="s">
        <v>25</v>
      </c>
      <c r="AL20" s="46" t="s">
        <v>21</v>
      </c>
      <c r="AM20" s="46" t="s">
        <v>25</v>
      </c>
      <c r="AN20" s="46" t="str">
        <f>IFERROR(VLOOKUP($B20,Sheet1!$A$5:$B$300,2,FALSE),"")</f>
        <v/>
      </c>
      <c r="AO20" s="46" t="s">
        <v>25</v>
      </c>
      <c r="AP20" s="5" t="str">
        <f>IFERROR(VLOOKUP($A20,集約用シート!$B$5:$U$300,15,FALSE),"")</f>
        <v/>
      </c>
      <c r="AQ20" s="8" t="s">
        <v>21</v>
      </c>
      <c r="AR20" s="46" t="s">
        <v>25</v>
      </c>
      <c r="AS20" s="5" t="str">
        <f>IFERROR(VLOOKUP($A20,集約用シート!$B$5:$U$300,19,FALSE),"")</f>
        <v/>
      </c>
      <c r="AT20" s="46" t="s">
        <v>25</v>
      </c>
      <c r="AU20" s="5" t="str">
        <f>IFERROR(VLOOKUP($A20,集約用シート!$B$5:$U$300,21,FALSE),"")</f>
        <v/>
      </c>
    </row>
    <row r="21" spans="1:47" ht="28.5" customHeight="1">
      <c r="A21" s="6">
        <v>19029</v>
      </c>
      <c r="B21" s="7" t="s">
        <v>772</v>
      </c>
      <c r="C21" s="35"/>
      <c r="D21" s="40"/>
      <c r="E21" s="40">
        <v>0</v>
      </c>
      <c r="F21" s="40"/>
      <c r="G21" s="40"/>
      <c r="H21" s="40"/>
      <c r="I21" s="40"/>
      <c r="J21" s="40"/>
      <c r="K21" s="40"/>
      <c r="L21" s="40"/>
      <c r="M21" s="40"/>
      <c r="N21" s="40"/>
      <c r="O21" s="40"/>
      <c r="P21" s="40">
        <v>0</v>
      </c>
      <c r="Q21" s="40"/>
      <c r="R21" s="40"/>
      <c r="S21" s="40"/>
      <c r="T21" s="40"/>
      <c r="U21" s="40"/>
      <c r="V21" s="40"/>
      <c r="W21" s="40"/>
      <c r="X21" s="40"/>
      <c r="Y21" s="40" t="s">
        <v>23</v>
      </c>
      <c r="Z21" s="40" t="s">
        <v>23</v>
      </c>
      <c r="AA21" s="40" t="e">
        <v>#N/A</v>
      </c>
      <c r="AB21" s="40" t="s">
        <v>23</v>
      </c>
      <c r="AC21" s="40" t="s">
        <v>23</v>
      </c>
      <c r="AD21" s="40" t="s">
        <v>23</v>
      </c>
      <c r="AE21" s="40" t="s">
        <v>23</v>
      </c>
      <c r="AF21" s="40"/>
      <c r="AG21" s="40" t="s">
        <v>23</v>
      </c>
      <c r="AH21" s="40" t="s">
        <v>23</v>
      </c>
      <c r="AI21" s="40" t="s">
        <v>23</v>
      </c>
      <c r="AJ21" s="40"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19030</v>
      </c>
      <c r="B22" s="7" t="s">
        <v>773</v>
      </c>
      <c r="C22" s="40" t="s">
        <v>22</v>
      </c>
      <c r="D22" s="40" t="s">
        <v>22</v>
      </c>
      <c r="E22" s="40">
        <v>0</v>
      </c>
      <c r="F22" s="40"/>
      <c r="G22" s="40"/>
      <c r="H22" s="40"/>
      <c r="I22" s="40"/>
      <c r="J22" s="40"/>
      <c r="K22" s="40"/>
      <c r="L22" s="40"/>
      <c r="M22" s="40"/>
      <c r="N22" s="40" t="s">
        <v>26</v>
      </c>
      <c r="O22" s="40" t="s">
        <v>22</v>
      </c>
      <c r="P22" s="40">
        <v>1</v>
      </c>
      <c r="Q22" s="40" t="s">
        <v>26</v>
      </c>
      <c r="R22" s="40" t="s">
        <v>26</v>
      </c>
      <c r="S22" s="40"/>
      <c r="T22" s="40" t="s">
        <v>26</v>
      </c>
      <c r="U22" s="40"/>
      <c r="V22" s="40"/>
      <c r="W22" s="40"/>
      <c r="X22" s="40"/>
      <c r="Y22" s="40" t="s">
        <v>21</v>
      </c>
      <c r="Z22" s="40" t="s">
        <v>21</v>
      </c>
      <c r="AA22" s="40" t="s">
        <v>21</v>
      </c>
      <c r="AB22" s="40" t="s">
        <v>21</v>
      </c>
      <c r="AC22" s="40" t="s">
        <v>25</v>
      </c>
      <c r="AD22" s="40" t="s">
        <v>23</v>
      </c>
      <c r="AE22" s="40" t="s">
        <v>21</v>
      </c>
      <c r="AF22" s="40"/>
      <c r="AG22" s="40" t="s">
        <v>23</v>
      </c>
      <c r="AH22" s="40" t="s">
        <v>25</v>
      </c>
      <c r="AI22" s="40" t="s">
        <v>21</v>
      </c>
      <c r="AJ22" s="40" t="s">
        <v>21</v>
      </c>
      <c r="AK22" s="46" t="s">
        <v>25</v>
      </c>
      <c r="AL22" s="46" t="s">
        <v>21</v>
      </c>
      <c r="AM22" s="46" t="s">
        <v>25</v>
      </c>
      <c r="AN22" s="46" t="str">
        <f>IFERROR(VLOOKUP($B22,Sheet1!$A$5:$B$300,2,FALSE),"")</f>
        <v/>
      </c>
      <c r="AO22" s="46" t="s">
        <v>25</v>
      </c>
      <c r="AP22" s="5" t="str">
        <f>IFERROR(VLOOKUP($A22,集約用シート!$B$5:$U$300,15,FALSE),"")</f>
        <v/>
      </c>
      <c r="AQ22" s="8" t="s">
        <v>21</v>
      </c>
      <c r="AR22" s="46"/>
      <c r="AS22" s="5" t="str">
        <f>IFERROR(VLOOKUP($A22,集約用シート!$B$5:$U$300,19,FALSE),"")</f>
        <v/>
      </c>
      <c r="AT22" s="46" t="s">
        <v>25</v>
      </c>
      <c r="AU22" s="5" t="str">
        <f>IFERROR(VLOOKUP($A22,集約用シート!$B$5:$U$300,21,FALSE),"")</f>
        <v/>
      </c>
    </row>
    <row r="23" spans="1:47" ht="28.5" customHeight="1">
      <c r="A23" s="6">
        <v>19032</v>
      </c>
      <c r="B23" s="7" t="s">
        <v>774</v>
      </c>
      <c r="C23" s="40" t="s">
        <v>22</v>
      </c>
      <c r="D23" s="40" t="s">
        <v>22</v>
      </c>
      <c r="E23" s="40">
        <v>0</v>
      </c>
      <c r="F23" s="40" t="s">
        <v>26</v>
      </c>
      <c r="G23" s="40" t="s">
        <v>26</v>
      </c>
      <c r="H23" s="40"/>
      <c r="I23" s="40"/>
      <c r="J23" s="40"/>
      <c r="K23" s="40"/>
      <c r="L23" s="40"/>
      <c r="M23" s="40"/>
      <c r="N23" s="40" t="s">
        <v>26</v>
      </c>
      <c r="O23" s="40" t="s">
        <v>22</v>
      </c>
      <c r="P23" s="40">
        <v>1</v>
      </c>
      <c r="Q23" s="40" t="s">
        <v>26</v>
      </c>
      <c r="R23" s="40"/>
      <c r="S23" s="40"/>
      <c r="T23" s="40"/>
      <c r="U23" s="40"/>
      <c r="V23" s="40"/>
      <c r="W23" s="40"/>
      <c r="X23" s="40"/>
      <c r="Y23" s="40" t="s">
        <v>21</v>
      </c>
      <c r="Z23" s="40" t="s">
        <v>21</v>
      </c>
      <c r="AA23" s="40" t="s">
        <v>21</v>
      </c>
      <c r="AB23" s="40" t="s">
        <v>25</v>
      </c>
      <c r="AC23" s="40" t="s">
        <v>25</v>
      </c>
      <c r="AD23" s="40" t="s">
        <v>25</v>
      </c>
      <c r="AE23" s="40" t="s">
        <v>21</v>
      </c>
      <c r="AF23" s="40"/>
      <c r="AG23" s="40" t="s">
        <v>23</v>
      </c>
      <c r="AH23" s="40" t="s">
        <v>25</v>
      </c>
      <c r="AI23" s="40" t="s">
        <v>21</v>
      </c>
      <c r="AJ23" s="40" t="s">
        <v>21</v>
      </c>
      <c r="AK23" s="46" t="s">
        <v>25</v>
      </c>
      <c r="AL23" s="46" t="s">
        <v>21</v>
      </c>
      <c r="AM23" s="46" t="s">
        <v>25</v>
      </c>
      <c r="AN23" s="46" t="str">
        <f>IFERROR(VLOOKUP($B23,Sheet1!$A$5:$B$300,2,FALSE),"")</f>
        <v/>
      </c>
      <c r="AO23" s="46" t="s">
        <v>25</v>
      </c>
      <c r="AP23" s="5" t="str">
        <f>IFERROR(VLOOKUP($A23,集約用シート!$B$5:$U$300,15,FALSE),"")</f>
        <v/>
      </c>
      <c r="AQ23" s="8" t="s">
        <v>21</v>
      </c>
      <c r="AR23" s="46"/>
      <c r="AS23" s="5" t="str">
        <f>IFERROR(VLOOKUP($A23,集約用シート!$B$5:$U$300,19,FALSE),"")</f>
        <v/>
      </c>
      <c r="AT23" s="46" t="s">
        <v>25</v>
      </c>
      <c r="AU23" s="5" t="str">
        <f>IFERROR(VLOOKUP($A23,集約用シート!$B$5:$U$300,21,FALSE),"")</f>
        <v/>
      </c>
    </row>
    <row r="24" spans="1:47" ht="28.5" customHeight="1">
      <c r="A24" s="6">
        <v>19034</v>
      </c>
      <c r="B24" s="7" t="s">
        <v>775</v>
      </c>
      <c r="C24" s="40" t="s">
        <v>26</v>
      </c>
      <c r="D24" s="40" t="s">
        <v>22</v>
      </c>
      <c r="E24" s="40">
        <v>1</v>
      </c>
      <c r="F24" s="40" t="s">
        <v>26</v>
      </c>
      <c r="G24" s="40" t="s">
        <v>26</v>
      </c>
      <c r="H24" s="40" t="s">
        <v>26</v>
      </c>
      <c r="I24" s="40" t="s">
        <v>26</v>
      </c>
      <c r="J24" s="40"/>
      <c r="K24" s="40"/>
      <c r="L24" s="40"/>
      <c r="M24" s="40"/>
      <c r="N24" s="40" t="s">
        <v>26</v>
      </c>
      <c r="O24" s="40" t="s">
        <v>22</v>
      </c>
      <c r="P24" s="40">
        <v>1</v>
      </c>
      <c r="Q24" s="40" t="s">
        <v>26</v>
      </c>
      <c r="R24" s="40" t="s">
        <v>26</v>
      </c>
      <c r="S24" s="40" t="s">
        <v>26</v>
      </c>
      <c r="T24" s="40" t="s">
        <v>26</v>
      </c>
      <c r="U24" s="40"/>
      <c r="V24" s="40"/>
      <c r="W24" s="40"/>
      <c r="X24" s="40"/>
      <c r="Y24" s="40" t="s">
        <v>25</v>
      </c>
      <c r="Z24" s="40" t="s">
        <v>21</v>
      </c>
      <c r="AA24" s="40" t="s">
        <v>21</v>
      </c>
      <c r="AB24" s="40" t="s">
        <v>25</v>
      </c>
      <c r="AC24" s="40" t="s">
        <v>25</v>
      </c>
      <c r="AD24" s="40" t="s">
        <v>25</v>
      </c>
      <c r="AE24" s="40" t="s">
        <v>25</v>
      </c>
      <c r="AF24" s="40"/>
      <c r="AG24" s="40" t="s">
        <v>23</v>
      </c>
      <c r="AH24" s="40" t="s">
        <v>25</v>
      </c>
      <c r="AI24" s="40" t="s">
        <v>21</v>
      </c>
      <c r="AJ24" s="40" t="s">
        <v>21</v>
      </c>
      <c r="AK24" s="46" t="s">
        <v>25</v>
      </c>
      <c r="AL24" s="46" t="s">
        <v>21</v>
      </c>
      <c r="AM24" s="46" t="s">
        <v>25</v>
      </c>
      <c r="AN24" s="46" t="str">
        <f>IFERROR(VLOOKUP($B24,Sheet1!$A$5:$B$300,2,FALSE),"")</f>
        <v/>
      </c>
      <c r="AO24" s="46" t="s">
        <v>25</v>
      </c>
      <c r="AP24" s="5" t="str">
        <f>IFERROR(VLOOKUP($A24,集約用シート!$B$5:$U$300,15,FALSE),"")</f>
        <v/>
      </c>
      <c r="AQ24" s="8" t="s">
        <v>21</v>
      </c>
      <c r="AR24" s="46"/>
      <c r="AS24" s="5" t="str">
        <f>IFERROR(VLOOKUP($A24,集約用シート!$B$5:$U$300,19,FALSE),"")</f>
        <v/>
      </c>
      <c r="AT24" s="46" t="s">
        <v>25</v>
      </c>
      <c r="AU24" s="5" t="str">
        <f>IFERROR(VLOOKUP($A24,集約用シート!$B$5:$U$300,21,FALSE),"")</f>
        <v/>
      </c>
    </row>
    <row r="25" spans="1:47" ht="28.5" customHeight="1">
      <c r="A25" s="6">
        <v>19036</v>
      </c>
      <c r="B25" s="7" t="s">
        <v>776</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19038</v>
      </c>
      <c r="B26" s="7" t="s">
        <v>777</v>
      </c>
      <c r="C26" s="35"/>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19039</v>
      </c>
      <c r="B27" s="7" t="s">
        <v>778</v>
      </c>
      <c r="C27" s="35"/>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19041</v>
      </c>
      <c r="B28" s="7" t="s">
        <v>779</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19042</v>
      </c>
      <c r="B29" s="7" t="s">
        <v>780</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19045</v>
      </c>
      <c r="B30" s="7" t="s">
        <v>781</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19046</v>
      </c>
      <c r="B31" s="7" t="s">
        <v>782</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19047</v>
      </c>
      <c r="B32" s="7" t="s">
        <v>783</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19048</v>
      </c>
      <c r="B33" s="7" t="s">
        <v>784</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19050</v>
      </c>
      <c r="B34" s="7" t="s">
        <v>785</v>
      </c>
      <c r="C34" s="40"/>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40"/>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19052</v>
      </c>
      <c r="B35" s="7" t="s">
        <v>786</v>
      </c>
      <c r="C35" s="40"/>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19055</v>
      </c>
      <c r="B36" s="7" t="s">
        <v>787</v>
      </c>
      <c r="C36" s="40"/>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19057</v>
      </c>
      <c r="B37" s="7" t="s">
        <v>788</v>
      </c>
      <c r="C37" s="40"/>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19058</v>
      </c>
      <c r="B38" s="7" t="s">
        <v>789</v>
      </c>
      <c r="C38" s="40"/>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19059</v>
      </c>
      <c r="B39" s="7" t="s">
        <v>790</v>
      </c>
      <c r="C39" s="40"/>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19061</v>
      </c>
      <c r="B40" s="7" t="s">
        <v>791</v>
      </c>
      <c r="C40" s="40"/>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19064</v>
      </c>
      <c r="B41" s="7" t="s">
        <v>792</v>
      </c>
      <c r="C41" s="40"/>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19065</v>
      </c>
      <c r="B42" s="7" t="s">
        <v>793</v>
      </c>
      <c r="C42" s="40"/>
      <c r="D42" s="40"/>
      <c r="E42" s="40">
        <v>0</v>
      </c>
      <c r="F42" s="40"/>
      <c r="G42" s="40"/>
      <c r="H42" s="40"/>
      <c r="I42" s="40"/>
      <c r="J42" s="40"/>
      <c r="K42" s="40"/>
      <c r="L42" s="40"/>
      <c r="M42" s="40"/>
      <c r="N42" s="40"/>
      <c r="O42" s="40"/>
      <c r="P42" s="40">
        <v>0</v>
      </c>
      <c r="Q42" s="40"/>
      <c r="R42" s="40"/>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19067</v>
      </c>
      <c r="B43" s="7" t="s">
        <v>794</v>
      </c>
      <c r="C43" s="40"/>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19069</v>
      </c>
      <c r="B44" s="7" t="s">
        <v>795</v>
      </c>
      <c r="C44" s="40"/>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0" t="s">
        <v>23</v>
      </c>
      <c r="AC44" s="40" t="s">
        <v>23</v>
      </c>
      <c r="AD44" s="40" t="s">
        <v>23</v>
      </c>
      <c r="AE44" s="40" t="s">
        <v>23</v>
      </c>
      <c r="AF44" s="40"/>
      <c r="AG44" s="40" t="s">
        <v>23</v>
      </c>
      <c r="AH44" s="40" t="s">
        <v>23</v>
      </c>
      <c r="AI44" s="40" t="s">
        <v>23</v>
      </c>
      <c r="AJ44" s="40"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19070</v>
      </c>
      <c r="B45" s="7" t="s">
        <v>796</v>
      </c>
      <c r="C45" s="40"/>
      <c r="D45" s="40"/>
      <c r="E45" s="40">
        <v>0</v>
      </c>
      <c r="F45" s="40"/>
      <c r="G45" s="40"/>
      <c r="H45" s="40"/>
      <c r="I45" s="40"/>
      <c r="J45" s="40"/>
      <c r="K45" s="40"/>
      <c r="L45" s="40"/>
      <c r="M45" s="40"/>
      <c r="N45" s="40"/>
      <c r="O45" s="40"/>
      <c r="P45" s="40">
        <v>0</v>
      </c>
      <c r="Q45" s="40"/>
      <c r="R45" s="40"/>
      <c r="S45" s="40"/>
      <c r="T45" s="40"/>
      <c r="U45" s="40"/>
      <c r="V45" s="40"/>
      <c r="W45" s="40"/>
      <c r="X45" s="40"/>
      <c r="Y45" s="40" t="s">
        <v>23</v>
      </c>
      <c r="Z45" s="40" t="s">
        <v>23</v>
      </c>
      <c r="AA45" s="40" t="e">
        <v>#N/A</v>
      </c>
      <c r="AB45" s="40" t="s">
        <v>23</v>
      </c>
      <c r="AC45" s="40" t="s">
        <v>23</v>
      </c>
      <c r="AD45" s="40" t="s">
        <v>23</v>
      </c>
      <c r="AE45" s="40" t="s">
        <v>23</v>
      </c>
      <c r="AF45" s="40"/>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19071</v>
      </c>
      <c r="B46" s="7" t="s">
        <v>797</v>
      </c>
      <c r="C46" s="40"/>
      <c r="D46" s="40"/>
      <c r="E46" s="40">
        <v>0</v>
      </c>
      <c r="F46" s="40"/>
      <c r="G46" s="40"/>
      <c r="H46" s="40"/>
      <c r="I46" s="40"/>
      <c r="J46" s="40"/>
      <c r="K46" s="40"/>
      <c r="L46" s="40"/>
      <c r="M46" s="40"/>
      <c r="N46" s="40"/>
      <c r="O46" s="40"/>
      <c r="P46" s="40">
        <v>0</v>
      </c>
      <c r="Q46" s="40"/>
      <c r="R46" s="40"/>
      <c r="S46" s="40"/>
      <c r="T46" s="40"/>
      <c r="U46" s="40"/>
      <c r="V46" s="40"/>
      <c r="W46" s="40"/>
      <c r="X46" s="40"/>
      <c r="Y46" s="40" t="s">
        <v>23</v>
      </c>
      <c r="Z46" s="40" t="s">
        <v>23</v>
      </c>
      <c r="AA46" s="40" t="e">
        <v>#N/A</v>
      </c>
      <c r="AB46" s="40" t="s">
        <v>23</v>
      </c>
      <c r="AC46" s="40" t="s">
        <v>23</v>
      </c>
      <c r="AD46" s="40" t="s">
        <v>23</v>
      </c>
      <c r="AE46" s="40" t="s">
        <v>23</v>
      </c>
      <c r="AF46" s="40"/>
      <c r="AG46" s="40" t="s">
        <v>23</v>
      </c>
      <c r="AH46" s="40" t="s">
        <v>23</v>
      </c>
      <c r="AI46" s="40" t="s">
        <v>23</v>
      </c>
      <c r="AJ46" s="40"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c r="B47" s="7"/>
      <c r="C47" s="40"/>
      <c r="D47" s="40"/>
      <c r="E47" s="40">
        <v>0</v>
      </c>
      <c r="F47" s="40"/>
      <c r="G47" s="40"/>
      <c r="H47" s="40"/>
      <c r="I47" s="40"/>
      <c r="J47" s="40"/>
      <c r="K47" s="40"/>
      <c r="L47" s="40"/>
      <c r="M47" s="40"/>
      <c r="N47" s="40"/>
      <c r="O47" s="40"/>
      <c r="P47" s="40">
        <v>0</v>
      </c>
      <c r="Q47" s="40"/>
      <c r="R47" s="40"/>
      <c r="S47" s="40"/>
      <c r="T47" s="40"/>
      <c r="U47" s="40"/>
      <c r="V47" s="40"/>
      <c r="W47" s="40"/>
      <c r="X47" s="40"/>
      <c r="Y47" s="40" t="s">
        <v>23</v>
      </c>
      <c r="Z47" s="40" t="s">
        <v>23</v>
      </c>
      <c r="AA47" s="40" t="e">
        <v>#N/A</v>
      </c>
      <c r="AB47" s="40" t="s">
        <v>23</v>
      </c>
      <c r="AC47" s="40" t="s">
        <v>23</v>
      </c>
      <c r="AD47" s="40" t="s">
        <v>23</v>
      </c>
      <c r="AE47" s="40" t="s">
        <v>23</v>
      </c>
      <c r="AF47" s="40"/>
      <c r="AG47" s="40" t="s">
        <v>23</v>
      </c>
      <c r="AH47" s="40" t="s">
        <v>23</v>
      </c>
      <c r="AI47" s="40" t="s">
        <v>23</v>
      </c>
      <c r="AJ47" s="40"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c r="B48" s="7"/>
      <c r="C48" s="40"/>
      <c r="D48" s="40"/>
      <c r="E48" s="40">
        <v>0</v>
      </c>
      <c r="F48" s="40"/>
      <c r="G48" s="40"/>
      <c r="H48" s="40"/>
      <c r="I48" s="40"/>
      <c r="J48" s="40"/>
      <c r="K48" s="40"/>
      <c r="L48" s="40"/>
      <c r="M48" s="40"/>
      <c r="N48" s="40"/>
      <c r="O48" s="40"/>
      <c r="P48" s="40">
        <v>0</v>
      </c>
      <c r="Q48" s="40"/>
      <c r="R48" s="40"/>
      <c r="S48" s="40"/>
      <c r="T48" s="40"/>
      <c r="U48" s="40"/>
      <c r="V48" s="40"/>
      <c r="W48" s="40"/>
      <c r="X48" s="40"/>
      <c r="Y48" s="40" t="s">
        <v>23</v>
      </c>
      <c r="Z48" s="40" t="s">
        <v>23</v>
      </c>
      <c r="AA48" s="40" t="e">
        <v>#N/A</v>
      </c>
      <c r="AB48" s="40" t="s">
        <v>23</v>
      </c>
      <c r="AC48" s="40" t="s">
        <v>23</v>
      </c>
      <c r="AD48" s="40" t="s">
        <v>23</v>
      </c>
      <c r="AE48" s="40" t="s">
        <v>23</v>
      </c>
      <c r="AF48" s="40"/>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c r="B49" s="7"/>
      <c r="C49" s="40"/>
      <c r="D49" s="40"/>
      <c r="E49" s="40">
        <v>0</v>
      </c>
      <c r="F49" s="40"/>
      <c r="G49" s="40"/>
      <c r="H49" s="40"/>
      <c r="I49" s="40"/>
      <c r="J49" s="40"/>
      <c r="K49" s="40"/>
      <c r="L49" s="40"/>
      <c r="M49" s="40"/>
      <c r="N49" s="40"/>
      <c r="O49" s="40"/>
      <c r="P49" s="40">
        <v>0</v>
      </c>
      <c r="Q49" s="40"/>
      <c r="R49" s="40"/>
      <c r="S49" s="40"/>
      <c r="T49" s="40"/>
      <c r="U49" s="40"/>
      <c r="V49" s="40"/>
      <c r="W49" s="40"/>
      <c r="X49" s="40"/>
      <c r="Y49" s="40" t="s">
        <v>23</v>
      </c>
      <c r="Z49" s="40" t="s">
        <v>23</v>
      </c>
      <c r="AA49" s="40" t="e">
        <v>#N/A</v>
      </c>
      <c r="AB49" s="40" t="s">
        <v>23</v>
      </c>
      <c r="AC49" s="40" t="s">
        <v>23</v>
      </c>
      <c r="AD49" s="40" t="s">
        <v>23</v>
      </c>
      <c r="AE49" s="40" t="s">
        <v>23</v>
      </c>
      <c r="AF49" s="40"/>
      <c r="AG49" s="40" t="s">
        <v>23</v>
      </c>
      <c r="AH49" s="40" t="s">
        <v>23</v>
      </c>
      <c r="AI49" s="40" t="s">
        <v>23</v>
      </c>
      <c r="AJ49" s="40"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91" t="s">
        <v>242</v>
      </c>
      <c r="B50" s="93"/>
      <c r="C50" s="91">
        <v>13</v>
      </c>
      <c r="D50" s="93">
        <v>0</v>
      </c>
      <c r="N50" s="91">
        <v>18</v>
      </c>
      <c r="O50" s="93">
        <v>0</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sheetData>
  <mergeCells count="31">
    <mergeCell ref="A50:B50"/>
    <mergeCell ref="C50:D50"/>
    <mergeCell ref="N50:O50"/>
    <mergeCell ref="AM2:AN2"/>
    <mergeCell ref="AO2:AP2"/>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V54"/>
  <sheetViews>
    <sheetView view="pageBreakPreview" topLeftCell="AC1" zoomScale="102" zoomScaleNormal="87" workbookViewId="0">
      <selection activeCell="AN5" sqref="AN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40" width="9" style="17"/>
    <col min="41" max="48" width="9" style="2"/>
    <col min="4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11</v>
      </c>
      <c r="D4" s="40">
        <v>0</v>
      </c>
      <c r="E4" s="40"/>
      <c r="F4" s="40">
        <v>8</v>
      </c>
      <c r="G4" s="40">
        <v>0</v>
      </c>
      <c r="H4" s="40">
        <v>4</v>
      </c>
      <c r="I4" s="40">
        <v>6</v>
      </c>
      <c r="J4" s="40">
        <v>0</v>
      </c>
      <c r="K4" s="40">
        <v>7</v>
      </c>
      <c r="L4" s="40">
        <v>0</v>
      </c>
      <c r="M4" s="40">
        <v>0</v>
      </c>
      <c r="N4" s="40">
        <v>10</v>
      </c>
      <c r="O4" s="40">
        <v>0</v>
      </c>
      <c r="P4" s="40"/>
      <c r="Q4" s="40">
        <v>3</v>
      </c>
      <c r="R4" s="40">
        <v>4</v>
      </c>
      <c r="S4" s="40">
        <v>2</v>
      </c>
      <c r="T4" s="40">
        <v>4</v>
      </c>
      <c r="U4" s="40">
        <v>0</v>
      </c>
      <c r="V4" s="40">
        <v>0</v>
      </c>
      <c r="W4" s="40">
        <v>0</v>
      </c>
      <c r="X4" s="40">
        <v>0</v>
      </c>
      <c r="Y4" s="41">
        <v>10</v>
      </c>
      <c r="Z4" s="41">
        <v>2</v>
      </c>
      <c r="AA4" s="41"/>
      <c r="AB4" s="41">
        <v>2</v>
      </c>
      <c r="AC4" s="41">
        <v>10</v>
      </c>
      <c r="AD4" s="41">
        <v>1</v>
      </c>
      <c r="AE4" s="41">
        <v>6</v>
      </c>
      <c r="AF4" s="41">
        <v>0</v>
      </c>
      <c r="AG4" s="41">
        <v>0</v>
      </c>
      <c r="AH4" s="41">
        <v>0</v>
      </c>
      <c r="AI4" s="41">
        <v>0</v>
      </c>
      <c r="AJ4" s="41">
        <v>1</v>
      </c>
      <c r="AK4" s="46">
        <v>3</v>
      </c>
      <c r="AL4" s="46"/>
      <c r="AM4" s="46"/>
      <c r="AN4" s="46"/>
      <c r="AO4" s="46">
        <v>1</v>
      </c>
      <c r="AP4" s="46"/>
      <c r="AQ4" s="8"/>
      <c r="AR4" s="46"/>
      <c r="AS4" s="46"/>
      <c r="AT4" s="46">
        <v>1</v>
      </c>
      <c r="AU4" s="46"/>
    </row>
    <row r="5" spans="1:47" ht="28.5" customHeight="1">
      <c r="A5" s="6">
        <v>20001</v>
      </c>
      <c r="B5" s="7" t="s">
        <v>2075</v>
      </c>
      <c r="C5" s="40" t="s">
        <v>26</v>
      </c>
      <c r="D5" s="40" t="s">
        <v>22</v>
      </c>
      <c r="E5" s="40">
        <v>1</v>
      </c>
      <c r="F5" s="40" t="s">
        <v>26</v>
      </c>
      <c r="G5" s="40"/>
      <c r="H5" s="40" t="s">
        <v>26</v>
      </c>
      <c r="I5" s="40" t="s">
        <v>26</v>
      </c>
      <c r="J5" s="40"/>
      <c r="K5" s="40" t="s">
        <v>26</v>
      </c>
      <c r="L5" s="40"/>
      <c r="M5" s="40"/>
      <c r="N5" s="40" t="s">
        <v>26</v>
      </c>
      <c r="O5" s="40" t="s">
        <v>21</v>
      </c>
      <c r="P5" s="40">
        <v>1</v>
      </c>
      <c r="Q5" s="40" t="s">
        <v>26</v>
      </c>
      <c r="R5" s="40" t="s">
        <v>26</v>
      </c>
      <c r="S5" s="40" t="s">
        <v>26</v>
      </c>
      <c r="T5" s="40" t="s">
        <v>26</v>
      </c>
      <c r="U5" s="40"/>
      <c r="V5" s="40"/>
      <c r="W5" s="40"/>
      <c r="X5" s="40"/>
      <c r="Y5" s="41" t="s">
        <v>25</v>
      </c>
      <c r="Z5" s="41" t="s">
        <v>21</v>
      </c>
      <c r="AA5" s="41" t="s">
        <v>21</v>
      </c>
      <c r="AB5" s="41" t="s">
        <v>25</v>
      </c>
      <c r="AC5" s="41" t="s">
        <v>25</v>
      </c>
      <c r="AD5" s="41" t="s">
        <v>25</v>
      </c>
      <c r="AE5" s="41" t="s">
        <v>21</v>
      </c>
      <c r="AF5" s="41"/>
      <c r="AG5" s="41" t="s">
        <v>21</v>
      </c>
      <c r="AH5" s="41">
        <v>0</v>
      </c>
      <c r="AI5" s="41" t="s">
        <v>21</v>
      </c>
      <c r="AJ5" s="41" t="s">
        <v>21</v>
      </c>
      <c r="AK5" s="46" t="s">
        <v>25</v>
      </c>
      <c r="AL5" s="46" t="s">
        <v>21</v>
      </c>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20002</v>
      </c>
      <c r="B6" s="7" t="s">
        <v>2076</v>
      </c>
      <c r="C6" s="40" t="s">
        <v>26</v>
      </c>
      <c r="D6" s="40" t="s">
        <v>22</v>
      </c>
      <c r="E6" s="40">
        <v>1</v>
      </c>
      <c r="F6" s="40" t="s">
        <v>26</v>
      </c>
      <c r="G6" s="40"/>
      <c r="H6" s="40" t="s">
        <v>26</v>
      </c>
      <c r="I6" s="40" t="s">
        <v>25</v>
      </c>
      <c r="J6" s="40"/>
      <c r="K6" s="40" t="s">
        <v>25</v>
      </c>
      <c r="L6" s="40"/>
      <c r="M6" s="40"/>
      <c r="N6" s="40" t="s">
        <v>26</v>
      </c>
      <c r="O6" s="40" t="s">
        <v>21</v>
      </c>
      <c r="P6" s="40">
        <v>1</v>
      </c>
      <c r="Q6" s="40" t="s">
        <v>26</v>
      </c>
      <c r="R6" s="40" t="s">
        <v>26</v>
      </c>
      <c r="S6" s="40"/>
      <c r="T6" s="40" t="s">
        <v>26</v>
      </c>
      <c r="U6" s="40"/>
      <c r="V6" s="40"/>
      <c r="W6" s="40"/>
      <c r="X6" s="40"/>
      <c r="Y6" s="41" t="s">
        <v>25</v>
      </c>
      <c r="Z6" s="41" t="s">
        <v>21</v>
      </c>
      <c r="AA6" s="41" t="s">
        <v>21</v>
      </c>
      <c r="AB6" s="41" t="s">
        <v>25</v>
      </c>
      <c r="AC6" s="41" t="s">
        <v>25</v>
      </c>
      <c r="AD6" s="41" t="s">
        <v>21</v>
      </c>
      <c r="AE6" s="41" t="s">
        <v>25</v>
      </c>
      <c r="AF6" s="41"/>
      <c r="AG6" s="41" t="s">
        <v>23</v>
      </c>
      <c r="AH6" s="41" t="s">
        <v>21</v>
      </c>
      <c r="AI6" s="41" t="s">
        <v>21</v>
      </c>
      <c r="AJ6" s="41" t="s">
        <v>25</v>
      </c>
      <c r="AK6" s="46" t="s">
        <v>25</v>
      </c>
      <c r="AL6" s="46" t="s">
        <v>21</v>
      </c>
      <c r="AM6" s="46" t="s">
        <v>21</v>
      </c>
      <c r="AN6" s="46" t="str">
        <f>IFERROR(VLOOKUP($B6,Sheet1!$A$5:$B$300,2,FALSE),"")</f>
        <v/>
      </c>
      <c r="AO6" s="46" t="s">
        <v>21</v>
      </c>
      <c r="AP6" s="5" t="str">
        <f>IFERROR(VLOOKUP($A6,集約用シート!$B$5:$U$300,15,FALSE),"")</f>
        <v/>
      </c>
      <c r="AQ6" s="8" t="s">
        <v>1934</v>
      </c>
      <c r="AR6" s="46" t="s">
        <v>1903</v>
      </c>
      <c r="AS6" s="5" t="str">
        <f>IFERROR(VLOOKUP($A6,集約用シート!$B$5:$U$300,19,FALSE),"")</f>
        <v/>
      </c>
      <c r="AT6" s="46" t="s">
        <v>25</v>
      </c>
      <c r="AU6" s="5" t="str">
        <f>IFERROR(VLOOKUP($A6,集約用シート!$B$5:$U$300,21,FALSE),"")</f>
        <v/>
      </c>
    </row>
    <row r="7" spans="1:47" ht="28.5" customHeight="1">
      <c r="A7" s="6">
        <v>20003</v>
      </c>
      <c r="B7" s="7" t="s">
        <v>2077</v>
      </c>
      <c r="C7" s="40" t="s">
        <v>26</v>
      </c>
      <c r="D7" s="40" t="s">
        <v>22</v>
      </c>
      <c r="E7" s="40">
        <v>1</v>
      </c>
      <c r="F7" s="40" t="s">
        <v>26</v>
      </c>
      <c r="G7" s="40"/>
      <c r="H7" s="40" t="s">
        <v>26</v>
      </c>
      <c r="I7" s="40" t="s">
        <v>25</v>
      </c>
      <c r="J7" s="40"/>
      <c r="K7" s="40" t="s">
        <v>25</v>
      </c>
      <c r="L7" s="40"/>
      <c r="M7" s="40"/>
      <c r="N7" s="40" t="s">
        <v>22</v>
      </c>
      <c r="O7" s="40" t="s">
        <v>21</v>
      </c>
      <c r="P7" s="40">
        <v>0</v>
      </c>
      <c r="Q7" s="40" t="s">
        <v>26</v>
      </c>
      <c r="R7" s="40" t="s">
        <v>26</v>
      </c>
      <c r="S7" s="40" t="s">
        <v>26</v>
      </c>
      <c r="T7" s="40" t="s">
        <v>26</v>
      </c>
      <c r="U7" s="40"/>
      <c r="V7" s="40"/>
      <c r="W7" s="40"/>
      <c r="X7" s="40"/>
      <c r="Y7" s="41" t="s">
        <v>21</v>
      </c>
      <c r="Z7" s="41" t="s">
        <v>21</v>
      </c>
      <c r="AA7" s="41" t="s">
        <v>21</v>
      </c>
      <c r="AB7" s="41" t="s">
        <v>23</v>
      </c>
      <c r="AC7" s="41" t="s">
        <v>25</v>
      </c>
      <c r="AD7" s="41" t="s">
        <v>23</v>
      </c>
      <c r="AE7" s="41" t="s">
        <v>25</v>
      </c>
      <c r="AF7" s="41"/>
      <c r="AG7" s="41" t="s">
        <v>23</v>
      </c>
      <c r="AH7" s="41">
        <v>0</v>
      </c>
      <c r="AI7" s="41" t="s">
        <v>23</v>
      </c>
      <c r="AJ7" s="41" t="s">
        <v>21</v>
      </c>
      <c r="AK7" s="46" t="s">
        <v>25</v>
      </c>
      <c r="AL7" s="46" t="s">
        <v>21</v>
      </c>
      <c r="AM7" s="46" t="s">
        <v>25</v>
      </c>
      <c r="AN7" s="46" t="str">
        <f>IFERROR(VLOOKUP($B7,Sheet1!$A$5:$B$300,2,FALSE),"")</f>
        <v/>
      </c>
      <c r="AO7" s="46" t="s">
        <v>25</v>
      </c>
      <c r="AP7" s="5" t="str">
        <f>IFERROR(VLOOKUP($A7,集約用シート!$B$5:$U$300,15,FALSE),"")</f>
        <v/>
      </c>
      <c r="AQ7" s="8" t="s">
        <v>1934</v>
      </c>
      <c r="AR7" s="46" t="s">
        <v>21</v>
      </c>
      <c r="AS7" s="5" t="str">
        <f>IFERROR(VLOOKUP($A7,集約用シート!$B$5:$U$300,19,FALSE),"")</f>
        <v/>
      </c>
      <c r="AT7" s="46" t="s">
        <v>21</v>
      </c>
      <c r="AU7" s="5" t="str">
        <f>IFERROR(VLOOKUP($A7,集約用シート!$B$5:$U$300,21,FALSE),"")</f>
        <v/>
      </c>
    </row>
    <row r="8" spans="1:47" ht="28.5" customHeight="1">
      <c r="A8" s="6">
        <v>20004</v>
      </c>
      <c r="B8" s="7" t="s">
        <v>2078</v>
      </c>
      <c r="C8" s="40" t="s">
        <v>26</v>
      </c>
      <c r="D8" s="40" t="s">
        <v>22</v>
      </c>
      <c r="E8" s="40">
        <v>1</v>
      </c>
      <c r="F8" s="40" t="s">
        <v>26</v>
      </c>
      <c r="G8" s="40"/>
      <c r="H8" s="40"/>
      <c r="I8" s="40" t="s">
        <v>25</v>
      </c>
      <c r="J8" s="40"/>
      <c r="K8" s="40"/>
      <c r="L8" s="40"/>
      <c r="M8" s="40"/>
      <c r="N8" s="40" t="s">
        <v>26</v>
      </c>
      <c r="O8" s="40" t="s">
        <v>21</v>
      </c>
      <c r="P8" s="40">
        <v>1</v>
      </c>
      <c r="Q8" s="40"/>
      <c r="R8" s="40" t="s">
        <v>26</v>
      </c>
      <c r="S8" s="40"/>
      <c r="T8" s="40" t="s">
        <v>26</v>
      </c>
      <c r="U8" s="40"/>
      <c r="V8" s="40"/>
      <c r="W8" s="40"/>
      <c r="X8" s="40"/>
      <c r="Y8" s="41" t="s">
        <v>25</v>
      </c>
      <c r="Z8" s="41" t="s">
        <v>21</v>
      </c>
      <c r="AA8" s="41" t="s">
        <v>21</v>
      </c>
      <c r="AB8" s="41" t="s">
        <v>23</v>
      </c>
      <c r="AC8" s="41" t="s">
        <v>25</v>
      </c>
      <c r="AD8" s="41" t="s">
        <v>23</v>
      </c>
      <c r="AE8" s="41" t="s">
        <v>21</v>
      </c>
      <c r="AF8" s="41"/>
      <c r="AG8" s="41" t="s">
        <v>23</v>
      </c>
      <c r="AH8" s="41">
        <v>0</v>
      </c>
      <c r="AI8" s="41" t="s">
        <v>23</v>
      </c>
      <c r="AJ8" s="41" t="s">
        <v>21</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20005</v>
      </c>
      <c r="B9" s="7" t="s">
        <v>2079</v>
      </c>
      <c r="C9" s="35" t="s">
        <v>26</v>
      </c>
      <c r="D9" s="40" t="s">
        <v>22</v>
      </c>
      <c r="E9" s="40">
        <v>1</v>
      </c>
      <c r="F9" s="40" t="s">
        <v>26</v>
      </c>
      <c r="G9" s="40"/>
      <c r="H9" s="40"/>
      <c r="I9" s="40" t="s">
        <v>26</v>
      </c>
      <c r="J9" s="40"/>
      <c r="K9" s="40"/>
      <c r="L9" s="40"/>
      <c r="M9" s="40"/>
      <c r="N9" s="40" t="s">
        <v>26</v>
      </c>
      <c r="O9" s="40" t="s">
        <v>21</v>
      </c>
      <c r="P9" s="40">
        <v>1</v>
      </c>
      <c r="Q9" s="40"/>
      <c r="R9" s="40"/>
      <c r="S9" s="40"/>
      <c r="T9" s="40"/>
      <c r="U9" s="40"/>
      <c r="V9" s="40"/>
      <c r="W9" s="40"/>
      <c r="X9" s="40"/>
      <c r="Y9" s="41" t="s">
        <v>25</v>
      </c>
      <c r="Z9" s="41" t="s">
        <v>21</v>
      </c>
      <c r="AA9" s="41" t="s">
        <v>21</v>
      </c>
      <c r="AB9" s="41" t="s">
        <v>23</v>
      </c>
      <c r="AC9" s="41" t="s">
        <v>21</v>
      </c>
      <c r="AD9" s="41" t="s">
        <v>23</v>
      </c>
      <c r="AE9" s="41" t="s">
        <v>21</v>
      </c>
      <c r="AF9" s="41"/>
      <c r="AG9" s="41" t="s">
        <v>23</v>
      </c>
      <c r="AH9" s="41">
        <v>0</v>
      </c>
      <c r="AI9" s="41" t="s">
        <v>23</v>
      </c>
      <c r="AJ9" s="41" t="s">
        <v>21</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20006</v>
      </c>
      <c r="B10" s="7" t="s">
        <v>2080</v>
      </c>
      <c r="C10" s="35" t="s">
        <v>26</v>
      </c>
      <c r="D10" s="40" t="s">
        <v>22</v>
      </c>
      <c r="E10" s="40">
        <v>1</v>
      </c>
      <c r="F10" s="40"/>
      <c r="G10" s="40"/>
      <c r="H10" s="40"/>
      <c r="I10" s="40"/>
      <c r="J10" s="40"/>
      <c r="K10" s="40" t="s">
        <v>26</v>
      </c>
      <c r="L10" s="40"/>
      <c r="M10" s="40"/>
      <c r="N10" s="40"/>
      <c r="O10" s="40"/>
      <c r="P10" s="40">
        <v>0</v>
      </c>
      <c r="Q10" s="40"/>
      <c r="R10" s="40"/>
      <c r="S10" s="40"/>
      <c r="T10" s="40"/>
      <c r="U10" s="40"/>
      <c r="V10" s="40"/>
      <c r="W10" s="40"/>
      <c r="X10" s="40"/>
      <c r="Y10" s="52" t="s">
        <v>21</v>
      </c>
      <c r="Z10" s="52" t="s">
        <v>21</v>
      </c>
      <c r="AA10" s="52" t="s">
        <v>21</v>
      </c>
      <c r="AB10" s="52" t="s">
        <v>21</v>
      </c>
      <c r="AC10" s="52" t="s">
        <v>21</v>
      </c>
      <c r="AD10" s="52" t="s">
        <v>21</v>
      </c>
      <c r="AE10" s="52" t="s">
        <v>21</v>
      </c>
      <c r="AF10" s="52" t="s">
        <v>21</v>
      </c>
      <c r="AG10" s="52" t="s">
        <v>21</v>
      </c>
      <c r="AH10" s="52" t="s">
        <v>21</v>
      </c>
      <c r="AI10" s="52" t="s">
        <v>21</v>
      </c>
      <c r="AJ10" s="52"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16018</v>
      </c>
      <c r="B11" s="7" t="s">
        <v>2081</v>
      </c>
      <c r="C11" s="40" t="s">
        <v>26</v>
      </c>
      <c r="D11" s="40" t="s">
        <v>22</v>
      </c>
      <c r="E11" s="40">
        <v>1</v>
      </c>
      <c r="F11" s="40" t="s">
        <v>26</v>
      </c>
      <c r="G11" s="40"/>
      <c r="H11" s="40" t="s">
        <v>26</v>
      </c>
      <c r="I11" s="40" t="s">
        <v>26</v>
      </c>
      <c r="J11" s="40"/>
      <c r="K11" s="40" t="s">
        <v>26</v>
      </c>
      <c r="L11" s="40"/>
      <c r="M11" s="40"/>
      <c r="N11" s="40" t="s">
        <v>26</v>
      </c>
      <c r="O11" s="40" t="s">
        <v>22</v>
      </c>
      <c r="P11" s="40">
        <v>1</v>
      </c>
      <c r="Q11" s="40"/>
      <c r="R11" s="40"/>
      <c r="S11" s="40"/>
      <c r="T11" s="40"/>
      <c r="U11" s="40"/>
      <c r="V11" s="40"/>
      <c r="W11" s="40"/>
      <c r="X11" s="40"/>
      <c r="Y11" s="41" t="s">
        <v>25</v>
      </c>
      <c r="Z11" s="41" t="s">
        <v>25</v>
      </c>
      <c r="AA11" s="41" t="s">
        <v>25</v>
      </c>
      <c r="AB11" s="41" t="s">
        <v>21</v>
      </c>
      <c r="AC11" s="41" t="s">
        <v>25</v>
      </c>
      <c r="AD11" s="41" t="s">
        <v>21</v>
      </c>
      <c r="AE11" s="41" t="s">
        <v>21</v>
      </c>
      <c r="AF11" s="41"/>
      <c r="AG11" s="41" t="s">
        <v>23</v>
      </c>
      <c r="AH11" s="41">
        <v>0</v>
      </c>
      <c r="AI11" s="41" t="s">
        <v>21</v>
      </c>
      <c r="AJ11" s="41" t="s">
        <v>21</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20009</v>
      </c>
      <c r="B12" s="7" t="s">
        <v>2082</v>
      </c>
      <c r="C12" s="40" t="s">
        <v>26</v>
      </c>
      <c r="D12" s="40" t="s">
        <v>22</v>
      </c>
      <c r="E12" s="40">
        <v>1</v>
      </c>
      <c r="F12" s="40" t="s">
        <v>26</v>
      </c>
      <c r="G12" s="40"/>
      <c r="H12" s="40"/>
      <c r="I12" s="40"/>
      <c r="J12" s="40"/>
      <c r="K12" s="40" t="s">
        <v>26</v>
      </c>
      <c r="L12" s="40"/>
      <c r="M12" s="40"/>
      <c r="N12" s="40" t="s">
        <v>26</v>
      </c>
      <c r="O12" s="40" t="s">
        <v>22</v>
      </c>
      <c r="P12" s="40">
        <v>1</v>
      </c>
      <c r="Q12" s="40"/>
      <c r="R12" s="40"/>
      <c r="S12" s="40"/>
      <c r="T12" s="40"/>
      <c r="U12" s="40"/>
      <c r="V12" s="40"/>
      <c r="W12" s="40"/>
      <c r="X12" s="40"/>
      <c r="Y12" s="41" t="s">
        <v>25</v>
      </c>
      <c r="Z12" s="41" t="s">
        <v>21</v>
      </c>
      <c r="AA12" s="41" t="s">
        <v>21</v>
      </c>
      <c r="AB12" s="41" t="s">
        <v>23</v>
      </c>
      <c r="AC12" s="41" t="s">
        <v>25</v>
      </c>
      <c r="AD12" s="41" t="s">
        <v>23</v>
      </c>
      <c r="AE12" s="41" t="s">
        <v>21</v>
      </c>
      <c r="AF12" s="41"/>
      <c r="AG12" s="41" t="s">
        <v>23</v>
      </c>
      <c r="AH12" s="41">
        <v>0</v>
      </c>
      <c r="AI12" s="41" t="s">
        <v>23</v>
      </c>
      <c r="AJ12" s="41" t="s">
        <v>21</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20011</v>
      </c>
      <c r="B13" s="7" t="s">
        <v>2083</v>
      </c>
      <c r="C13" s="40" t="s">
        <v>26</v>
      </c>
      <c r="D13" s="40" t="s">
        <v>22</v>
      </c>
      <c r="E13" s="40">
        <v>1</v>
      </c>
      <c r="F13" s="40"/>
      <c r="G13" s="40"/>
      <c r="H13" s="40"/>
      <c r="I13" s="40"/>
      <c r="J13" s="40"/>
      <c r="K13" s="40" t="s">
        <v>26</v>
      </c>
      <c r="L13" s="40"/>
      <c r="M13" s="40"/>
      <c r="N13" s="40" t="s">
        <v>26</v>
      </c>
      <c r="O13" s="40" t="s">
        <v>22</v>
      </c>
      <c r="P13" s="40">
        <v>1</v>
      </c>
      <c r="Q13" s="40"/>
      <c r="R13" s="40"/>
      <c r="S13" s="40"/>
      <c r="T13" s="40"/>
      <c r="U13" s="40"/>
      <c r="V13" s="40"/>
      <c r="W13" s="40"/>
      <c r="X13" s="40"/>
      <c r="Y13" s="41" t="s">
        <v>25</v>
      </c>
      <c r="Z13" s="41" t="s">
        <v>21</v>
      </c>
      <c r="AA13" s="41" t="s">
        <v>21</v>
      </c>
      <c r="AB13" s="41" t="s">
        <v>23</v>
      </c>
      <c r="AC13" s="41" t="s">
        <v>25</v>
      </c>
      <c r="AD13" s="41" t="s">
        <v>23</v>
      </c>
      <c r="AE13" s="41" t="s">
        <v>25</v>
      </c>
      <c r="AF13" s="41"/>
      <c r="AG13" s="41" t="s">
        <v>23</v>
      </c>
      <c r="AH13" s="41">
        <v>0</v>
      </c>
      <c r="AI13" s="41" t="s">
        <v>23</v>
      </c>
      <c r="AJ13" s="41" t="s">
        <v>21</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20012</v>
      </c>
      <c r="B14" s="7" t="s">
        <v>2084</v>
      </c>
      <c r="C14" s="35"/>
      <c r="D14" s="40"/>
      <c r="E14" s="40">
        <v>0</v>
      </c>
      <c r="F14" s="40"/>
      <c r="G14" s="40"/>
      <c r="H14" s="40"/>
      <c r="I14" s="40"/>
      <c r="J14" s="40"/>
      <c r="K14" s="40"/>
      <c r="L14" s="40"/>
      <c r="M14" s="40"/>
      <c r="N14" s="40"/>
      <c r="O14" s="40"/>
      <c r="P14" s="40">
        <v>0</v>
      </c>
      <c r="Q14" s="40"/>
      <c r="R14" s="40"/>
      <c r="S14" s="40"/>
      <c r="T14" s="40"/>
      <c r="U14" s="40"/>
      <c r="V14" s="40"/>
      <c r="W14" s="40"/>
      <c r="X14" s="40"/>
      <c r="Y14" s="52" t="s">
        <v>21</v>
      </c>
      <c r="Z14" s="52" t="s">
        <v>21</v>
      </c>
      <c r="AA14" s="52" t="s">
        <v>21</v>
      </c>
      <c r="AB14" s="52" t="s">
        <v>21</v>
      </c>
      <c r="AC14" s="52" t="s">
        <v>21</v>
      </c>
      <c r="AD14" s="52" t="s">
        <v>21</v>
      </c>
      <c r="AE14" s="52" t="s">
        <v>21</v>
      </c>
      <c r="AF14" s="52" t="s">
        <v>21</v>
      </c>
      <c r="AG14" s="52" t="s">
        <v>21</v>
      </c>
      <c r="AH14" s="52" t="s">
        <v>21</v>
      </c>
      <c r="AI14" s="52" t="s">
        <v>21</v>
      </c>
      <c r="AJ14" s="52" t="s">
        <v>21</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20015</v>
      </c>
      <c r="B15" s="7" t="s">
        <v>2085</v>
      </c>
      <c r="C15" s="35"/>
      <c r="D15" s="40"/>
      <c r="E15" s="40">
        <v>0</v>
      </c>
      <c r="F15" s="40"/>
      <c r="G15" s="40"/>
      <c r="H15" s="40"/>
      <c r="I15" s="40"/>
      <c r="J15" s="40"/>
      <c r="K15" s="40"/>
      <c r="L15" s="40"/>
      <c r="M15" s="40"/>
      <c r="N15" s="40"/>
      <c r="O15" s="40"/>
      <c r="P15" s="40">
        <v>0</v>
      </c>
      <c r="Q15" s="40"/>
      <c r="R15" s="40"/>
      <c r="S15" s="40"/>
      <c r="T15" s="40"/>
      <c r="U15" s="40"/>
      <c r="V15" s="40"/>
      <c r="W15" s="40"/>
      <c r="X15" s="40"/>
      <c r="Y15" s="52" t="s">
        <v>21</v>
      </c>
      <c r="Z15" s="52" t="s">
        <v>21</v>
      </c>
      <c r="AA15" s="52" t="s">
        <v>21</v>
      </c>
      <c r="AB15" s="52" t="s">
        <v>21</v>
      </c>
      <c r="AC15" s="52" t="s">
        <v>21</v>
      </c>
      <c r="AD15" s="52" t="s">
        <v>21</v>
      </c>
      <c r="AE15" s="52" t="s">
        <v>21</v>
      </c>
      <c r="AF15" s="52" t="s">
        <v>21</v>
      </c>
      <c r="AG15" s="52" t="s">
        <v>21</v>
      </c>
      <c r="AH15" s="52" t="s">
        <v>21</v>
      </c>
      <c r="AI15" s="52" t="s">
        <v>21</v>
      </c>
      <c r="AJ15" s="52" t="s">
        <v>21</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20016</v>
      </c>
      <c r="B16" s="7" t="s">
        <v>2086</v>
      </c>
      <c r="C16" s="35"/>
      <c r="D16" s="40"/>
      <c r="E16" s="40">
        <v>0</v>
      </c>
      <c r="F16" s="40"/>
      <c r="G16" s="40"/>
      <c r="H16" s="40"/>
      <c r="I16" s="40"/>
      <c r="J16" s="40"/>
      <c r="K16" s="40"/>
      <c r="L16" s="40"/>
      <c r="M16" s="40"/>
      <c r="N16" s="40"/>
      <c r="O16" s="40"/>
      <c r="P16" s="40">
        <v>0</v>
      </c>
      <c r="Q16" s="40"/>
      <c r="R16" s="40"/>
      <c r="S16" s="40"/>
      <c r="T16" s="40"/>
      <c r="U16" s="40"/>
      <c r="V16" s="40"/>
      <c r="W16" s="40"/>
      <c r="X16" s="40"/>
      <c r="Y16" s="52" t="s">
        <v>21</v>
      </c>
      <c r="Z16" s="52" t="s">
        <v>25</v>
      </c>
      <c r="AA16" s="41" t="e">
        <v>#N/A</v>
      </c>
      <c r="AB16" s="52" t="s">
        <v>21</v>
      </c>
      <c r="AC16" s="52" t="s">
        <v>21</v>
      </c>
      <c r="AD16" s="52" t="s">
        <v>21</v>
      </c>
      <c r="AE16" s="52" t="s">
        <v>21</v>
      </c>
      <c r="AF16" s="52" t="s">
        <v>21</v>
      </c>
      <c r="AG16" s="52" t="s">
        <v>21</v>
      </c>
      <c r="AH16" s="52" t="s">
        <v>21</v>
      </c>
      <c r="AI16" s="52" t="s">
        <v>21</v>
      </c>
      <c r="AJ16" s="52" t="s">
        <v>21</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20017</v>
      </c>
      <c r="B17" s="7" t="s">
        <v>2087</v>
      </c>
      <c r="C17" s="35"/>
      <c r="D17" s="40"/>
      <c r="E17" s="40">
        <v>0</v>
      </c>
      <c r="F17" s="40"/>
      <c r="G17" s="40"/>
      <c r="H17" s="40"/>
      <c r="I17" s="40"/>
      <c r="J17" s="40"/>
      <c r="K17" s="40"/>
      <c r="L17" s="40"/>
      <c r="M17" s="40"/>
      <c r="N17" s="40" t="s">
        <v>26</v>
      </c>
      <c r="O17" s="40" t="s">
        <v>22</v>
      </c>
      <c r="P17" s="40">
        <v>1</v>
      </c>
      <c r="Q17" s="40"/>
      <c r="R17" s="40"/>
      <c r="S17" s="40"/>
      <c r="T17" s="40"/>
      <c r="U17" s="40"/>
      <c r="V17" s="40"/>
      <c r="W17" s="40"/>
      <c r="X17" s="40"/>
      <c r="Y17" s="52" t="s">
        <v>21</v>
      </c>
      <c r="Z17" s="52" t="s">
        <v>21</v>
      </c>
      <c r="AA17" s="41" t="e">
        <v>#N/A</v>
      </c>
      <c r="AB17" s="52" t="s">
        <v>21</v>
      </c>
      <c r="AC17" s="52" t="s">
        <v>21</v>
      </c>
      <c r="AD17" s="52" t="s">
        <v>21</v>
      </c>
      <c r="AE17" s="52" t="s">
        <v>21</v>
      </c>
      <c r="AF17" s="52" t="s">
        <v>21</v>
      </c>
      <c r="AG17" s="52" t="s">
        <v>21</v>
      </c>
      <c r="AH17" s="52" t="s">
        <v>21</v>
      </c>
      <c r="AI17" s="52" t="s">
        <v>21</v>
      </c>
      <c r="AJ17" s="52"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20019</v>
      </c>
      <c r="B18" s="7" t="s">
        <v>2088</v>
      </c>
      <c r="C18" s="40" t="s">
        <v>26</v>
      </c>
      <c r="D18" s="40" t="s">
        <v>22</v>
      </c>
      <c r="E18" s="40">
        <v>1</v>
      </c>
      <c r="F18" s="40" t="s">
        <v>26</v>
      </c>
      <c r="G18" s="40"/>
      <c r="H18" s="40"/>
      <c r="I18" s="40"/>
      <c r="J18" s="40"/>
      <c r="K18" s="40"/>
      <c r="L18" s="40"/>
      <c r="M18" s="40"/>
      <c r="N18" s="40"/>
      <c r="O18" s="40"/>
      <c r="P18" s="40">
        <v>0</v>
      </c>
      <c r="Q18" s="40"/>
      <c r="R18" s="40"/>
      <c r="S18" s="40"/>
      <c r="T18" s="40"/>
      <c r="U18" s="40"/>
      <c r="V18" s="40"/>
      <c r="W18" s="40"/>
      <c r="X18" s="40"/>
      <c r="Y18" s="52" t="s">
        <v>25</v>
      </c>
      <c r="Z18" s="52" t="s">
        <v>21</v>
      </c>
      <c r="AA18" s="52" t="s">
        <v>21</v>
      </c>
      <c r="AB18" s="52" t="s">
        <v>23</v>
      </c>
      <c r="AC18" s="52" t="s">
        <v>25</v>
      </c>
      <c r="AD18" s="52" t="s">
        <v>23</v>
      </c>
      <c r="AE18" s="52" t="s">
        <v>25</v>
      </c>
      <c r="AF18" s="52" t="s">
        <v>21</v>
      </c>
      <c r="AG18" s="52" t="s">
        <v>21</v>
      </c>
      <c r="AH18" s="52" t="s">
        <v>21</v>
      </c>
      <c r="AI18" s="52" t="s">
        <v>21</v>
      </c>
      <c r="AJ18" s="52"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20023</v>
      </c>
      <c r="B19" s="7" t="s">
        <v>2089</v>
      </c>
      <c r="C19" s="35"/>
      <c r="D19" s="40"/>
      <c r="E19" s="40">
        <v>0</v>
      </c>
      <c r="F19" s="40"/>
      <c r="G19" s="40"/>
      <c r="H19" s="40"/>
      <c r="I19" s="40"/>
      <c r="J19" s="40"/>
      <c r="K19" s="40"/>
      <c r="L19" s="40"/>
      <c r="M19" s="40"/>
      <c r="N19" s="40"/>
      <c r="O19" s="40"/>
      <c r="P19" s="40">
        <v>0</v>
      </c>
      <c r="Q19" s="40"/>
      <c r="R19" s="40"/>
      <c r="S19" s="40"/>
      <c r="T19" s="40"/>
      <c r="U19" s="40"/>
      <c r="V19" s="40"/>
      <c r="W19" s="40"/>
      <c r="X19" s="40"/>
      <c r="Y19" s="52" t="s">
        <v>25</v>
      </c>
      <c r="Z19" s="52" t="s">
        <v>21</v>
      </c>
      <c r="AA19" s="52" t="e">
        <v>#N/A</v>
      </c>
      <c r="AB19" s="52" t="s">
        <v>23</v>
      </c>
      <c r="AC19" s="52" t="s">
        <v>25</v>
      </c>
      <c r="AD19" s="52" t="s">
        <v>23</v>
      </c>
      <c r="AE19" s="52" t="s">
        <v>25</v>
      </c>
      <c r="AF19" s="52" t="s">
        <v>21</v>
      </c>
      <c r="AG19" s="52" t="s">
        <v>21</v>
      </c>
      <c r="AH19" s="52" t="s">
        <v>21</v>
      </c>
      <c r="AI19" s="52" t="s">
        <v>21</v>
      </c>
      <c r="AJ19" s="52"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20027</v>
      </c>
      <c r="B20" s="7" t="s">
        <v>2090</v>
      </c>
      <c r="C20" s="35"/>
      <c r="D20" s="40"/>
      <c r="E20" s="40">
        <v>0</v>
      </c>
      <c r="F20" s="40"/>
      <c r="G20" s="40"/>
      <c r="H20" s="40"/>
      <c r="I20" s="40"/>
      <c r="J20" s="40"/>
      <c r="K20" s="40"/>
      <c r="L20" s="40"/>
      <c r="M20" s="40"/>
      <c r="N20" s="40"/>
      <c r="O20" s="40"/>
      <c r="P20" s="40">
        <v>0</v>
      </c>
      <c r="Q20" s="40"/>
      <c r="R20" s="40"/>
      <c r="S20" s="40"/>
      <c r="T20" s="40"/>
      <c r="U20" s="40"/>
      <c r="V20" s="40"/>
      <c r="W20" s="40"/>
      <c r="X20" s="40"/>
      <c r="Y20" s="53" t="s">
        <v>23</v>
      </c>
      <c r="Z20" s="53" t="s">
        <v>23</v>
      </c>
      <c r="AA20" s="53" t="e">
        <v>#N/A</v>
      </c>
      <c r="AB20" s="53" t="s">
        <v>23</v>
      </c>
      <c r="AC20" s="53" t="s">
        <v>23</v>
      </c>
      <c r="AD20" s="53" t="s">
        <v>23</v>
      </c>
      <c r="AE20" s="53" t="s">
        <v>23</v>
      </c>
      <c r="AF20" s="53"/>
      <c r="AG20" s="53" t="s">
        <v>23</v>
      </c>
      <c r="AH20" s="53" t="s">
        <v>23</v>
      </c>
      <c r="AI20" s="53" t="s">
        <v>23</v>
      </c>
      <c r="AJ20" s="53"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20033</v>
      </c>
      <c r="B21" s="7" t="s">
        <v>2091</v>
      </c>
      <c r="C21" s="35"/>
      <c r="D21" s="40"/>
      <c r="E21" s="40">
        <v>0</v>
      </c>
      <c r="F21" s="40"/>
      <c r="G21" s="40"/>
      <c r="H21" s="40"/>
      <c r="I21" s="40"/>
      <c r="J21" s="40"/>
      <c r="K21" s="40"/>
      <c r="L21" s="40"/>
      <c r="M21" s="40"/>
      <c r="N21" s="40" t="s">
        <v>26</v>
      </c>
      <c r="O21" s="40" t="s">
        <v>22</v>
      </c>
      <c r="P21" s="40">
        <v>1</v>
      </c>
      <c r="Q21" s="40"/>
      <c r="R21" s="40"/>
      <c r="S21" s="40"/>
      <c r="T21" s="40"/>
      <c r="U21" s="40"/>
      <c r="V21" s="40"/>
      <c r="W21" s="40"/>
      <c r="X21" s="40"/>
      <c r="Y21" s="52" t="s">
        <v>21</v>
      </c>
      <c r="Z21" s="52" t="s">
        <v>21</v>
      </c>
      <c r="AA21" s="52" t="s">
        <v>21</v>
      </c>
      <c r="AB21" s="52" t="s">
        <v>21</v>
      </c>
      <c r="AC21" s="52" t="s">
        <v>21</v>
      </c>
      <c r="AD21" s="52" t="s">
        <v>21</v>
      </c>
      <c r="AE21" s="52" t="s">
        <v>21</v>
      </c>
      <c r="AF21" s="52" t="s">
        <v>21</v>
      </c>
      <c r="AG21" s="52" t="s">
        <v>21</v>
      </c>
      <c r="AH21" s="52" t="s">
        <v>21</v>
      </c>
      <c r="AI21" s="52" t="s">
        <v>21</v>
      </c>
      <c r="AJ21" s="52" t="s">
        <v>21</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20034</v>
      </c>
      <c r="B22" s="7" t="s">
        <v>2092</v>
      </c>
      <c r="C22" s="35"/>
      <c r="D22" s="40"/>
      <c r="E22" s="40">
        <v>0</v>
      </c>
      <c r="F22" s="40"/>
      <c r="G22" s="40"/>
      <c r="H22" s="40"/>
      <c r="I22" s="40"/>
      <c r="J22" s="40"/>
      <c r="K22" s="40"/>
      <c r="L22" s="40"/>
      <c r="M22" s="40"/>
      <c r="N22" s="40"/>
      <c r="O22" s="40"/>
      <c r="P22" s="40">
        <v>0</v>
      </c>
      <c r="Q22" s="40"/>
      <c r="R22" s="40"/>
      <c r="S22" s="40"/>
      <c r="T22" s="40"/>
      <c r="U22" s="40"/>
      <c r="V22" s="40"/>
      <c r="W22" s="40"/>
      <c r="X22" s="40"/>
      <c r="Y22" s="53" t="s">
        <v>23</v>
      </c>
      <c r="Z22" s="53" t="s">
        <v>23</v>
      </c>
      <c r="AA22" s="53" t="e">
        <v>#N/A</v>
      </c>
      <c r="AB22" s="53" t="s">
        <v>23</v>
      </c>
      <c r="AC22" s="53" t="s">
        <v>23</v>
      </c>
      <c r="AD22" s="53" t="s">
        <v>23</v>
      </c>
      <c r="AE22" s="53" t="s">
        <v>23</v>
      </c>
      <c r="AF22" s="53"/>
      <c r="AG22" s="53" t="s">
        <v>23</v>
      </c>
      <c r="AH22" s="53" t="s">
        <v>23</v>
      </c>
      <c r="AI22" s="53" t="s">
        <v>23</v>
      </c>
      <c r="AJ22" s="53"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20035</v>
      </c>
      <c r="B23" s="7" t="s">
        <v>2093</v>
      </c>
      <c r="C23" s="35"/>
      <c r="D23" s="40"/>
      <c r="E23" s="40">
        <v>0</v>
      </c>
      <c r="F23" s="40"/>
      <c r="G23" s="40"/>
      <c r="H23" s="40"/>
      <c r="I23" s="40"/>
      <c r="J23" s="40"/>
      <c r="K23" s="40"/>
      <c r="L23" s="40"/>
      <c r="M23" s="40"/>
      <c r="N23" s="40"/>
      <c r="O23" s="40"/>
      <c r="P23" s="40">
        <v>0</v>
      </c>
      <c r="Q23" s="40"/>
      <c r="R23" s="40"/>
      <c r="S23" s="40"/>
      <c r="T23" s="40"/>
      <c r="U23" s="40"/>
      <c r="V23" s="40"/>
      <c r="W23" s="40"/>
      <c r="X23" s="40"/>
      <c r="Y23" s="53" t="s">
        <v>23</v>
      </c>
      <c r="Z23" s="53" t="s">
        <v>23</v>
      </c>
      <c r="AA23" s="53" t="e">
        <v>#N/A</v>
      </c>
      <c r="AB23" s="53" t="s">
        <v>23</v>
      </c>
      <c r="AC23" s="53" t="s">
        <v>23</v>
      </c>
      <c r="AD23" s="53" t="s">
        <v>23</v>
      </c>
      <c r="AE23" s="53" t="s">
        <v>23</v>
      </c>
      <c r="AF23" s="53"/>
      <c r="AG23" s="53" t="s">
        <v>23</v>
      </c>
      <c r="AH23" s="53" t="s">
        <v>23</v>
      </c>
      <c r="AI23" s="53" t="s">
        <v>23</v>
      </c>
      <c r="AJ23" s="53"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20036</v>
      </c>
      <c r="B24" s="7" t="s">
        <v>2094</v>
      </c>
      <c r="C24" s="35"/>
      <c r="D24" s="40"/>
      <c r="E24" s="40">
        <v>0</v>
      </c>
      <c r="F24" s="40"/>
      <c r="G24" s="40"/>
      <c r="H24" s="40"/>
      <c r="I24" s="40"/>
      <c r="J24" s="40"/>
      <c r="K24" s="40"/>
      <c r="L24" s="40"/>
      <c r="M24" s="40"/>
      <c r="N24" s="40"/>
      <c r="O24" s="40"/>
      <c r="P24" s="40">
        <v>0</v>
      </c>
      <c r="Q24" s="40"/>
      <c r="R24" s="40"/>
      <c r="S24" s="40"/>
      <c r="T24" s="40"/>
      <c r="U24" s="40"/>
      <c r="V24" s="40"/>
      <c r="W24" s="40"/>
      <c r="X24" s="40"/>
      <c r="Y24" s="53" t="s">
        <v>23</v>
      </c>
      <c r="Z24" s="53" t="s">
        <v>23</v>
      </c>
      <c r="AA24" s="53" t="e">
        <v>#N/A</v>
      </c>
      <c r="AB24" s="53" t="s">
        <v>23</v>
      </c>
      <c r="AC24" s="53" t="s">
        <v>23</v>
      </c>
      <c r="AD24" s="53" t="s">
        <v>23</v>
      </c>
      <c r="AE24" s="53" t="s">
        <v>23</v>
      </c>
      <c r="AF24" s="53"/>
      <c r="AG24" s="53" t="s">
        <v>23</v>
      </c>
      <c r="AH24" s="53" t="s">
        <v>23</v>
      </c>
      <c r="AI24" s="53" t="s">
        <v>23</v>
      </c>
      <c r="AJ24" s="53"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20039</v>
      </c>
      <c r="B25" s="7" t="s">
        <v>2095</v>
      </c>
      <c r="C25" s="35"/>
      <c r="D25" s="40"/>
      <c r="E25" s="40">
        <v>0</v>
      </c>
      <c r="F25" s="40"/>
      <c r="G25" s="40"/>
      <c r="H25" s="40"/>
      <c r="I25" s="40"/>
      <c r="J25" s="40"/>
      <c r="K25" s="40"/>
      <c r="L25" s="40"/>
      <c r="M25" s="40"/>
      <c r="N25" s="40"/>
      <c r="O25" s="40"/>
      <c r="P25" s="40">
        <v>0</v>
      </c>
      <c r="Q25" s="40"/>
      <c r="R25" s="40"/>
      <c r="S25" s="40"/>
      <c r="T25" s="40"/>
      <c r="U25" s="40"/>
      <c r="V25" s="40"/>
      <c r="W25" s="40"/>
      <c r="X25" s="40"/>
      <c r="Y25" s="53" t="s">
        <v>23</v>
      </c>
      <c r="Z25" s="53" t="s">
        <v>23</v>
      </c>
      <c r="AA25" s="53" t="e">
        <v>#N/A</v>
      </c>
      <c r="AB25" s="53" t="s">
        <v>23</v>
      </c>
      <c r="AC25" s="53" t="s">
        <v>23</v>
      </c>
      <c r="AD25" s="53" t="s">
        <v>23</v>
      </c>
      <c r="AE25" s="53" t="s">
        <v>23</v>
      </c>
      <c r="AF25" s="53"/>
      <c r="AG25" s="53" t="s">
        <v>23</v>
      </c>
      <c r="AH25" s="53" t="s">
        <v>23</v>
      </c>
      <c r="AI25" s="53" t="s">
        <v>23</v>
      </c>
      <c r="AJ25" s="53"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20040</v>
      </c>
      <c r="B26" s="7" t="s">
        <v>2096</v>
      </c>
      <c r="C26" s="35"/>
      <c r="D26" s="40"/>
      <c r="E26" s="40">
        <v>0</v>
      </c>
      <c r="F26" s="40"/>
      <c r="G26" s="40"/>
      <c r="H26" s="40"/>
      <c r="I26" s="40"/>
      <c r="J26" s="40"/>
      <c r="K26" s="40"/>
      <c r="L26" s="40"/>
      <c r="M26" s="40"/>
      <c r="N26" s="40"/>
      <c r="O26" s="40"/>
      <c r="P26" s="40">
        <v>0</v>
      </c>
      <c r="Q26" s="40"/>
      <c r="R26" s="40"/>
      <c r="S26" s="40"/>
      <c r="T26" s="40"/>
      <c r="U26" s="40"/>
      <c r="V26" s="40"/>
      <c r="W26" s="40"/>
      <c r="X26" s="40"/>
      <c r="Y26" s="53" t="s">
        <v>23</v>
      </c>
      <c r="Z26" s="53" t="s">
        <v>23</v>
      </c>
      <c r="AA26" s="53" t="e">
        <v>#N/A</v>
      </c>
      <c r="AB26" s="53" t="s">
        <v>23</v>
      </c>
      <c r="AC26" s="53" t="s">
        <v>23</v>
      </c>
      <c r="AD26" s="53" t="s">
        <v>23</v>
      </c>
      <c r="AE26" s="53" t="s">
        <v>23</v>
      </c>
      <c r="AF26" s="53"/>
      <c r="AG26" s="53" t="s">
        <v>23</v>
      </c>
      <c r="AH26" s="53" t="s">
        <v>23</v>
      </c>
      <c r="AI26" s="53" t="s">
        <v>23</v>
      </c>
      <c r="AJ26" s="53"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20041</v>
      </c>
      <c r="B27" s="7" t="s">
        <v>2097</v>
      </c>
      <c r="C27" s="35"/>
      <c r="D27" s="40"/>
      <c r="E27" s="40">
        <v>0</v>
      </c>
      <c r="F27" s="40"/>
      <c r="G27" s="40"/>
      <c r="H27" s="40"/>
      <c r="I27" s="40"/>
      <c r="J27" s="40"/>
      <c r="K27" s="40"/>
      <c r="L27" s="40"/>
      <c r="M27" s="40"/>
      <c r="N27" s="40"/>
      <c r="O27" s="40"/>
      <c r="P27" s="40">
        <v>0</v>
      </c>
      <c r="Q27" s="40"/>
      <c r="R27" s="40"/>
      <c r="S27" s="40"/>
      <c r="T27" s="40"/>
      <c r="U27" s="40"/>
      <c r="V27" s="40"/>
      <c r="W27" s="40"/>
      <c r="X27" s="40"/>
      <c r="Y27" s="53" t="s">
        <v>23</v>
      </c>
      <c r="Z27" s="53" t="s">
        <v>23</v>
      </c>
      <c r="AA27" s="53" t="e">
        <v>#N/A</v>
      </c>
      <c r="AB27" s="53" t="s">
        <v>23</v>
      </c>
      <c r="AC27" s="53" t="s">
        <v>23</v>
      </c>
      <c r="AD27" s="53" t="s">
        <v>23</v>
      </c>
      <c r="AE27" s="53" t="s">
        <v>23</v>
      </c>
      <c r="AF27" s="53"/>
      <c r="AG27" s="53" t="s">
        <v>23</v>
      </c>
      <c r="AH27" s="53" t="s">
        <v>23</v>
      </c>
      <c r="AI27" s="53" t="s">
        <v>23</v>
      </c>
      <c r="AJ27" s="53"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20042</v>
      </c>
      <c r="B28" s="7" t="s">
        <v>2098</v>
      </c>
      <c r="C28" s="35"/>
      <c r="D28" s="40"/>
      <c r="E28" s="40">
        <v>0</v>
      </c>
      <c r="F28" s="40"/>
      <c r="G28" s="40"/>
      <c r="H28" s="40"/>
      <c r="I28" s="40"/>
      <c r="J28" s="40"/>
      <c r="K28" s="40"/>
      <c r="L28" s="40"/>
      <c r="M28" s="40"/>
      <c r="N28" s="40"/>
      <c r="O28" s="40"/>
      <c r="P28" s="40">
        <v>0</v>
      </c>
      <c r="Q28" s="40"/>
      <c r="R28" s="40"/>
      <c r="S28" s="40"/>
      <c r="T28" s="40"/>
      <c r="U28" s="40"/>
      <c r="V28" s="40"/>
      <c r="W28" s="40"/>
      <c r="X28" s="40"/>
      <c r="Y28" s="53" t="s">
        <v>23</v>
      </c>
      <c r="Z28" s="53" t="s">
        <v>23</v>
      </c>
      <c r="AA28" s="53" t="e">
        <v>#N/A</v>
      </c>
      <c r="AB28" s="53" t="s">
        <v>23</v>
      </c>
      <c r="AC28" s="53" t="s">
        <v>23</v>
      </c>
      <c r="AD28" s="53" t="s">
        <v>23</v>
      </c>
      <c r="AE28" s="53" t="s">
        <v>23</v>
      </c>
      <c r="AF28" s="53"/>
      <c r="AG28" s="53" t="s">
        <v>23</v>
      </c>
      <c r="AH28" s="53" t="s">
        <v>23</v>
      </c>
      <c r="AI28" s="53" t="s">
        <v>23</v>
      </c>
      <c r="AJ28" s="53"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20043</v>
      </c>
      <c r="B29" s="7" t="s">
        <v>2099</v>
      </c>
      <c r="C29" s="35"/>
      <c r="D29" s="40"/>
      <c r="E29" s="40">
        <v>0</v>
      </c>
      <c r="F29" s="40"/>
      <c r="G29" s="40"/>
      <c r="H29" s="40"/>
      <c r="I29" s="40"/>
      <c r="J29" s="40"/>
      <c r="K29" s="40"/>
      <c r="L29" s="40"/>
      <c r="M29" s="40"/>
      <c r="N29" s="40"/>
      <c r="O29" s="40"/>
      <c r="P29" s="40">
        <v>0</v>
      </c>
      <c r="Q29" s="40"/>
      <c r="R29" s="40"/>
      <c r="S29" s="40"/>
      <c r="T29" s="40"/>
      <c r="U29" s="40"/>
      <c r="V29" s="40"/>
      <c r="W29" s="40"/>
      <c r="X29" s="40"/>
      <c r="Y29" s="53" t="s">
        <v>23</v>
      </c>
      <c r="Z29" s="53" t="s">
        <v>23</v>
      </c>
      <c r="AA29" s="53" t="e">
        <v>#N/A</v>
      </c>
      <c r="AB29" s="53" t="s">
        <v>23</v>
      </c>
      <c r="AC29" s="53" t="s">
        <v>23</v>
      </c>
      <c r="AD29" s="53" t="s">
        <v>23</v>
      </c>
      <c r="AE29" s="53" t="s">
        <v>23</v>
      </c>
      <c r="AF29" s="53"/>
      <c r="AG29" s="53" t="s">
        <v>23</v>
      </c>
      <c r="AH29" s="53" t="s">
        <v>23</v>
      </c>
      <c r="AI29" s="53" t="s">
        <v>23</v>
      </c>
      <c r="AJ29" s="53"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20044</v>
      </c>
      <c r="B30" s="7" t="s">
        <v>2100</v>
      </c>
      <c r="C30" s="35"/>
      <c r="D30" s="40"/>
      <c r="E30" s="40">
        <v>0</v>
      </c>
      <c r="F30" s="40"/>
      <c r="G30" s="40"/>
      <c r="H30" s="40"/>
      <c r="I30" s="40"/>
      <c r="J30" s="40"/>
      <c r="K30" s="40"/>
      <c r="L30" s="40"/>
      <c r="M30" s="40"/>
      <c r="N30" s="40"/>
      <c r="O30" s="40"/>
      <c r="P30" s="40">
        <v>0</v>
      </c>
      <c r="Q30" s="40"/>
      <c r="R30" s="40"/>
      <c r="S30" s="40"/>
      <c r="T30" s="40"/>
      <c r="U30" s="40"/>
      <c r="V30" s="40"/>
      <c r="W30" s="40"/>
      <c r="X30" s="40"/>
      <c r="Y30" s="53" t="s">
        <v>23</v>
      </c>
      <c r="Z30" s="53" t="s">
        <v>23</v>
      </c>
      <c r="AA30" s="53" t="e">
        <v>#N/A</v>
      </c>
      <c r="AB30" s="53" t="s">
        <v>23</v>
      </c>
      <c r="AC30" s="53" t="s">
        <v>23</v>
      </c>
      <c r="AD30" s="53" t="s">
        <v>23</v>
      </c>
      <c r="AE30" s="53" t="s">
        <v>23</v>
      </c>
      <c r="AF30" s="53"/>
      <c r="AG30" s="53" t="s">
        <v>23</v>
      </c>
      <c r="AH30" s="53" t="s">
        <v>23</v>
      </c>
      <c r="AI30" s="53" t="s">
        <v>23</v>
      </c>
      <c r="AJ30" s="53"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20045</v>
      </c>
      <c r="B31" s="7" t="s">
        <v>2101</v>
      </c>
      <c r="C31" s="35"/>
      <c r="D31" s="40"/>
      <c r="E31" s="40">
        <v>0</v>
      </c>
      <c r="F31" s="40"/>
      <c r="G31" s="40"/>
      <c r="H31" s="40"/>
      <c r="I31" s="40"/>
      <c r="J31" s="40"/>
      <c r="K31" s="40"/>
      <c r="L31" s="40"/>
      <c r="M31" s="40"/>
      <c r="N31" s="40"/>
      <c r="O31" s="40"/>
      <c r="P31" s="40">
        <v>0</v>
      </c>
      <c r="Q31" s="40"/>
      <c r="R31" s="40"/>
      <c r="S31" s="40"/>
      <c r="T31" s="40"/>
      <c r="U31" s="40"/>
      <c r="V31" s="40"/>
      <c r="W31" s="40"/>
      <c r="X31" s="40"/>
      <c r="Y31" s="53" t="s">
        <v>23</v>
      </c>
      <c r="Z31" s="53" t="s">
        <v>23</v>
      </c>
      <c r="AA31" s="53" t="e">
        <v>#N/A</v>
      </c>
      <c r="AB31" s="53" t="s">
        <v>23</v>
      </c>
      <c r="AC31" s="53" t="s">
        <v>23</v>
      </c>
      <c r="AD31" s="53" t="s">
        <v>23</v>
      </c>
      <c r="AE31" s="53" t="s">
        <v>23</v>
      </c>
      <c r="AF31" s="53"/>
      <c r="AG31" s="53" t="s">
        <v>23</v>
      </c>
      <c r="AH31" s="53" t="s">
        <v>23</v>
      </c>
      <c r="AI31" s="53" t="s">
        <v>23</v>
      </c>
      <c r="AJ31" s="53"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20046</v>
      </c>
      <c r="B32" s="7" t="s">
        <v>2102</v>
      </c>
      <c r="C32" s="35"/>
      <c r="D32" s="40"/>
      <c r="E32" s="40">
        <v>0</v>
      </c>
      <c r="F32" s="40"/>
      <c r="G32" s="40"/>
      <c r="H32" s="40"/>
      <c r="I32" s="40"/>
      <c r="J32" s="40"/>
      <c r="K32" s="40"/>
      <c r="L32" s="40"/>
      <c r="M32" s="40"/>
      <c r="N32" s="40"/>
      <c r="O32" s="40"/>
      <c r="P32" s="40">
        <v>0</v>
      </c>
      <c r="Q32" s="40"/>
      <c r="R32" s="40"/>
      <c r="S32" s="40"/>
      <c r="T32" s="40"/>
      <c r="U32" s="40"/>
      <c r="V32" s="40"/>
      <c r="W32" s="40"/>
      <c r="X32" s="40"/>
      <c r="Y32" s="53" t="s">
        <v>23</v>
      </c>
      <c r="Z32" s="53" t="s">
        <v>23</v>
      </c>
      <c r="AA32" s="53" t="e">
        <v>#N/A</v>
      </c>
      <c r="AB32" s="53" t="s">
        <v>23</v>
      </c>
      <c r="AC32" s="53" t="s">
        <v>23</v>
      </c>
      <c r="AD32" s="53" t="s">
        <v>23</v>
      </c>
      <c r="AE32" s="53" t="s">
        <v>23</v>
      </c>
      <c r="AF32" s="53"/>
      <c r="AG32" s="53" t="s">
        <v>23</v>
      </c>
      <c r="AH32" s="53" t="s">
        <v>23</v>
      </c>
      <c r="AI32" s="53" t="s">
        <v>23</v>
      </c>
      <c r="AJ32" s="53"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20048</v>
      </c>
      <c r="B33" s="7" t="s">
        <v>2103</v>
      </c>
      <c r="C33" s="35"/>
      <c r="D33" s="40"/>
      <c r="E33" s="40">
        <v>0</v>
      </c>
      <c r="F33" s="40"/>
      <c r="G33" s="40"/>
      <c r="H33" s="40"/>
      <c r="I33" s="40"/>
      <c r="J33" s="40"/>
      <c r="K33" s="40"/>
      <c r="L33" s="40"/>
      <c r="M33" s="40"/>
      <c r="N33" s="40"/>
      <c r="O33" s="40"/>
      <c r="P33" s="40">
        <v>0</v>
      </c>
      <c r="Q33" s="40"/>
      <c r="R33" s="40"/>
      <c r="S33" s="40"/>
      <c r="T33" s="40"/>
      <c r="U33" s="40"/>
      <c r="V33" s="40"/>
      <c r="W33" s="40"/>
      <c r="X33" s="40"/>
      <c r="Y33" s="53" t="s">
        <v>23</v>
      </c>
      <c r="Z33" s="53" t="s">
        <v>23</v>
      </c>
      <c r="AA33" s="53" t="e">
        <v>#N/A</v>
      </c>
      <c r="AB33" s="53" t="s">
        <v>23</v>
      </c>
      <c r="AC33" s="53" t="s">
        <v>23</v>
      </c>
      <c r="AD33" s="53" t="s">
        <v>23</v>
      </c>
      <c r="AE33" s="53" t="s">
        <v>23</v>
      </c>
      <c r="AF33" s="53"/>
      <c r="AG33" s="53" t="s">
        <v>23</v>
      </c>
      <c r="AH33" s="53" t="s">
        <v>23</v>
      </c>
      <c r="AI33" s="53" t="s">
        <v>23</v>
      </c>
      <c r="AJ33" s="53"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20049</v>
      </c>
      <c r="B34" s="7" t="s">
        <v>2104</v>
      </c>
      <c r="C34" s="40"/>
      <c r="D34" s="40"/>
      <c r="E34" s="40">
        <v>0</v>
      </c>
      <c r="F34" s="40"/>
      <c r="G34" s="40"/>
      <c r="H34" s="40"/>
      <c r="I34" s="40"/>
      <c r="J34" s="40"/>
      <c r="K34" s="40"/>
      <c r="L34" s="40"/>
      <c r="M34" s="40"/>
      <c r="N34" s="40"/>
      <c r="O34" s="40"/>
      <c r="P34" s="40">
        <v>0</v>
      </c>
      <c r="Q34" s="40"/>
      <c r="R34" s="40"/>
      <c r="S34" s="40"/>
      <c r="T34" s="40"/>
      <c r="U34" s="40"/>
      <c r="V34" s="40"/>
      <c r="W34" s="40"/>
      <c r="X34" s="40"/>
      <c r="Y34" s="53" t="s">
        <v>23</v>
      </c>
      <c r="Z34" s="53" t="s">
        <v>23</v>
      </c>
      <c r="AA34" s="53" t="e">
        <v>#N/A</v>
      </c>
      <c r="AB34" s="53" t="s">
        <v>23</v>
      </c>
      <c r="AC34" s="53" t="s">
        <v>23</v>
      </c>
      <c r="AD34" s="53" t="s">
        <v>23</v>
      </c>
      <c r="AE34" s="53" t="s">
        <v>23</v>
      </c>
      <c r="AF34" s="53"/>
      <c r="AG34" s="53" t="s">
        <v>23</v>
      </c>
      <c r="AH34" s="53" t="s">
        <v>23</v>
      </c>
      <c r="AI34" s="53" t="s">
        <v>23</v>
      </c>
      <c r="AJ34" s="53"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20050</v>
      </c>
      <c r="B35" s="7" t="s">
        <v>2105</v>
      </c>
      <c r="C35" s="40" t="s">
        <v>22</v>
      </c>
      <c r="D35" s="40" t="s">
        <v>22</v>
      </c>
      <c r="E35" s="40">
        <v>0</v>
      </c>
      <c r="F35" s="40"/>
      <c r="G35" s="40"/>
      <c r="H35" s="40"/>
      <c r="I35" s="40"/>
      <c r="J35" s="40"/>
      <c r="K35" s="40"/>
      <c r="L35" s="40"/>
      <c r="M35" s="40"/>
      <c r="N35" s="40" t="s">
        <v>26</v>
      </c>
      <c r="O35" s="40" t="s">
        <v>22</v>
      </c>
      <c r="P35" s="40">
        <v>1</v>
      </c>
      <c r="Q35" s="40"/>
      <c r="R35" s="40"/>
      <c r="S35" s="40"/>
      <c r="T35" s="40"/>
      <c r="U35" s="40"/>
      <c r="V35" s="40"/>
      <c r="W35" s="40"/>
      <c r="X35" s="40"/>
      <c r="Y35" s="41" t="s">
        <v>21</v>
      </c>
      <c r="Z35" s="41" t="s">
        <v>21</v>
      </c>
      <c r="AA35" s="41" t="s">
        <v>21</v>
      </c>
      <c r="AB35" s="41" t="s">
        <v>23</v>
      </c>
      <c r="AC35" s="41" t="s">
        <v>25</v>
      </c>
      <c r="AD35" s="41" t="s">
        <v>23</v>
      </c>
      <c r="AE35" s="41" t="s">
        <v>25</v>
      </c>
      <c r="AF35" s="41"/>
      <c r="AG35" s="41" t="s">
        <v>23</v>
      </c>
      <c r="AH35" s="41">
        <v>0</v>
      </c>
      <c r="AI35" s="41" t="s">
        <v>23</v>
      </c>
      <c r="AJ35" s="41" t="s">
        <v>21</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20051</v>
      </c>
      <c r="B36" s="7" t="s">
        <v>2106</v>
      </c>
      <c r="C36" s="40" t="s">
        <v>26</v>
      </c>
      <c r="D36" s="40" t="s">
        <v>22</v>
      </c>
      <c r="E36" s="40">
        <v>1</v>
      </c>
      <c r="F36" s="40"/>
      <c r="G36" s="40"/>
      <c r="H36" s="40"/>
      <c r="I36" s="40"/>
      <c r="J36" s="40"/>
      <c r="K36" s="40"/>
      <c r="L36" s="40"/>
      <c r="M36" s="40"/>
      <c r="N36" s="40"/>
      <c r="O36" s="40"/>
      <c r="P36" s="40">
        <v>0</v>
      </c>
      <c r="Q36" s="40"/>
      <c r="R36" s="40"/>
      <c r="S36" s="40"/>
      <c r="T36" s="40"/>
      <c r="U36" s="40"/>
      <c r="V36" s="40"/>
      <c r="W36" s="40"/>
      <c r="X36" s="40"/>
      <c r="Y36" s="52" t="s">
        <v>25</v>
      </c>
      <c r="Z36" s="52" t="s">
        <v>21</v>
      </c>
      <c r="AA36" s="52" t="s">
        <v>21</v>
      </c>
      <c r="AB36" s="52" t="s">
        <v>21</v>
      </c>
      <c r="AC36" s="52" t="s">
        <v>21</v>
      </c>
      <c r="AD36" s="52" t="s">
        <v>21</v>
      </c>
      <c r="AE36" s="52" t="s">
        <v>21</v>
      </c>
      <c r="AF36" s="52" t="s">
        <v>21</v>
      </c>
      <c r="AG36" s="52" t="s">
        <v>21</v>
      </c>
      <c r="AH36" s="52" t="s">
        <v>21</v>
      </c>
      <c r="AI36" s="52" t="s">
        <v>21</v>
      </c>
      <c r="AJ36" s="52"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20053</v>
      </c>
      <c r="B37" s="7" t="s">
        <v>2107</v>
      </c>
      <c r="C37" s="40"/>
      <c r="D37" s="40"/>
      <c r="E37" s="40">
        <v>0</v>
      </c>
      <c r="F37" s="40"/>
      <c r="G37" s="40"/>
      <c r="H37" s="40"/>
      <c r="I37" s="40"/>
      <c r="J37" s="40"/>
      <c r="K37" s="40"/>
      <c r="L37" s="40"/>
      <c r="M37" s="40"/>
      <c r="N37" s="40"/>
      <c r="O37" s="40"/>
      <c r="P37" s="40">
        <v>0</v>
      </c>
      <c r="Q37" s="40"/>
      <c r="R37" s="40"/>
      <c r="S37" s="40"/>
      <c r="T37" s="40"/>
      <c r="U37" s="40"/>
      <c r="V37" s="40"/>
      <c r="W37" s="40"/>
      <c r="X37" s="40"/>
      <c r="Y37" s="53" t="s">
        <v>23</v>
      </c>
      <c r="Z37" s="53" t="s">
        <v>23</v>
      </c>
      <c r="AA37" s="53" t="e">
        <v>#N/A</v>
      </c>
      <c r="AB37" s="53" t="s">
        <v>23</v>
      </c>
      <c r="AC37" s="53" t="s">
        <v>23</v>
      </c>
      <c r="AD37" s="53" t="s">
        <v>23</v>
      </c>
      <c r="AE37" s="53" t="s">
        <v>23</v>
      </c>
      <c r="AF37" s="53"/>
      <c r="AG37" s="53" t="s">
        <v>23</v>
      </c>
      <c r="AH37" s="53" t="s">
        <v>23</v>
      </c>
      <c r="AI37" s="53" t="s">
        <v>23</v>
      </c>
      <c r="AJ37" s="53"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20054</v>
      </c>
      <c r="B38" s="7" t="s">
        <v>2108</v>
      </c>
      <c r="C38" s="40"/>
      <c r="D38" s="40"/>
      <c r="E38" s="40">
        <v>0</v>
      </c>
      <c r="F38" s="40"/>
      <c r="G38" s="40"/>
      <c r="H38" s="40"/>
      <c r="I38" s="40"/>
      <c r="J38" s="40"/>
      <c r="K38" s="40"/>
      <c r="L38" s="40"/>
      <c r="M38" s="40"/>
      <c r="N38" s="40"/>
      <c r="O38" s="40"/>
      <c r="P38" s="40">
        <v>0</v>
      </c>
      <c r="Q38" s="40"/>
      <c r="R38" s="40"/>
      <c r="S38" s="40"/>
      <c r="T38" s="40"/>
      <c r="U38" s="40"/>
      <c r="V38" s="40"/>
      <c r="W38" s="40"/>
      <c r="X38" s="40"/>
      <c r="Y38" s="53" t="s">
        <v>23</v>
      </c>
      <c r="Z38" s="53" t="s">
        <v>23</v>
      </c>
      <c r="AA38" s="53" t="e">
        <v>#N/A</v>
      </c>
      <c r="AB38" s="53" t="s">
        <v>23</v>
      </c>
      <c r="AC38" s="53" t="s">
        <v>23</v>
      </c>
      <c r="AD38" s="53" t="s">
        <v>23</v>
      </c>
      <c r="AE38" s="53" t="s">
        <v>23</v>
      </c>
      <c r="AF38" s="53"/>
      <c r="AG38" s="53" t="s">
        <v>23</v>
      </c>
      <c r="AH38" s="53" t="s">
        <v>23</v>
      </c>
      <c r="AI38" s="53" t="s">
        <v>23</v>
      </c>
      <c r="AJ38" s="53"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20055</v>
      </c>
      <c r="B39" s="7" t="s">
        <v>2109</v>
      </c>
      <c r="C39" s="40"/>
      <c r="D39" s="40"/>
      <c r="E39" s="40">
        <v>0</v>
      </c>
      <c r="F39" s="40"/>
      <c r="G39" s="40"/>
      <c r="H39" s="40"/>
      <c r="I39" s="40"/>
      <c r="J39" s="40"/>
      <c r="K39" s="40"/>
      <c r="L39" s="40"/>
      <c r="M39" s="40"/>
      <c r="N39" s="40"/>
      <c r="O39" s="40"/>
      <c r="P39" s="40">
        <v>0</v>
      </c>
      <c r="Q39" s="40"/>
      <c r="R39" s="40"/>
      <c r="S39" s="40"/>
      <c r="T39" s="40"/>
      <c r="U39" s="40"/>
      <c r="V39" s="40"/>
      <c r="W39" s="40"/>
      <c r="X39" s="40"/>
      <c r="Y39" s="53" t="s">
        <v>23</v>
      </c>
      <c r="Z39" s="53" t="s">
        <v>23</v>
      </c>
      <c r="AA39" s="53" t="e">
        <v>#N/A</v>
      </c>
      <c r="AB39" s="53" t="s">
        <v>23</v>
      </c>
      <c r="AC39" s="53" t="s">
        <v>23</v>
      </c>
      <c r="AD39" s="53" t="s">
        <v>23</v>
      </c>
      <c r="AE39" s="53" t="s">
        <v>23</v>
      </c>
      <c r="AF39" s="53"/>
      <c r="AG39" s="53" t="s">
        <v>23</v>
      </c>
      <c r="AH39" s="53" t="s">
        <v>23</v>
      </c>
      <c r="AI39" s="53" t="s">
        <v>23</v>
      </c>
      <c r="AJ39" s="53"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20058</v>
      </c>
      <c r="B40" s="7" t="s">
        <v>2110</v>
      </c>
      <c r="C40" s="40"/>
      <c r="D40" s="40"/>
      <c r="E40" s="40">
        <v>0</v>
      </c>
      <c r="F40" s="40"/>
      <c r="G40" s="40"/>
      <c r="H40" s="40"/>
      <c r="I40" s="40"/>
      <c r="J40" s="40"/>
      <c r="K40" s="40"/>
      <c r="L40" s="40"/>
      <c r="M40" s="40"/>
      <c r="N40" s="40"/>
      <c r="O40" s="40"/>
      <c r="P40" s="40">
        <v>0</v>
      </c>
      <c r="Q40" s="40"/>
      <c r="R40" s="40"/>
      <c r="S40" s="40"/>
      <c r="T40" s="40"/>
      <c r="U40" s="40"/>
      <c r="V40" s="40"/>
      <c r="W40" s="40"/>
      <c r="X40" s="40"/>
      <c r="Y40" s="53" t="s">
        <v>23</v>
      </c>
      <c r="Z40" s="53" t="s">
        <v>23</v>
      </c>
      <c r="AA40" s="53" t="e">
        <v>#N/A</v>
      </c>
      <c r="AB40" s="53" t="s">
        <v>23</v>
      </c>
      <c r="AC40" s="53" t="s">
        <v>23</v>
      </c>
      <c r="AD40" s="53" t="s">
        <v>23</v>
      </c>
      <c r="AE40" s="53" t="s">
        <v>23</v>
      </c>
      <c r="AF40" s="53"/>
      <c r="AG40" s="53" t="s">
        <v>23</v>
      </c>
      <c r="AH40" s="53" t="s">
        <v>23</v>
      </c>
      <c r="AI40" s="53" t="s">
        <v>23</v>
      </c>
      <c r="AJ40" s="53"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20059</v>
      </c>
      <c r="B41" s="7" t="s">
        <v>2111</v>
      </c>
      <c r="C41" s="40"/>
      <c r="D41" s="40"/>
      <c r="E41" s="40">
        <v>0</v>
      </c>
      <c r="F41" s="40"/>
      <c r="G41" s="40"/>
      <c r="H41" s="40"/>
      <c r="I41" s="40"/>
      <c r="J41" s="40"/>
      <c r="K41" s="40"/>
      <c r="L41" s="40"/>
      <c r="M41" s="40"/>
      <c r="N41" s="40"/>
      <c r="O41" s="40"/>
      <c r="P41" s="40">
        <v>0</v>
      </c>
      <c r="Q41" s="40"/>
      <c r="R41" s="40"/>
      <c r="S41" s="40"/>
      <c r="T41" s="40"/>
      <c r="U41" s="40"/>
      <c r="V41" s="40"/>
      <c r="W41" s="40"/>
      <c r="X41" s="40"/>
      <c r="Y41" s="53" t="s">
        <v>23</v>
      </c>
      <c r="Z41" s="53" t="s">
        <v>23</v>
      </c>
      <c r="AA41" s="53" t="e">
        <v>#N/A</v>
      </c>
      <c r="AB41" s="53" t="s">
        <v>23</v>
      </c>
      <c r="AC41" s="53" t="s">
        <v>23</v>
      </c>
      <c r="AD41" s="53" t="s">
        <v>23</v>
      </c>
      <c r="AE41" s="53" t="s">
        <v>23</v>
      </c>
      <c r="AF41" s="53"/>
      <c r="AG41" s="53" t="s">
        <v>23</v>
      </c>
      <c r="AH41" s="53" t="s">
        <v>23</v>
      </c>
      <c r="AI41" s="53" t="s">
        <v>23</v>
      </c>
      <c r="AJ41" s="53"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20060</v>
      </c>
      <c r="B42" s="7" t="s">
        <v>2112</v>
      </c>
      <c r="C42" s="40"/>
      <c r="D42" s="40"/>
      <c r="E42" s="40">
        <v>0</v>
      </c>
      <c r="F42" s="40"/>
      <c r="G42" s="40"/>
      <c r="H42" s="40"/>
      <c r="I42" s="40"/>
      <c r="J42" s="40"/>
      <c r="K42" s="40"/>
      <c r="L42" s="40"/>
      <c r="M42" s="40"/>
      <c r="N42" s="40"/>
      <c r="O42" s="40"/>
      <c r="P42" s="40">
        <v>0</v>
      </c>
      <c r="Q42" s="40"/>
      <c r="R42" s="40"/>
      <c r="S42" s="40"/>
      <c r="T42" s="40"/>
      <c r="U42" s="40"/>
      <c r="V42" s="40"/>
      <c r="W42" s="40"/>
      <c r="X42" s="40"/>
      <c r="Y42" s="53" t="s">
        <v>23</v>
      </c>
      <c r="Z42" s="53" t="s">
        <v>23</v>
      </c>
      <c r="AA42" s="53" t="e">
        <v>#N/A</v>
      </c>
      <c r="AB42" s="53" t="s">
        <v>23</v>
      </c>
      <c r="AC42" s="53" t="s">
        <v>23</v>
      </c>
      <c r="AD42" s="53" t="s">
        <v>23</v>
      </c>
      <c r="AE42" s="53" t="s">
        <v>23</v>
      </c>
      <c r="AF42" s="53"/>
      <c r="AG42" s="53" t="s">
        <v>23</v>
      </c>
      <c r="AH42" s="53" t="s">
        <v>23</v>
      </c>
      <c r="AI42" s="53" t="s">
        <v>23</v>
      </c>
      <c r="AJ42" s="53"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20061</v>
      </c>
      <c r="B43" s="7" t="s">
        <v>2113</v>
      </c>
      <c r="C43" s="40"/>
      <c r="D43" s="40"/>
      <c r="E43" s="40">
        <v>0</v>
      </c>
      <c r="F43" s="40"/>
      <c r="G43" s="40"/>
      <c r="H43" s="40"/>
      <c r="I43" s="40"/>
      <c r="J43" s="40"/>
      <c r="K43" s="40"/>
      <c r="L43" s="40"/>
      <c r="M43" s="40"/>
      <c r="N43" s="40"/>
      <c r="O43" s="40"/>
      <c r="P43" s="40">
        <v>0</v>
      </c>
      <c r="Q43" s="40"/>
      <c r="R43" s="40"/>
      <c r="S43" s="40"/>
      <c r="T43" s="40"/>
      <c r="U43" s="40"/>
      <c r="V43" s="40"/>
      <c r="W43" s="40"/>
      <c r="X43" s="40"/>
      <c r="Y43" s="53" t="s">
        <v>23</v>
      </c>
      <c r="Z43" s="53" t="s">
        <v>23</v>
      </c>
      <c r="AA43" s="53" t="e">
        <v>#N/A</v>
      </c>
      <c r="AB43" s="53" t="s">
        <v>23</v>
      </c>
      <c r="AC43" s="53" t="s">
        <v>23</v>
      </c>
      <c r="AD43" s="53" t="s">
        <v>23</v>
      </c>
      <c r="AE43" s="53" t="s">
        <v>23</v>
      </c>
      <c r="AF43" s="53"/>
      <c r="AG43" s="53" t="s">
        <v>23</v>
      </c>
      <c r="AH43" s="53" t="s">
        <v>23</v>
      </c>
      <c r="AI43" s="53" t="s">
        <v>23</v>
      </c>
      <c r="AJ43" s="53"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20064</v>
      </c>
      <c r="B44" s="7" t="s">
        <v>2114</v>
      </c>
      <c r="C44" s="40"/>
      <c r="D44" s="40"/>
      <c r="E44" s="40">
        <v>0</v>
      </c>
      <c r="F44" s="40"/>
      <c r="G44" s="40"/>
      <c r="H44" s="40"/>
      <c r="I44" s="40"/>
      <c r="J44" s="40"/>
      <c r="K44" s="40"/>
      <c r="L44" s="40"/>
      <c r="M44" s="40"/>
      <c r="N44" s="40"/>
      <c r="O44" s="40"/>
      <c r="P44" s="40">
        <v>0</v>
      </c>
      <c r="Q44" s="40"/>
      <c r="R44" s="40"/>
      <c r="S44" s="40"/>
      <c r="T44" s="40"/>
      <c r="U44" s="40"/>
      <c r="V44" s="40"/>
      <c r="W44" s="40"/>
      <c r="X44" s="40"/>
      <c r="Y44" s="53" t="s">
        <v>23</v>
      </c>
      <c r="Z44" s="53" t="s">
        <v>23</v>
      </c>
      <c r="AA44" s="53" t="e">
        <v>#N/A</v>
      </c>
      <c r="AB44" s="53" t="s">
        <v>23</v>
      </c>
      <c r="AC44" s="53" t="s">
        <v>23</v>
      </c>
      <c r="AD44" s="53" t="s">
        <v>23</v>
      </c>
      <c r="AE44" s="53" t="s">
        <v>23</v>
      </c>
      <c r="AF44" s="53"/>
      <c r="AG44" s="53" t="s">
        <v>23</v>
      </c>
      <c r="AH44" s="53" t="s">
        <v>23</v>
      </c>
      <c r="AI44" s="53" t="s">
        <v>23</v>
      </c>
      <c r="AJ44" s="53"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20065</v>
      </c>
      <c r="B45" s="7" t="s">
        <v>2115</v>
      </c>
      <c r="C45" s="40"/>
      <c r="D45" s="40"/>
      <c r="E45" s="40">
        <v>0</v>
      </c>
      <c r="F45" s="40"/>
      <c r="G45" s="40"/>
      <c r="H45" s="40"/>
      <c r="I45" s="40"/>
      <c r="J45" s="40"/>
      <c r="K45" s="40"/>
      <c r="L45" s="40"/>
      <c r="M45" s="40"/>
      <c r="N45" s="40"/>
      <c r="O45" s="40"/>
      <c r="P45" s="40">
        <v>0</v>
      </c>
      <c r="Q45" s="40"/>
      <c r="R45" s="40"/>
      <c r="S45" s="40"/>
      <c r="T45" s="40"/>
      <c r="U45" s="40"/>
      <c r="V45" s="40"/>
      <c r="W45" s="40"/>
      <c r="X45" s="40"/>
      <c r="Y45" s="53" t="s">
        <v>23</v>
      </c>
      <c r="Z45" s="53" t="s">
        <v>23</v>
      </c>
      <c r="AA45" s="53" t="e">
        <v>#N/A</v>
      </c>
      <c r="AB45" s="53" t="s">
        <v>23</v>
      </c>
      <c r="AC45" s="53" t="s">
        <v>23</v>
      </c>
      <c r="AD45" s="53" t="s">
        <v>23</v>
      </c>
      <c r="AE45" s="53" t="s">
        <v>23</v>
      </c>
      <c r="AF45" s="53"/>
      <c r="AG45" s="53" t="s">
        <v>23</v>
      </c>
      <c r="AH45" s="53" t="s">
        <v>23</v>
      </c>
      <c r="AI45" s="53" t="s">
        <v>23</v>
      </c>
      <c r="AJ45" s="53"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20068</v>
      </c>
      <c r="B46" s="7" t="s">
        <v>2116</v>
      </c>
      <c r="C46" s="40"/>
      <c r="D46" s="40"/>
      <c r="E46" s="40">
        <v>0</v>
      </c>
      <c r="F46" s="40"/>
      <c r="G46" s="40"/>
      <c r="H46" s="40"/>
      <c r="I46" s="40"/>
      <c r="J46" s="40"/>
      <c r="K46" s="40"/>
      <c r="L46" s="40"/>
      <c r="M46" s="40"/>
      <c r="N46" s="40"/>
      <c r="O46" s="40"/>
      <c r="P46" s="40">
        <v>0</v>
      </c>
      <c r="Q46" s="40"/>
      <c r="R46" s="40"/>
      <c r="S46" s="40"/>
      <c r="T46" s="40"/>
      <c r="U46" s="40"/>
      <c r="V46" s="40"/>
      <c r="W46" s="40"/>
      <c r="X46" s="40"/>
      <c r="Y46" s="53" t="s">
        <v>23</v>
      </c>
      <c r="Z46" s="53" t="s">
        <v>23</v>
      </c>
      <c r="AA46" s="53" t="e">
        <v>#N/A</v>
      </c>
      <c r="AB46" s="53" t="s">
        <v>23</v>
      </c>
      <c r="AC46" s="53" t="s">
        <v>23</v>
      </c>
      <c r="AD46" s="53" t="s">
        <v>23</v>
      </c>
      <c r="AE46" s="53" t="s">
        <v>23</v>
      </c>
      <c r="AF46" s="53"/>
      <c r="AG46" s="53" t="s">
        <v>23</v>
      </c>
      <c r="AH46" s="53" t="s">
        <v>23</v>
      </c>
      <c r="AI46" s="53" t="s">
        <v>23</v>
      </c>
      <c r="AJ46" s="53"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20069</v>
      </c>
      <c r="B47" s="7" t="s">
        <v>2117</v>
      </c>
      <c r="C47" s="40"/>
      <c r="D47" s="40"/>
      <c r="E47" s="40">
        <v>0</v>
      </c>
      <c r="F47" s="40"/>
      <c r="G47" s="40"/>
      <c r="H47" s="40"/>
      <c r="I47" s="40"/>
      <c r="J47" s="40"/>
      <c r="K47" s="40"/>
      <c r="L47" s="40"/>
      <c r="M47" s="40"/>
      <c r="N47" s="40"/>
      <c r="O47" s="40"/>
      <c r="P47" s="40">
        <v>0</v>
      </c>
      <c r="Q47" s="40"/>
      <c r="R47" s="40"/>
      <c r="S47" s="40"/>
      <c r="T47" s="40"/>
      <c r="U47" s="40"/>
      <c r="V47" s="40"/>
      <c r="W47" s="40"/>
      <c r="X47" s="40"/>
      <c r="Y47" s="53" t="s">
        <v>23</v>
      </c>
      <c r="Z47" s="53" t="s">
        <v>23</v>
      </c>
      <c r="AA47" s="53" t="e">
        <v>#N/A</v>
      </c>
      <c r="AB47" s="53" t="s">
        <v>23</v>
      </c>
      <c r="AC47" s="53" t="s">
        <v>23</v>
      </c>
      <c r="AD47" s="53" t="s">
        <v>23</v>
      </c>
      <c r="AE47" s="53" t="s">
        <v>23</v>
      </c>
      <c r="AF47" s="53"/>
      <c r="AG47" s="53" t="s">
        <v>23</v>
      </c>
      <c r="AH47" s="53" t="s">
        <v>23</v>
      </c>
      <c r="AI47" s="53" t="s">
        <v>23</v>
      </c>
      <c r="AJ47" s="53"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20070</v>
      </c>
      <c r="B48" s="7" t="s">
        <v>2118</v>
      </c>
      <c r="C48" s="40"/>
      <c r="D48" s="40"/>
      <c r="E48" s="40">
        <v>0</v>
      </c>
      <c r="F48" s="40"/>
      <c r="G48" s="40"/>
      <c r="H48" s="40"/>
      <c r="I48" s="40"/>
      <c r="J48" s="40"/>
      <c r="K48" s="40"/>
      <c r="L48" s="40"/>
      <c r="M48" s="40"/>
      <c r="N48" s="40"/>
      <c r="O48" s="40"/>
      <c r="P48" s="40">
        <v>0</v>
      </c>
      <c r="Q48" s="40"/>
      <c r="R48" s="40"/>
      <c r="S48" s="40"/>
      <c r="T48" s="40"/>
      <c r="U48" s="40"/>
      <c r="V48" s="40"/>
      <c r="W48" s="40"/>
      <c r="X48" s="40"/>
      <c r="Y48" s="53" t="s">
        <v>23</v>
      </c>
      <c r="Z48" s="53" t="s">
        <v>23</v>
      </c>
      <c r="AA48" s="53" t="e">
        <v>#N/A</v>
      </c>
      <c r="AB48" s="53" t="s">
        <v>23</v>
      </c>
      <c r="AC48" s="53" t="s">
        <v>23</v>
      </c>
      <c r="AD48" s="53" t="s">
        <v>23</v>
      </c>
      <c r="AE48" s="53" t="s">
        <v>23</v>
      </c>
      <c r="AF48" s="53"/>
      <c r="AG48" s="53" t="s">
        <v>23</v>
      </c>
      <c r="AH48" s="53" t="s">
        <v>23</v>
      </c>
      <c r="AI48" s="53" t="s">
        <v>23</v>
      </c>
      <c r="AJ48" s="53"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20071</v>
      </c>
      <c r="B49" s="7" t="s">
        <v>2119</v>
      </c>
      <c r="C49" s="40"/>
      <c r="D49" s="40"/>
      <c r="E49" s="40">
        <v>0</v>
      </c>
      <c r="F49" s="40"/>
      <c r="G49" s="40"/>
      <c r="H49" s="40"/>
      <c r="I49" s="40"/>
      <c r="J49" s="40"/>
      <c r="K49" s="40"/>
      <c r="L49" s="40"/>
      <c r="M49" s="40"/>
      <c r="N49" s="40"/>
      <c r="O49" s="40"/>
      <c r="P49" s="40">
        <v>0</v>
      </c>
      <c r="Q49" s="40"/>
      <c r="R49" s="40"/>
      <c r="S49" s="40"/>
      <c r="T49" s="40"/>
      <c r="U49" s="40"/>
      <c r="V49" s="40"/>
      <c r="W49" s="40"/>
      <c r="X49" s="40"/>
      <c r="Y49" s="53" t="s">
        <v>23</v>
      </c>
      <c r="Z49" s="53" t="s">
        <v>23</v>
      </c>
      <c r="AA49" s="53" t="e">
        <v>#N/A</v>
      </c>
      <c r="AB49" s="53" t="s">
        <v>23</v>
      </c>
      <c r="AC49" s="53" t="s">
        <v>23</v>
      </c>
      <c r="AD49" s="53" t="s">
        <v>23</v>
      </c>
      <c r="AE49" s="53" t="s">
        <v>23</v>
      </c>
      <c r="AF49" s="53"/>
      <c r="AG49" s="53" t="s">
        <v>23</v>
      </c>
      <c r="AH49" s="53" t="s">
        <v>23</v>
      </c>
      <c r="AI49" s="53" t="s">
        <v>23</v>
      </c>
      <c r="AJ49" s="53"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27072</v>
      </c>
      <c r="B50" s="7" t="s">
        <v>2120</v>
      </c>
      <c r="C50" s="40"/>
      <c r="D50" s="40"/>
      <c r="E50" s="40">
        <v>0</v>
      </c>
      <c r="F50" s="40"/>
      <c r="G50" s="40"/>
      <c r="H50" s="40"/>
      <c r="I50" s="40"/>
      <c r="J50" s="40"/>
      <c r="K50" s="40"/>
      <c r="L50" s="40"/>
      <c r="M50" s="40"/>
      <c r="N50" s="40"/>
      <c r="O50" s="40"/>
      <c r="P50" s="40">
        <v>0</v>
      </c>
      <c r="Q50" s="40"/>
      <c r="R50" s="40"/>
      <c r="S50" s="40"/>
      <c r="T50" s="40"/>
      <c r="U50" s="40"/>
      <c r="V50" s="40"/>
      <c r="W50" s="40"/>
      <c r="X50" s="40"/>
      <c r="Y50" s="53" t="s">
        <v>23</v>
      </c>
      <c r="Z50" s="53" t="s">
        <v>23</v>
      </c>
      <c r="AA50" s="53" t="e">
        <v>#N/A</v>
      </c>
      <c r="AB50" s="53" t="s">
        <v>23</v>
      </c>
      <c r="AC50" s="53" t="s">
        <v>23</v>
      </c>
      <c r="AD50" s="53" t="s">
        <v>23</v>
      </c>
      <c r="AE50" s="53" t="s">
        <v>23</v>
      </c>
      <c r="AF50" s="53"/>
      <c r="AG50" s="53" t="s">
        <v>23</v>
      </c>
      <c r="AH50" s="53" t="s">
        <v>23</v>
      </c>
      <c r="AI50" s="53" t="s">
        <v>23</v>
      </c>
      <c r="AJ50" s="53"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c r="B51" s="7"/>
      <c r="C51" s="40"/>
      <c r="D51" s="40"/>
      <c r="E51" s="40">
        <v>0</v>
      </c>
      <c r="F51" s="40"/>
      <c r="G51" s="40"/>
      <c r="H51" s="40"/>
      <c r="I51" s="40"/>
      <c r="J51" s="40"/>
      <c r="K51" s="40"/>
      <c r="L51" s="40"/>
      <c r="M51" s="40"/>
      <c r="N51" s="40"/>
      <c r="O51" s="40"/>
      <c r="P51" s="40">
        <v>0</v>
      </c>
      <c r="Q51" s="40"/>
      <c r="R51" s="40"/>
      <c r="S51" s="40"/>
      <c r="T51" s="40"/>
      <c r="U51" s="40"/>
      <c r="V51" s="40"/>
      <c r="W51" s="40"/>
      <c r="X51" s="40"/>
      <c r="Y51" s="41" t="s">
        <v>23</v>
      </c>
      <c r="Z51" s="41" t="s">
        <v>23</v>
      </c>
      <c r="AA51" s="41" t="e">
        <v>#N/A</v>
      </c>
      <c r="AB51" s="41" t="s">
        <v>23</v>
      </c>
      <c r="AC51" s="41" t="s">
        <v>23</v>
      </c>
      <c r="AD51" s="41" t="s">
        <v>23</v>
      </c>
      <c r="AE51" s="41" t="s">
        <v>23</v>
      </c>
      <c r="AF51" s="41"/>
      <c r="AG51" s="41" t="s">
        <v>23</v>
      </c>
      <c r="AH51" s="41" t="s">
        <v>23</v>
      </c>
      <c r="AI51" s="41" t="s">
        <v>23</v>
      </c>
      <c r="AJ51" s="41"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6"/>
      <c r="B52" s="7"/>
      <c r="C52" s="40"/>
      <c r="D52" s="40"/>
      <c r="E52" s="40">
        <v>0</v>
      </c>
      <c r="F52" s="40"/>
      <c r="G52" s="40"/>
      <c r="H52" s="40"/>
      <c r="I52" s="40"/>
      <c r="J52" s="40"/>
      <c r="K52" s="40"/>
      <c r="L52" s="40"/>
      <c r="M52" s="40"/>
      <c r="N52" s="40"/>
      <c r="O52" s="40"/>
      <c r="P52" s="40">
        <v>0</v>
      </c>
      <c r="Q52" s="40"/>
      <c r="R52" s="40"/>
      <c r="S52" s="40"/>
      <c r="T52" s="40"/>
      <c r="U52" s="40"/>
      <c r="V52" s="40"/>
      <c r="W52" s="40"/>
      <c r="X52" s="40"/>
      <c r="Y52" s="41" t="s">
        <v>23</v>
      </c>
      <c r="Z52" s="41" t="s">
        <v>23</v>
      </c>
      <c r="AA52" s="41" t="e">
        <v>#N/A</v>
      </c>
      <c r="AB52" s="41" t="s">
        <v>23</v>
      </c>
      <c r="AC52" s="41" t="s">
        <v>23</v>
      </c>
      <c r="AD52" s="41" t="s">
        <v>23</v>
      </c>
      <c r="AE52" s="41" t="s">
        <v>23</v>
      </c>
      <c r="AF52" s="41"/>
      <c r="AG52" s="41" t="s">
        <v>23</v>
      </c>
      <c r="AH52" s="41" t="s">
        <v>23</v>
      </c>
      <c r="AI52" s="41" t="s">
        <v>23</v>
      </c>
      <c r="AJ52" s="41"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6"/>
      <c r="B53" s="7"/>
      <c r="C53" s="40"/>
      <c r="D53" s="40"/>
      <c r="E53" s="40">
        <v>0</v>
      </c>
      <c r="F53" s="40"/>
      <c r="G53" s="40"/>
      <c r="H53" s="40"/>
      <c r="I53" s="40"/>
      <c r="J53" s="40"/>
      <c r="K53" s="40"/>
      <c r="L53" s="40"/>
      <c r="M53" s="40"/>
      <c r="N53" s="40"/>
      <c r="O53" s="40"/>
      <c r="P53" s="40">
        <v>0</v>
      </c>
      <c r="Q53" s="40"/>
      <c r="R53" s="40"/>
      <c r="S53" s="40"/>
      <c r="T53" s="40"/>
      <c r="U53" s="40"/>
      <c r="V53" s="40"/>
      <c r="W53" s="40"/>
      <c r="X53" s="40"/>
      <c r="Y53" s="41" t="s">
        <v>23</v>
      </c>
      <c r="Z53" s="41" t="s">
        <v>23</v>
      </c>
      <c r="AA53" s="41" t="e">
        <v>#N/A</v>
      </c>
      <c r="AB53" s="41" t="s">
        <v>23</v>
      </c>
      <c r="AC53" s="41"/>
      <c r="AD53" s="41" t="s">
        <v>23</v>
      </c>
      <c r="AE53" s="41"/>
      <c r="AF53" s="41"/>
      <c r="AG53" s="41" t="s">
        <v>23</v>
      </c>
      <c r="AH53" s="41"/>
      <c r="AI53" s="41" t="s">
        <v>23</v>
      </c>
      <c r="AJ53" s="41"/>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91" t="s">
        <v>242</v>
      </c>
      <c r="B54" s="93"/>
      <c r="C54" s="91">
        <v>11</v>
      </c>
      <c r="D54" s="93">
        <v>0</v>
      </c>
      <c r="N54" s="91">
        <v>10</v>
      </c>
      <c r="O54" s="93">
        <v>0</v>
      </c>
      <c r="Y54" s="105">
        <v>0</v>
      </c>
      <c r="Z54" s="107">
        <v>0</v>
      </c>
      <c r="AB54" s="112" t="s">
        <v>335</v>
      </c>
      <c r="AC54" s="112"/>
      <c r="AD54" s="112"/>
      <c r="AE54" s="112"/>
      <c r="AF54" s="112"/>
      <c r="AG54" s="112"/>
      <c r="AH54" s="112"/>
      <c r="AI54" s="112"/>
      <c r="AJ54" s="113"/>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sheetData>
  <mergeCells count="33">
    <mergeCell ref="A4:B4"/>
    <mergeCell ref="AB2:AC2"/>
    <mergeCell ref="AM2:AN2"/>
    <mergeCell ref="AO2:AP2"/>
    <mergeCell ref="AQ2:AQ3"/>
    <mergeCell ref="W2:X2"/>
    <mergeCell ref="Y2:Z2"/>
    <mergeCell ref="AD2:AE2"/>
    <mergeCell ref="A2:B2"/>
    <mergeCell ref="F2:G2"/>
    <mergeCell ref="H2:I2"/>
    <mergeCell ref="J2:K2"/>
    <mergeCell ref="A54:B54"/>
    <mergeCell ref="C54:D54"/>
    <mergeCell ref="N54:O54"/>
    <mergeCell ref="Y54:Z54"/>
    <mergeCell ref="AB54:AJ54"/>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view="pageBreakPreview" topLeftCell="K1" zoomScale="60" zoomScaleNormal="89"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37" width="9" style="17"/>
    <col min="38" max="51" width="9" style="2"/>
    <col min="52"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8</v>
      </c>
      <c r="D4" s="40">
        <v>2</v>
      </c>
      <c r="E4" s="40"/>
      <c r="F4" s="40">
        <v>5</v>
      </c>
      <c r="G4" s="40">
        <v>7</v>
      </c>
      <c r="H4" s="40">
        <v>4</v>
      </c>
      <c r="I4" s="40">
        <v>5</v>
      </c>
      <c r="J4" s="40">
        <v>0</v>
      </c>
      <c r="K4" s="40">
        <v>2</v>
      </c>
      <c r="L4" s="40">
        <v>2</v>
      </c>
      <c r="M4" s="40">
        <v>1</v>
      </c>
      <c r="N4" s="40">
        <v>5</v>
      </c>
      <c r="O4" s="40">
        <v>3</v>
      </c>
      <c r="P4" s="40"/>
      <c r="Q4" s="40">
        <v>5</v>
      </c>
      <c r="R4" s="40">
        <v>5</v>
      </c>
      <c r="S4" s="40">
        <v>3</v>
      </c>
      <c r="T4" s="40">
        <v>6</v>
      </c>
      <c r="U4" s="40">
        <v>0</v>
      </c>
      <c r="V4" s="40">
        <v>2</v>
      </c>
      <c r="W4" s="40">
        <v>1</v>
      </c>
      <c r="X4" s="40">
        <v>2</v>
      </c>
      <c r="Y4" s="41">
        <v>2</v>
      </c>
      <c r="Z4" s="41">
        <v>1</v>
      </c>
      <c r="AA4" s="41"/>
      <c r="AB4" s="41">
        <v>1</v>
      </c>
      <c r="AC4" s="41">
        <v>6</v>
      </c>
      <c r="AD4" s="41">
        <v>1</v>
      </c>
      <c r="AE4" s="41">
        <v>6</v>
      </c>
      <c r="AF4" s="41">
        <v>0</v>
      </c>
      <c r="AG4" s="41">
        <v>1</v>
      </c>
      <c r="AH4" s="41">
        <v>1</v>
      </c>
      <c r="AI4" s="41">
        <v>1</v>
      </c>
      <c r="AJ4" s="41">
        <v>0</v>
      </c>
      <c r="AK4" s="46">
        <v>2</v>
      </c>
      <c r="AL4" s="46">
        <v>2</v>
      </c>
      <c r="AM4" s="46"/>
      <c r="AN4" s="46"/>
      <c r="AO4" s="46">
        <v>2</v>
      </c>
      <c r="AP4" s="46"/>
      <c r="AQ4" s="8"/>
      <c r="AR4" s="46"/>
      <c r="AS4" s="46"/>
      <c r="AT4" s="46"/>
      <c r="AU4" s="46"/>
    </row>
    <row r="5" spans="1:47" ht="28.5" customHeight="1">
      <c r="A5" s="6">
        <v>21001</v>
      </c>
      <c r="B5" s="7" t="s">
        <v>2121</v>
      </c>
      <c r="C5" s="40" t="s">
        <v>26</v>
      </c>
      <c r="D5" s="40" t="s">
        <v>22</v>
      </c>
      <c r="E5" s="40">
        <v>1</v>
      </c>
      <c r="F5" s="40"/>
      <c r="G5" s="40" t="s">
        <v>26</v>
      </c>
      <c r="H5" s="40" t="s">
        <v>26</v>
      </c>
      <c r="I5" s="40" t="s">
        <v>26</v>
      </c>
      <c r="J5" s="40"/>
      <c r="K5" s="40"/>
      <c r="L5" s="40"/>
      <c r="M5" s="40"/>
      <c r="N5" s="40" t="s">
        <v>26</v>
      </c>
      <c r="O5" s="40" t="s">
        <v>22</v>
      </c>
      <c r="P5" s="40">
        <v>1</v>
      </c>
      <c r="Q5" s="40"/>
      <c r="R5" s="40" t="s">
        <v>26</v>
      </c>
      <c r="S5" s="40" t="s">
        <v>26</v>
      </c>
      <c r="T5" s="40" t="s">
        <v>26</v>
      </c>
      <c r="U5" s="40"/>
      <c r="V5" s="40"/>
      <c r="W5" s="40"/>
      <c r="X5" s="40"/>
      <c r="Y5" s="41" t="s">
        <v>25</v>
      </c>
      <c r="Z5" s="41" t="s">
        <v>21</v>
      </c>
      <c r="AA5" s="41" t="s">
        <v>21</v>
      </c>
      <c r="AB5" s="41" t="s">
        <v>23</v>
      </c>
      <c r="AC5" s="41" t="s">
        <v>23</v>
      </c>
      <c r="AD5" s="41" t="s">
        <v>23</v>
      </c>
      <c r="AE5" s="41" t="s">
        <v>23</v>
      </c>
      <c r="AF5" s="41"/>
      <c r="AG5" s="41" t="s">
        <v>23</v>
      </c>
      <c r="AH5" s="41" t="s">
        <v>23</v>
      </c>
      <c r="AI5" s="41" t="s">
        <v>21</v>
      </c>
      <c r="AJ5" s="41" t="s">
        <v>23</v>
      </c>
      <c r="AK5" s="46" t="s">
        <v>25</v>
      </c>
      <c r="AL5" s="46" t="s">
        <v>21</v>
      </c>
      <c r="AM5" s="46" t="s">
        <v>25</v>
      </c>
      <c r="AN5" s="46" t="str">
        <f>IFERROR(VLOOKUP($B5,Sheet1!$A$5:$B$300,2,FALSE),"")</f>
        <v/>
      </c>
      <c r="AO5" s="46" t="s">
        <v>25</v>
      </c>
      <c r="AP5" s="5" t="str">
        <f>IFERROR(VLOOKUP($A5,集約用シート!$B$5:$U$300,15,FALSE),"")</f>
        <v/>
      </c>
      <c r="AQ5" s="8" t="s">
        <v>1934</v>
      </c>
      <c r="AR5" s="46" t="s">
        <v>21</v>
      </c>
      <c r="AS5" s="5" t="str">
        <f>IFERROR(VLOOKUP($A5,集約用シート!$B$5:$U$300,19,FALSE),"")</f>
        <v/>
      </c>
      <c r="AT5" s="46" t="s">
        <v>21</v>
      </c>
      <c r="AU5" s="5" t="str">
        <f>IFERROR(VLOOKUP($A5,集約用シート!$B$5:$U$300,21,FALSE),"")</f>
        <v/>
      </c>
    </row>
    <row r="6" spans="1:47" ht="28.5" customHeight="1">
      <c r="A6" s="6">
        <v>21002</v>
      </c>
      <c r="B6" s="7" t="s">
        <v>2122</v>
      </c>
      <c r="C6" s="40" t="s">
        <v>22</v>
      </c>
      <c r="D6" s="40" t="s">
        <v>26</v>
      </c>
      <c r="E6" s="40">
        <v>1</v>
      </c>
      <c r="F6" s="40"/>
      <c r="G6" s="40"/>
      <c r="H6" s="40"/>
      <c r="I6" s="40"/>
      <c r="J6" s="40"/>
      <c r="K6" s="40"/>
      <c r="L6" s="40"/>
      <c r="M6" s="40"/>
      <c r="N6" s="40" t="s">
        <v>22</v>
      </c>
      <c r="O6" s="40" t="s">
        <v>26</v>
      </c>
      <c r="P6" s="40">
        <v>1</v>
      </c>
      <c r="Q6" s="40"/>
      <c r="R6" s="40"/>
      <c r="S6" s="40"/>
      <c r="T6" s="40"/>
      <c r="U6" s="40"/>
      <c r="V6" s="40"/>
      <c r="W6" s="40"/>
      <c r="X6" s="40"/>
      <c r="Y6" s="41" t="s">
        <v>21</v>
      </c>
      <c r="Z6" s="41" t="s">
        <v>21</v>
      </c>
      <c r="AA6" s="41" t="s">
        <v>21</v>
      </c>
      <c r="AB6" s="41" t="s">
        <v>23</v>
      </c>
      <c r="AC6" s="41" t="s">
        <v>21</v>
      </c>
      <c r="AD6" s="41" t="s">
        <v>23</v>
      </c>
      <c r="AE6" s="41" t="s">
        <v>21</v>
      </c>
      <c r="AF6" s="41"/>
      <c r="AG6" s="41" t="s">
        <v>23</v>
      </c>
      <c r="AH6" s="41">
        <v>0</v>
      </c>
      <c r="AI6" s="41" t="s">
        <v>23</v>
      </c>
      <c r="AJ6" s="41" t="s">
        <v>21</v>
      </c>
      <c r="AK6" s="46" t="s">
        <v>21</v>
      </c>
      <c r="AL6" s="46" t="s">
        <v>25</v>
      </c>
      <c r="AM6" s="46"/>
      <c r="AN6" s="46" t="str">
        <f>IFERROR(VLOOKUP($B6,Sheet1!$A$5:$B$300,2,FALSE),"")</f>
        <v/>
      </c>
      <c r="AO6" s="46"/>
      <c r="AP6" s="5" t="str">
        <f>IFERROR(VLOOKUP($A6,集約用シート!$B$5:$U$300,15,FALSE),"")</f>
        <v/>
      </c>
      <c r="AQ6" s="8"/>
      <c r="AR6" s="46"/>
      <c r="AS6" s="5" t="str">
        <f>IFERROR(VLOOKUP($A6,集約用シート!$B$5:$U$300,19,FALSE),"")</f>
        <v/>
      </c>
      <c r="AT6" s="46"/>
      <c r="AU6" s="5" t="str">
        <f>IFERROR(VLOOKUP($A6,集約用シート!$B$5:$U$300,21,FALSE),"")</f>
        <v/>
      </c>
    </row>
    <row r="7" spans="1:47" ht="28.5" customHeight="1">
      <c r="A7" s="6">
        <v>21003</v>
      </c>
      <c r="B7" s="7" t="s">
        <v>2123</v>
      </c>
      <c r="C7" s="40" t="s">
        <v>26</v>
      </c>
      <c r="D7" s="40" t="s">
        <v>22</v>
      </c>
      <c r="E7" s="40" t="s">
        <v>26</v>
      </c>
      <c r="F7" s="40" t="s">
        <v>26</v>
      </c>
      <c r="G7" s="40" t="s">
        <v>26</v>
      </c>
      <c r="H7" s="40" t="s">
        <v>26</v>
      </c>
      <c r="I7" s="40" t="s">
        <v>26</v>
      </c>
      <c r="J7" s="40"/>
      <c r="K7" s="40" t="s">
        <v>26</v>
      </c>
      <c r="L7" s="40"/>
      <c r="M7" s="40"/>
      <c r="N7" s="40" t="s">
        <v>22</v>
      </c>
      <c r="O7" s="40" t="s">
        <v>26</v>
      </c>
      <c r="P7" s="40">
        <v>1</v>
      </c>
      <c r="Q7" s="40" t="s">
        <v>26</v>
      </c>
      <c r="R7" s="40" t="s">
        <v>26</v>
      </c>
      <c r="S7" s="40" t="s">
        <v>26</v>
      </c>
      <c r="T7" s="40" t="s">
        <v>26</v>
      </c>
      <c r="U7" s="40"/>
      <c r="V7" s="40" t="s">
        <v>26</v>
      </c>
      <c r="W7" s="40"/>
      <c r="X7" s="40"/>
      <c r="Y7" s="41" t="s">
        <v>21</v>
      </c>
      <c r="Z7" s="41" t="s">
        <v>25</v>
      </c>
      <c r="AA7" s="41" t="s">
        <v>25</v>
      </c>
      <c r="AB7" s="41" t="s">
        <v>23</v>
      </c>
      <c r="AC7" s="41" t="s">
        <v>21</v>
      </c>
      <c r="AD7" s="41" t="s">
        <v>23</v>
      </c>
      <c r="AE7" s="41" t="s">
        <v>21</v>
      </c>
      <c r="AF7" s="41"/>
      <c r="AG7" s="41" t="s">
        <v>23</v>
      </c>
      <c r="AH7" s="41">
        <v>0</v>
      </c>
      <c r="AI7" s="41" t="s">
        <v>23</v>
      </c>
      <c r="AJ7" s="41" t="s">
        <v>21</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21004</v>
      </c>
      <c r="B8" s="7" t="s">
        <v>2124</v>
      </c>
      <c r="C8" s="40" t="s">
        <v>26</v>
      </c>
      <c r="D8" s="40" t="s">
        <v>26</v>
      </c>
      <c r="E8" s="40">
        <v>2</v>
      </c>
      <c r="F8" s="40" t="s">
        <v>26</v>
      </c>
      <c r="G8" s="40" t="s">
        <v>26</v>
      </c>
      <c r="H8" s="40"/>
      <c r="I8" s="40" t="s">
        <v>26</v>
      </c>
      <c r="J8" s="40"/>
      <c r="K8" s="40"/>
      <c r="L8" s="40" t="s">
        <v>26</v>
      </c>
      <c r="M8" s="40" t="s">
        <v>26</v>
      </c>
      <c r="N8" s="40" t="s">
        <v>26</v>
      </c>
      <c r="O8" s="40" t="s">
        <v>26</v>
      </c>
      <c r="P8" s="40">
        <v>2</v>
      </c>
      <c r="Q8" s="40" t="s">
        <v>26</v>
      </c>
      <c r="R8" s="40"/>
      <c r="S8" s="40" t="s">
        <v>26</v>
      </c>
      <c r="T8" s="40"/>
      <c r="U8" s="40"/>
      <c r="V8" s="40"/>
      <c r="W8" s="40" t="s">
        <v>26</v>
      </c>
      <c r="X8" s="40"/>
      <c r="Y8" s="41" t="s">
        <v>23</v>
      </c>
      <c r="Z8" s="41" t="s">
        <v>23</v>
      </c>
      <c r="AA8" s="41" t="e">
        <v>#N/A</v>
      </c>
      <c r="AB8" s="41" t="s">
        <v>23</v>
      </c>
      <c r="AC8" s="41" t="s">
        <v>25</v>
      </c>
      <c r="AD8" s="41" t="s">
        <v>23</v>
      </c>
      <c r="AE8" s="41" t="s">
        <v>25</v>
      </c>
      <c r="AF8" s="41"/>
      <c r="AG8" s="41" t="s">
        <v>23</v>
      </c>
      <c r="AH8" s="41">
        <v>0</v>
      </c>
      <c r="AI8" s="41" t="s">
        <v>23</v>
      </c>
      <c r="AJ8" s="41">
        <v>0</v>
      </c>
      <c r="AK8" s="46" t="s">
        <v>25</v>
      </c>
      <c r="AL8" s="46" t="s">
        <v>25</v>
      </c>
      <c r="AM8" s="46" t="s">
        <v>25</v>
      </c>
      <c r="AN8" s="46" t="str">
        <f>IFERROR(VLOOKUP($B8,Sheet1!$A$5:$B$300,2,FALSE),"")</f>
        <v/>
      </c>
      <c r="AO8" s="46" t="s">
        <v>25</v>
      </c>
      <c r="AP8" s="5" t="str">
        <f>IFERROR(VLOOKUP($A8,集約用シート!$B$5:$U$300,15,FALSE),"")</f>
        <v/>
      </c>
      <c r="AQ8" s="8" t="s">
        <v>21</v>
      </c>
      <c r="AR8" s="46" t="s">
        <v>21</v>
      </c>
      <c r="AS8" s="5" t="str">
        <f>IFERROR(VLOOKUP($A8,集約用シート!$B$5:$U$300,19,FALSE),"")</f>
        <v/>
      </c>
      <c r="AT8" s="46" t="s">
        <v>21</v>
      </c>
      <c r="AU8" s="5" t="str">
        <f>IFERROR(VLOOKUP($A8,集約用シート!$B$5:$U$300,21,FALSE),"")</f>
        <v/>
      </c>
    </row>
    <row r="9" spans="1:47" ht="28.5" customHeight="1">
      <c r="A9" s="6">
        <v>21005</v>
      </c>
      <c r="B9" s="7" t="s">
        <v>2125</v>
      </c>
      <c r="C9" s="40" t="s">
        <v>26</v>
      </c>
      <c r="D9" s="40" t="s">
        <v>22</v>
      </c>
      <c r="E9" s="40">
        <v>1</v>
      </c>
      <c r="F9" s="40"/>
      <c r="G9" s="40"/>
      <c r="H9" s="40"/>
      <c r="I9" s="40"/>
      <c r="J9" s="40"/>
      <c r="K9" s="40"/>
      <c r="L9" s="40"/>
      <c r="M9" s="40"/>
      <c r="N9" s="40" t="s">
        <v>26</v>
      </c>
      <c r="O9" s="40" t="s">
        <v>22</v>
      </c>
      <c r="P9" s="40">
        <v>1</v>
      </c>
      <c r="Q9" s="40"/>
      <c r="R9" s="40"/>
      <c r="S9" s="40"/>
      <c r="T9" s="40"/>
      <c r="U9" s="40"/>
      <c r="V9" s="40"/>
      <c r="W9" s="40"/>
      <c r="X9" s="40"/>
      <c r="Y9" s="41" t="s">
        <v>23</v>
      </c>
      <c r="Z9" s="41" t="s">
        <v>23</v>
      </c>
      <c r="AA9" s="41" t="e">
        <v>#N/A</v>
      </c>
      <c r="AB9" s="41" t="s">
        <v>23</v>
      </c>
      <c r="AC9" s="41" t="s">
        <v>25</v>
      </c>
      <c r="AD9" s="41" t="s">
        <v>23</v>
      </c>
      <c r="AE9" s="41" t="s">
        <v>25</v>
      </c>
      <c r="AF9" s="41"/>
      <c r="AG9" s="41" t="s">
        <v>23</v>
      </c>
      <c r="AH9" s="41">
        <v>0</v>
      </c>
      <c r="AI9" s="41" t="s">
        <v>23</v>
      </c>
      <c r="AJ9" s="41" t="s">
        <v>21</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21006</v>
      </c>
      <c r="B10" s="7" t="s">
        <v>2126</v>
      </c>
      <c r="C10" s="40" t="s">
        <v>26</v>
      </c>
      <c r="D10" s="40" t="s">
        <v>22</v>
      </c>
      <c r="E10" s="40">
        <v>1</v>
      </c>
      <c r="F10" s="40" t="s">
        <v>26</v>
      </c>
      <c r="G10" s="40" t="s">
        <v>26</v>
      </c>
      <c r="H10" s="40" t="s">
        <v>26</v>
      </c>
      <c r="I10" s="40" t="s">
        <v>26</v>
      </c>
      <c r="J10" s="40"/>
      <c r="K10" s="40"/>
      <c r="L10" s="40"/>
      <c r="M10" s="40"/>
      <c r="N10" s="40" t="s">
        <v>22</v>
      </c>
      <c r="O10" s="40" t="s">
        <v>22</v>
      </c>
      <c r="P10" s="40">
        <v>0</v>
      </c>
      <c r="Q10" s="40" t="s">
        <v>26</v>
      </c>
      <c r="R10" s="40" t="s">
        <v>26</v>
      </c>
      <c r="S10" s="40"/>
      <c r="T10" s="40" t="s">
        <v>26</v>
      </c>
      <c r="U10" s="40"/>
      <c r="V10" s="40"/>
      <c r="W10" s="40"/>
      <c r="X10" s="40"/>
      <c r="Y10" s="41" t="s">
        <v>21</v>
      </c>
      <c r="Z10" s="41" t="s">
        <v>21</v>
      </c>
      <c r="AA10" s="41" t="s">
        <v>21</v>
      </c>
      <c r="AB10" s="41" t="s">
        <v>25</v>
      </c>
      <c r="AC10" s="41" t="s">
        <v>25</v>
      </c>
      <c r="AD10" s="41" t="s">
        <v>21</v>
      </c>
      <c r="AE10" s="41" t="s">
        <v>25</v>
      </c>
      <c r="AF10" s="41"/>
      <c r="AG10" s="41" t="s">
        <v>23</v>
      </c>
      <c r="AH10" s="41">
        <v>0</v>
      </c>
      <c r="AI10" s="41" t="s">
        <v>21</v>
      </c>
      <c r="AJ10" s="41">
        <v>0</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21007</v>
      </c>
      <c r="B11" s="7" t="s">
        <v>2127</v>
      </c>
      <c r="C11" s="40" t="s">
        <v>26</v>
      </c>
      <c r="D11" s="40" t="s">
        <v>22</v>
      </c>
      <c r="E11" s="40">
        <v>1</v>
      </c>
      <c r="F11" s="40" t="s">
        <v>26</v>
      </c>
      <c r="G11" s="40"/>
      <c r="H11" s="40" t="s">
        <v>26</v>
      </c>
      <c r="I11" s="40"/>
      <c r="J11" s="40"/>
      <c r="K11" s="40"/>
      <c r="L11" s="40" t="s">
        <v>26</v>
      </c>
      <c r="M11" s="40"/>
      <c r="N11" s="40" t="s">
        <v>26</v>
      </c>
      <c r="O11" s="40" t="s">
        <v>22</v>
      </c>
      <c r="P11" s="40">
        <v>1</v>
      </c>
      <c r="Q11" s="40" t="s">
        <v>26</v>
      </c>
      <c r="R11" s="40" t="s">
        <v>26</v>
      </c>
      <c r="S11" s="40"/>
      <c r="T11" s="40" t="s">
        <v>26</v>
      </c>
      <c r="U11" s="40"/>
      <c r="V11" s="40"/>
      <c r="W11" s="40"/>
      <c r="X11" s="40" t="s">
        <v>26</v>
      </c>
      <c r="Y11" s="41" t="s">
        <v>23</v>
      </c>
      <c r="Z11" s="41" t="s">
        <v>23</v>
      </c>
      <c r="AA11" s="41" t="e">
        <v>#N/A</v>
      </c>
      <c r="AB11" s="41" t="s">
        <v>23</v>
      </c>
      <c r="AC11" s="41" t="s">
        <v>25</v>
      </c>
      <c r="AD11" s="41" t="s">
        <v>23</v>
      </c>
      <c r="AE11" s="41" t="s">
        <v>25</v>
      </c>
      <c r="AF11" s="41"/>
      <c r="AG11" s="41" t="s">
        <v>23</v>
      </c>
      <c r="AH11" s="41">
        <v>0</v>
      </c>
      <c r="AI11" s="41" t="s">
        <v>23</v>
      </c>
      <c r="AJ11" s="41">
        <v>0</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21010</v>
      </c>
      <c r="B12" s="7" t="s">
        <v>2128</v>
      </c>
      <c r="C12" s="40" t="s">
        <v>26</v>
      </c>
      <c r="D12" s="40" t="s">
        <v>22</v>
      </c>
      <c r="E12" s="40">
        <v>1</v>
      </c>
      <c r="F12" s="40" t="s">
        <v>26</v>
      </c>
      <c r="G12" s="40" t="s">
        <v>26</v>
      </c>
      <c r="H12" s="40"/>
      <c r="I12" s="40"/>
      <c r="J12" s="40"/>
      <c r="K12" s="40"/>
      <c r="L12" s="40"/>
      <c r="M12" s="40"/>
      <c r="N12" s="40" t="s">
        <v>26</v>
      </c>
      <c r="O12" s="40" t="s">
        <v>22</v>
      </c>
      <c r="P12" s="40">
        <v>1</v>
      </c>
      <c r="Q12" s="40"/>
      <c r="R12" s="40" t="s">
        <v>26</v>
      </c>
      <c r="S12" s="40"/>
      <c r="T12" s="40" t="s">
        <v>26</v>
      </c>
      <c r="U12" s="40"/>
      <c r="V12" s="40" t="s">
        <v>26</v>
      </c>
      <c r="W12" s="40"/>
      <c r="X12" s="40" t="s">
        <v>26</v>
      </c>
      <c r="Y12" s="41" t="s">
        <v>25</v>
      </c>
      <c r="Z12" s="41" t="s">
        <v>21</v>
      </c>
      <c r="AA12" s="41" t="s">
        <v>21</v>
      </c>
      <c r="AB12" s="41" t="s">
        <v>21</v>
      </c>
      <c r="AC12" s="41" t="s">
        <v>25</v>
      </c>
      <c r="AD12" s="41" t="s">
        <v>25</v>
      </c>
      <c r="AE12" s="41" t="s">
        <v>25</v>
      </c>
      <c r="AF12" s="41"/>
      <c r="AG12" s="41" t="s">
        <v>25</v>
      </c>
      <c r="AH12" s="41">
        <v>0</v>
      </c>
      <c r="AI12" s="41" t="s">
        <v>25</v>
      </c>
      <c r="AJ12" s="41">
        <v>0</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21015</v>
      </c>
      <c r="B13" s="7" t="s">
        <v>2129</v>
      </c>
      <c r="C13" s="35" t="s">
        <v>22</v>
      </c>
      <c r="D13" s="40" t="s">
        <v>22</v>
      </c>
      <c r="E13" s="40">
        <v>0</v>
      </c>
      <c r="F13" s="40"/>
      <c r="G13" s="40" t="s">
        <v>26</v>
      </c>
      <c r="H13" s="40"/>
      <c r="I13" s="40" t="s">
        <v>26</v>
      </c>
      <c r="J13" s="40"/>
      <c r="K13" s="40"/>
      <c r="L13" s="40"/>
      <c r="M13" s="40"/>
      <c r="N13" s="40" t="s">
        <v>22</v>
      </c>
      <c r="O13" s="40" t="s">
        <v>22</v>
      </c>
      <c r="P13" s="40">
        <v>0</v>
      </c>
      <c r="Q13" s="40"/>
      <c r="R13" s="40"/>
      <c r="S13" s="40"/>
      <c r="T13" s="40"/>
      <c r="U13" s="40"/>
      <c r="V13" s="40"/>
      <c r="W13" s="40"/>
      <c r="X13" s="40"/>
      <c r="Y13" s="41" t="s">
        <v>21</v>
      </c>
      <c r="Z13" s="41" t="s">
        <v>21</v>
      </c>
      <c r="AA13" s="41" t="s">
        <v>21</v>
      </c>
      <c r="AB13" s="41" t="s">
        <v>23</v>
      </c>
      <c r="AC13" s="41" t="s">
        <v>21</v>
      </c>
      <c r="AD13" s="41" t="s">
        <v>23</v>
      </c>
      <c r="AE13" s="41" t="s">
        <v>21</v>
      </c>
      <c r="AF13" s="41"/>
      <c r="AG13" s="41" t="s">
        <v>23</v>
      </c>
      <c r="AH13" s="41">
        <v>0</v>
      </c>
      <c r="AI13" s="41" t="s">
        <v>23</v>
      </c>
      <c r="AJ13" s="41" t="s">
        <v>21</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21017</v>
      </c>
      <c r="B14" s="7" t="s">
        <v>2130</v>
      </c>
      <c r="C14" s="40" t="s">
        <v>26</v>
      </c>
      <c r="D14" s="40" t="s">
        <v>22</v>
      </c>
      <c r="E14" s="40">
        <v>1</v>
      </c>
      <c r="F14" s="40"/>
      <c r="G14" s="40"/>
      <c r="H14" s="40"/>
      <c r="I14" s="40"/>
      <c r="J14" s="40"/>
      <c r="K14" s="40"/>
      <c r="L14" s="40"/>
      <c r="M14" s="40"/>
      <c r="N14" s="40" t="s">
        <v>22</v>
      </c>
      <c r="O14" s="40" t="s">
        <v>22</v>
      </c>
      <c r="P14" s="40">
        <v>0</v>
      </c>
      <c r="Q14" s="40"/>
      <c r="R14" s="40"/>
      <c r="S14" s="40"/>
      <c r="T14" s="40"/>
      <c r="U14" s="40"/>
      <c r="V14" s="40"/>
      <c r="W14" s="40"/>
      <c r="X14" s="40"/>
      <c r="Y14" s="41" t="s">
        <v>23</v>
      </c>
      <c r="Z14" s="41" t="s">
        <v>23</v>
      </c>
      <c r="AA14" s="41" t="e">
        <v>#N/A</v>
      </c>
      <c r="AB14" s="41" t="s">
        <v>23</v>
      </c>
      <c r="AC14" s="41" t="s">
        <v>23</v>
      </c>
      <c r="AD14" s="41" t="s">
        <v>23</v>
      </c>
      <c r="AE14" s="41" t="s">
        <v>23</v>
      </c>
      <c r="AF14" s="41"/>
      <c r="AG14" s="41" t="s">
        <v>23</v>
      </c>
      <c r="AH14" s="41" t="s">
        <v>23</v>
      </c>
      <c r="AI14" s="41" t="s">
        <v>23</v>
      </c>
      <c r="AJ14" s="41" t="s">
        <v>23</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21032</v>
      </c>
      <c r="B15" s="7" t="s">
        <v>2131</v>
      </c>
      <c r="C15" s="35"/>
      <c r="D15" s="40"/>
      <c r="E15" s="40">
        <v>0</v>
      </c>
      <c r="F15" s="40"/>
      <c r="G15" s="40"/>
      <c r="H15" s="40"/>
      <c r="I15" s="40"/>
      <c r="J15" s="40"/>
      <c r="K15" s="40"/>
      <c r="L15" s="40"/>
      <c r="M15" s="40"/>
      <c r="N15" s="40"/>
      <c r="O15" s="40"/>
      <c r="P15" s="40">
        <v>0</v>
      </c>
      <c r="Q15" s="40"/>
      <c r="R15" s="40"/>
      <c r="S15" s="40"/>
      <c r="T15" s="40"/>
      <c r="U15" s="40"/>
      <c r="V15" s="40"/>
      <c r="W15" s="40"/>
      <c r="X15" s="40"/>
      <c r="Y15" s="41" t="s">
        <v>23</v>
      </c>
      <c r="Z15" s="41" t="s">
        <v>23</v>
      </c>
      <c r="AA15" s="41" t="e">
        <v>#N/A</v>
      </c>
      <c r="AB15" s="41" t="s">
        <v>23</v>
      </c>
      <c r="AC15" s="41" t="s">
        <v>23</v>
      </c>
      <c r="AD15" s="41" t="s">
        <v>23</v>
      </c>
      <c r="AE15" s="41" t="s">
        <v>23</v>
      </c>
      <c r="AF15" s="41"/>
      <c r="AG15" s="41" t="s">
        <v>23</v>
      </c>
      <c r="AH15" s="41" t="s">
        <v>23</v>
      </c>
      <c r="AI15" s="41" t="s">
        <v>23</v>
      </c>
      <c r="AJ15" s="41" t="s">
        <v>23</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21039</v>
      </c>
      <c r="B16" s="7" t="s">
        <v>2132</v>
      </c>
      <c r="C16" s="35"/>
      <c r="D16" s="40"/>
      <c r="E16" s="40">
        <v>0</v>
      </c>
      <c r="F16" s="40"/>
      <c r="G16" s="40"/>
      <c r="H16" s="40"/>
      <c r="I16" s="40"/>
      <c r="J16" s="40"/>
      <c r="K16" s="40"/>
      <c r="L16" s="40"/>
      <c r="M16" s="40"/>
      <c r="N16" s="40"/>
      <c r="O16" s="40"/>
      <c r="P16" s="40">
        <v>0</v>
      </c>
      <c r="Q16" s="40"/>
      <c r="R16" s="40"/>
      <c r="S16" s="40"/>
      <c r="T16" s="40"/>
      <c r="U16" s="40"/>
      <c r="V16" s="40"/>
      <c r="W16" s="40"/>
      <c r="X16" s="40"/>
      <c r="Y16" s="41" t="s">
        <v>23</v>
      </c>
      <c r="Z16" s="41" t="s">
        <v>23</v>
      </c>
      <c r="AA16" s="41" t="e">
        <v>#N/A</v>
      </c>
      <c r="AB16" s="41" t="s">
        <v>23</v>
      </c>
      <c r="AC16" s="41" t="s">
        <v>23</v>
      </c>
      <c r="AD16" s="41" t="s">
        <v>23</v>
      </c>
      <c r="AE16" s="41" t="s">
        <v>23</v>
      </c>
      <c r="AF16" s="41"/>
      <c r="AG16" s="41" t="s">
        <v>23</v>
      </c>
      <c r="AH16" s="41" t="s">
        <v>23</v>
      </c>
      <c r="AI16" s="41" t="s">
        <v>23</v>
      </c>
      <c r="AJ16" s="41"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21040</v>
      </c>
      <c r="B17" s="7" t="s">
        <v>2133</v>
      </c>
      <c r="C17" s="35"/>
      <c r="D17" s="40"/>
      <c r="E17" s="40">
        <v>0</v>
      </c>
      <c r="F17" s="40"/>
      <c r="G17" s="40"/>
      <c r="H17" s="40"/>
      <c r="I17" s="40"/>
      <c r="J17" s="40"/>
      <c r="K17" s="40"/>
      <c r="L17" s="40"/>
      <c r="M17" s="40"/>
      <c r="N17" s="40"/>
      <c r="O17" s="40"/>
      <c r="P17" s="40">
        <v>0</v>
      </c>
      <c r="Q17" s="40"/>
      <c r="R17" s="40"/>
      <c r="S17" s="40"/>
      <c r="T17" s="40"/>
      <c r="U17" s="40"/>
      <c r="V17" s="40"/>
      <c r="W17" s="40"/>
      <c r="X17" s="40"/>
      <c r="Y17" s="41" t="s">
        <v>23</v>
      </c>
      <c r="Z17" s="41" t="s">
        <v>23</v>
      </c>
      <c r="AA17" s="41" t="e">
        <v>#N/A</v>
      </c>
      <c r="AB17" s="41" t="s">
        <v>23</v>
      </c>
      <c r="AC17" s="41" t="s">
        <v>23</v>
      </c>
      <c r="AD17" s="41" t="s">
        <v>23</v>
      </c>
      <c r="AE17" s="41" t="s">
        <v>23</v>
      </c>
      <c r="AF17" s="41"/>
      <c r="AG17" s="41" t="s">
        <v>23</v>
      </c>
      <c r="AH17" s="41" t="s">
        <v>23</v>
      </c>
      <c r="AI17" s="41" t="s">
        <v>23</v>
      </c>
      <c r="AJ17" s="41"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21041</v>
      </c>
      <c r="B18" s="7" t="s">
        <v>2134</v>
      </c>
      <c r="C18" s="35"/>
      <c r="D18" s="40"/>
      <c r="E18" s="40">
        <v>0</v>
      </c>
      <c r="F18" s="40"/>
      <c r="G18" s="40"/>
      <c r="H18" s="40"/>
      <c r="I18" s="40"/>
      <c r="J18" s="40"/>
      <c r="K18" s="40"/>
      <c r="L18" s="40"/>
      <c r="M18" s="40"/>
      <c r="N18" s="40"/>
      <c r="O18" s="40"/>
      <c r="P18" s="40">
        <v>0</v>
      </c>
      <c r="Q18" s="40"/>
      <c r="R18" s="40"/>
      <c r="S18" s="40"/>
      <c r="T18" s="40"/>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21046</v>
      </c>
      <c r="B19" s="7" t="s">
        <v>2135</v>
      </c>
      <c r="C19" s="35"/>
      <c r="D19" s="40"/>
      <c r="E19" s="40">
        <v>0</v>
      </c>
      <c r="F19" s="40"/>
      <c r="G19" s="40"/>
      <c r="H19" s="40"/>
      <c r="I19" s="40"/>
      <c r="J19" s="40"/>
      <c r="K19" s="40"/>
      <c r="L19" s="40"/>
      <c r="M19" s="40"/>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21048</v>
      </c>
      <c r="B20" s="7" t="s">
        <v>2136</v>
      </c>
      <c r="C20" s="35"/>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21049</v>
      </c>
      <c r="B21" s="7" t="s">
        <v>2137</v>
      </c>
      <c r="C21" s="35"/>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21051</v>
      </c>
      <c r="B22" s="7" t="s">
        <v>2138</v>
      </c>
      <c r="C22" s="35"/>
      <c r="D22" s="40"/>
      <c r="E22" s="40">
        <v>0</v>
      </c>
      <c r="F22" s="40"/>
      <c r="G22" s="40"/>
      <c r="H22" s="40"/>
      <c r="I22" s="40"/>
      <c r="J22" s="40"/>
      <c r="K22" s="40"/>
      <c r="L22" s="40"/>
      <c r="M22" s="40"/>
      <c r="N22" s="40"/>
      <c r="O22" s="40"/>
      <c r="P22" s="40">
        <v>0</v>
      </c>
      <c r="Q22" s="40"/>
      <c r="R22" s="40"/>
      <c r="S22" s="40"/>
      <c r="T22" s="40"/>
      <c r="U22" s="40"/>
      <c r="V22" s="40"/>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21054</v>
      </c>
      <c r="B23" s="7" t="s">
        <v>2139</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21055</v>
      </c>
      <c r="B24" s="7" t="s">
        <v>2140</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21057</v>
      </c>
      <c r="B25" s="7" t="s">
        <v>2141</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21059</v>
      </c>
      <c r="B26" s="7" t="s">
        <v>2142</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21060</v>
      </c>
      <c r="B27" s="7" t="s">
        <v>2143</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21061</v>
      </c>
      <c r="B28" s="7" t="s">
        <v>2144</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21063</v>
      </c>
      <c r="B29" s="7" t="s">
        <v>2145</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21064</v>
      </c>
      <c r="B30" s="7" t="s">
        <v>2146</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21065</v>
      </c>
      <c r="B31" s="7" t="s">
        <v>2147</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21066</v>
      </c>
      <c r="B32" s="7" t="s">
        <v>2148</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21067</v>
      </c>
      <c r="B33" s="7" t="s">
        <v>2149</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21068</v>
      </c>
      <c r="B34" s="7" t="s">
        <v>2150</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21069</v>
      </c>
      <c r="B35" s="7" t="s">
        <v>2151</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21070</v>
      </c>
      <c r="B36" s="7" t="s">
        <v>2152</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21071</v>
      </c>
      <c r="B37" s="7" t="s">
        <v>2153</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21072</v>
      </c>
      <c r="B38" s="7" t="s">
        <v>2154</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21080</v>
      </c>
      <c r="B39" s="7" t="s">
        <v>2155</v>
      </c>
      <c r="C39" s="40" t="s">
        <v>22</v>
      </c>
      <c r="D39" s="40" t="s">
        <v>22</v>
      </c>
      <c r="E39" s="40">
        <v>0</v>
      </c>
      <c r="F39" s="40"/>
      <c r="G39" s="40" t="s">
        <v>26</v>
      </c>
      <c r="H39" s="40"/>
      <c r="I39" s="40"/>
      <c r="J39" s="40"/>
      <c r="K39" s="40" t="s">
        <v>26</v>
      </c>
      <c r="L39" s="40"/>
      <c r="M39" s="40"/>
      <c r="N39" s="40" t="s">
        <v>22</v>
      </c>
      <c r="O39" s="40" t="s">
        <v>22</v>
      </c>
      <c r="P39" s="40">
        <v>0</v>
      </c>
      <c r="Q39" s="40" t="s">
        <v>26</v>
      </c>
      <c r="R39" s="40"/>
      <c r="S39" s="40"/>
      <c r="T39" s="40" t="s">
        <v>26</v>
      </c>
      <c r="U39" s="40"/>
      <c r="V39" s="40"/>
      <c r="W39" s="40"/>
      <c r="X39" s="40"/>
      <c r="Y39" s="41" t="s">
        <v>23</v>
      </c>
      <c r="Z39" s="41" t="s">
        <v>23</v>
      </c>
      <c r="AA39" s="41" t="e">
        <v>#N/A</v>
      </c>
      <c r="AB39" s="41" t="s">
        <v>23</v>
      </c>
      <c r="AC39" s="41" t="s">
        <v>25</v>
      </c>
      <c r="AD39" s="41" t="s">
        <v>23</v>
      </c>
      <c r="AE39" s="41" t="s">
        <v>25</v>
      </c>
      <c r="AF39" s="41"/>
      <c r="AG39" s="41" t="s">
        <v>23</v>
      </c>
      <c r="AH39" s="41" t="s">
        <v>25</v>
      </c>
      <c r="AI39" s="41" t="s">
        <v>23</v>
      </c>
      <c r="AJ39" s="41"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c r="B40" s="7"/>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c r="B41" s="7"/>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91" t="s">
        <v>242</v>
      </c>
      <c r="B42" s="93"/>
      <c r="C42" s="91">
        <v>8</v>
      </c>
      <c r="D42" s="93">
        <v>0</v>
      </c>
      <c r="N42" s="91">
        <v>7</v>
      </c>
      <c r="O42" s="93">
        <v>0</v>
      </c>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sheetData>
  <mergeCells count="31">
    <mergeCell ref="A42:B42"/>
    <mergeCell ref="C42:D42"/>
    <mergeCell ref="N42:O42"/>
    <mergeCell ref="AM2:AN2"/>
    <mergeCell ref="AO2:AP2"/>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AY49"/>
  <sheetViews>
    <sheetView view="pageBreakPreview" topLeftCell="W1" zoomScale="60" zoomScaleNormal="91" workbookViewId="0">
      <selection activeCell="AG28" sqref="AG28"/>
    </sheetView>
  </sheetViews>
  <sheetFormatPr defaultColWidth="9" defaultRowHeight="28.5" customHeight="1"/>
  <cols>
    <col min="1" max="1" width="6.58203125" style="1"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38" width="9" style="17"/>
    <col min="39" max="51" width="9" style="2"/>
    <col min="52"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17</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7</v>
      </c>
      <c r="D4" s="40">
        <v>13</v>
      </c>
      <c r="E4" s="40"/>
      <c r="F4" s="40">
        <v>18</v>
      </c>
      <c r="G4" s="40">
        <v>18</v>
      </c>
      <c r="H4" s="40">
        <v>4</v>
      </c>
      <c r="I4" s="40">
        <v>5</v>
      </c>
      <c r="J4" s="40">
        <v>1</v>
      </c>
      <c r="K4" s="40">
        <v>0</v>
      </c>
      <c r="L4" s="40">
        <v>0</v>
      </c>
      <c r="M4" s="40">
        <v>1</v>
      </c>
      <c r="N4" s="40">
        <v>7</v>
      </c>
      <c r="O4" s="40">
        <v>13</v>
      </c>
      <c r="P4" s="40"/>
      <c r="Q4" s="40">
        <v>10</v>
      </c>
      <c r="R4" s="40">
        <v>17</v>
      </c>
      <c r="S4" s="40">
        <v>2</v>
      </c>
      <c r="T4" s="40">
        <v>7</v>
      </c>
      <c r="U4" s="40">
        <v>0</v>
      </c>
      <c r="V4" s="40">
        <v>2</v>
      </c>
      <c r="W4" s="40">
        <v>7</v>
      </c>
      <c r="X4" s="40">
        <v>8</v>
      </c>
      <c r="Y4" s="41">
        <v>6</v>
      </c>
      <c r="Z4" s="41">
        <v>9</v>
      </c>
      <c r="AA4" s="41"/>
      <c r="AB4" s="41">
        <v>7</v>
      </c>
      <c r="AC4" s="41">
        <v>8</v>
      </c>
      <c r="AD4" s="41">
        <v>4</v>
      </c>
      <c r="AE4" s="41">
        <v>7</v>
      </c>
      <c r="AF4" s="41">
        <v>0</v>
      </c>
      <c r="AG4" s="41">
        <v>2</v>
      </c>
      <c r="AH4" s="41">
        <v>3</v>
      </c>
      <c r="AI4" s="41">
        <v>0</v>
      </c>
      <c r="AJ4" s="41">
        <v>3</v>
      </c>
      <c r="AK4" s="46">
        <v>5</v>
      </c>
      <c r="AL4" s="46">
        <v>8</v>
      </c>
      <c r="AM4" s="46">
        <v>7</v>
      </c>
      <c r="AN4" s="46"/>
      <c r="AO4" s="46">
        <v>4</v>
      </c>
      <c r="AP4" s="46"/>
      <c r="AQ4" s="8"/>
      <c r="AR4" s="46">
        <v>3</v>
      </c>
      <c r="AS4" s="46"/>
      <c r="AT4" s="46">
        <v>4</v>
      </c>
      <c r="AU4" s="46"/>
    </row>
    <row r="5" spans="1:47" ht="28.5" customHeight="1">
      <c r="A5" s="6">
        <v>22001</v>
      </c>
      <c r="B5" s="7" t="s">
        <v>836</v>
      </c>
      <c r="C5" s="35" t="s">
        <v>25</v>
      </c>
      <c r="D5" s="35" t="s">
        <v>21</v>
      </c>
      <c r="E5" s="40"/>
      <c r="F5" s="40" t="s">
        <v>25</v>
      </c>
      <c r="G5" s="40" t="s">
        <v>26</v>
      </c>
      <c r="H5" s="40" t="s">
        <v>25</v>
      </c>
      <c r="I5" s="40" t="s">
        <v>26</v>
      </c>
      <c r="J5" s="40"/>
      <c r="K5" s="40"/>
      <c r="L5" s="40"/>
      <c r="M5" s="40"/>
      <c r="N5" s="35" t="s">
        <v>26</v>
      </c>
      <c r="O5" s="40" t="s">
        <v>22</v>
      </c>
      <c r="P5" s="40">
        <v>1</v>
      </c>
      <c r="Q5" s="40"/>
      <c r="R5" s="40" t="s">
        <v>26</v>
      </c>
      <c r="S5" s="40"/>
      <c r="T5" s="40" t="s">
        <v>26</v>
      </c>
      <c r="U5" s="40" t="s">
        <v>384</v>
      </c>
      <c r="V5" s="40"/>
      <c r="W5" s="40" t="s">
        <v>25</v>
      </c>
      <c r="X5" s="40" t="s">
        <v>26</v>
      </c>
      <c r="Y5" s="41" t="s">
        <v>25</v>
      </c>
      <c r="Z5" s="41" t="s">
        <v>21</v>
      </c>
      <c r="AA5" s="41" t="s">
        <v>21</v>
      </c>
      <c r="AB5" s="41" t="s">
        <v>25</v>
      </c>
      <c r="AC5" s="41" t="s">
        <v>25</v>
      </c>
      <c r="AD5" s="41" t="s">
        <v>25</v>
      </c>
      <c r="AE5" s="41" t="s">
        <v>25</v>
      </c>
      <c r="AF5" s="41"/>
      <c r="AG5" s="41" t="s">
        <v>21</v>
      </c>
      <c r="AH5" s="41" t="s">
        <v>21</v>
      </c>
      <c r="AI5" s="41" t="s">
        <v>21</v>
      </c>
      <c r="AJ5" s="41" t="s">
        <v>25</v>
      </c>
      <c r="AK5" s="46" t="s">
        <v>25</v>
      </c>
      <c r="AL5" s="46" t="s">
        <v>21</v>
      </c>
      <c r="AM5" s="46" t="s">
        <v>25</v>
      </c>
      <c r="AN5" s="46" t="str">
        <f>IFERROR(VLOOKUP($B5,Sheet1!$A$5:$B$300,2,FALSE),"")</f>
        <v/>
      </c>
      <c r="AO5" s="46" t="s">
        <v>1934</v>
      </c>
      <c r="AP5" s="5" t="str">
        <f>IFERROR(VLOOKUP($A5,集約用シート!$B$5:$U$300,15,FALSE),"")</f>
        <v/>
      </c>
      <c r="AQ5" s="8" t="s">
        <v>21</v>
      </c>
      <c r="AR5" s="46" t="s">
        <v>2566</v>
      </c>
      <c r="AS5" s="5" t="str">
        <f>IFERROR(VLOOKUP($A5,集約用シート!$B$5:$U$300,19,FALSE),"")</f>
        <v/>
      </c>
      <c r="AT5" s="46" t="s">
        <v>21</v>
      </c>
      <c r="AU5" s="5" t="str">
        <f>IFERROR(VLOOKUP($A5,集約用シート!$B$5:$U$300,21,FALSE),"")</f>
        <v/>
      </c>
    </row>
    <row r="6" spans="1:47" ht="28.5" customHeight="1">
      <c r="A6" s="6">
        <v>22003</v>
      </c>
      <c r="B6" s="7" t="s">
        <v>837</v>
      </c>
      <c r="C6" s="35" t="s">
        <v>25</v>
      </c>
      <c r="D6" s="40" t="s">
        <v>25</v>
      </c>
      <c r="E6" s="40">
        <v>2</v>
      </c>
      <c r="F6" s="40" t="s">
        <v>25</v>
      </c>
      <c r="G6" s="40" t="s">
        <v>26</v>
      </c>
      <c r="H6" s="40"/>
      <c r="I6" s="40"/>
      <c r="J6" s="40"/>
      <c r="K6" s="40"/>
      <c r="L6" s="40"/>
      <c r="M6" s="40"/>
      <c r="N6" s="40" t="s">
        <v>26</v>
      </c>
      <c r="O6" s="40" t="s">
        <v>25</v>
      </c>
      <c r="P6" s="40">
        <v>2</v>
      </c>
      <c r="Q6" s="40" t="s">
        <v>25</v>
      </c>
      <c r="R6" s="40" t="s">
        <v>26</v>
      </c>
      <c r="S6" s="40" t="s">
        <v>384</v>
      </c>
      <c r="T6" s="40" t="s">
        <v>26</v>
      </c>
      <c r="U6" s="40" t="s">
        <v>384</v>
      </c>
      <c r="V6" s="40"/>
      <c r="W6" s="40" t="s">
        <v>25</v>
      </c>
      <c r="X6" s="40" t="s">
        <v>26</v>
      </c>
      <c r="Y6" s="41" t="s">
        <v>21</v>
      </c>
      <c r="Z6" s="41" t="s">
        <v>21</v>
      </c>
      <c r="AA6" s="41" t="s">
        <v>21</v>
      </c>
      <c r="AB6" s="41" t="s">
        <v>23</v>
      </c>
      <c r="AC6" s="41" t="s">
        <v>25</v>
      </c>
      <c r="AD6" s="41" t="s">
        <v>23</v>
      </c>
      <c r="AE6" s="41" t="s">
        <v>25</v>
      </c>
      <c r="AF6" s="41"/>
      <c r="AG6" s="41" t="s">
        <v>23</v>
      </c>
      <c r="AH6" s="41" t="s">
        <v>21</v>
      </c>
      <c r="AI6" s="41" t="s">
        <v>21</v>
      </c>
      <c r="AJ6" s="41" t="s">
        <v>21</v>
      </c>
      <c r="AK6" s="46" t="s">
        <v>25</v>
      </c>
      <c r="AL6" s="46" t="s">
        <v>25</v>
      </c>
      <c r="AM6" s="46" t="s">
        <v>25</v>
      </c>
      <c r="AN6" s="46" t="str">
        <f>IFERROR(VLOOKUP($B6,Sheet1!$A$5:$B$300,2,FALSE),"")</f>
        <v/>
      </c>
      <c r="AO6" s="46" t="s">
        <v>21</v>
      </c>
      <c r="AP6" s="5" t="str">
        <f>IFERROR(VLOOKUP($A6,集約用シート!$B$5:$U$300,15,FALSE),"")</f>
        <v/>
      </c>
      <c r="AQ6" s="8" t="s">
        <v>1934</v>
      </c>
      <c r="AR6" s="46" t="s">
        <v>2566</v>
      </c>
      <c r="AS6" s="5" t="str">
        <f>IFERROR(VLOOKUP($A6,集約用シート!$B$5:$U$300,19,FALSE),"")</f>
        <v/>
      </c>
      <c r="AT6" s="46" t="s">
        <v>25</v>
      </c>
      <c r="AU6" s="5" t="str">
        <f>IFERROR(VLOOKUP($A6,集約用シート!$B$5:$U$300,21,FALSE),"")</f>
        <v/>
      </c>
    </row>
    <row r="7" spans="1:47" ht="28.5" customHeight="1">
      <c r="A7" s="6">
        <v>22007</v>
      </c>
      <c r="B7" s="7" t="s">
        <v>838</v>
      </c>
      <c r="C7" s="35" t="s">
        <v>21</v>
      </c>
      <c r="D7" s="40" t="s">
        <v>25</v>
      </c>
      <c r="E7" s="40">
        <v>1</v>
      </c>
      <c r="F7" s="40" t="s">
        <v>25</v>
      </c>
      <c r="G7" s="40" t="s">
        <v>26</v>
      </c>
      <c r="H7" s="40"/>
      <c r="I7" s="40"/>
      <c r="J7" s="40"/>
      <c r="K7" s="40"/>
      <c r="L7" s="40"/>
      <c r="M7" s="40"/>
      <c r="N7" s="40" t="s">
        <v>22</v>
      </c>
      <c r="O7" s="40" t="s">
        <v>25</v>
      </c>
      <c r="P7" s="40">
        <v>1</v>
      </c>
      <c r="Q7" s="40" t="s">
        <v>25</v>
      </c>
      <c r="R7" s="40" t="s">
        <v>26</v>
      </c>
      <c r="S7" s="40" t="s">
        <v>384</v>
      </c>
      <c r="T7" s="40"/>
      <c r="U7" s="40" t="s">
        <v>384</v>
      </c>
      <c r="V7" s="40"/>
      <c r="W7" s="40" t="s">
        <v>25</v>
      </c>
      <c r="X7" s="40" t="s">
        <v>26</v>
      </c>
      <c r="Y7" s="41" t="s">
        <v>25</v>
      </c>
      <c r="Z7" s="41" t="s">
        <v>25</v>
      </c>
      <c r="AA7" s="41" t="s">
        <v>25</v>
      </c>
      <c r="AB7" s="41" t="s">
        <v>25</v>
      </c>
      <c r="AC7" s="41" t="s">
        <v>23</v>
      </c>
      <c r="AD7" s="41" t="s">
        <v>21</v>
      </c>
      <c r="AE7" s="41" t="s">
        <v>23</v>
      </c>
      <c r="AF7" s="41"/>
      <c r="AG7" s="41" t="s">
        <v>23</v>
      </c>
      <c r="AH7" s="41" t="s">
        <v>23</v>
      </c>
      <c r="AI7" s="41" t="s">
        <v>21</v>
      </c>
      <c r="AJ7" s="41" t="s">
        <v>23</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22008</v>
      </c>
      <c r="B8" s="7" t="s">
        <v>839</v>
      </c>
      <c r="C8" s="35" t="s">
        <v>21</v>
      </c>
      <c r="D8" s="40" t="s">
        <v>25</v>
      </c>
      <c r="E8" s="40">
        <v>1</v>
      </c>
      <c r="F8" s="40" t="s">
        <v>25</v>
      </c>
      <c r="G8" s="40" t="s">
        <v>26</v>
      </c>
      <c r="H8" s="40"/>
      <c r="I8" s="40" t="s">
        <v>26</v>
      </c>
      <c r="J8" s="40"/>
      <c r="K8" s="40"/>
      <c r="L8" s="40"/>
      <c r="M8" s="40"/>
      <c r="N8" s="40" t="s">
        <v>22</v>
      </c>
      <c r="O8" s="40" t="s">
        <v>26</v>
      </c>
      <c r="P8" s="40">
        <v>1</v>
      </c>
      <c r="Q8" s="40"/>
      <c r="R8" s="40" t="s">
        <v>26</v>
      </c>
      <c r="S8" s="40"/>
      <c r="T8" s="40" t="s">
        <v>26</v>
      </c>
      <c r="U8" s="40"/>
      <c r="V8" s="40"/>
      <c r="W8" s="40"/>
      <c r="X8" s="40" t="s">
        <v>26</v>
      </c>
      <c r="Y8" s="41" t="s">
        <v>25</v>
      </c>
      <c r="Z8" s="41" t="s">
        <v>25</v>
      </c>
      <c r="AA8" s="41" t="s">
        <v>25</v>
      </c>
      <c r="AB8" s="41" t="s">
        <v>23</v>
      </c>
      <c r="AC8" s="41" t="s">
        <v>25</v>
      </c>
      <c r="AD8" s="41" t="s">
        <v>23</v>
      </c>
      <c r="AE8" s="41" t="s">
        <v>25</v>
      </c>
      <c r="AF8" s="41"/>
      <c r="AG8" s="41" t="s">
        <v>23</v>
      </c>
      <c r="AH8" s="41" t="s">
        <v>25</v>
      </c>
      <c r="AI8" s="41" t="s">
        <v>21</v>
      </c>
      <c r="AJ8" s="41" t="s">
        <v>21</v>
      </c>
      <c r="AK8" s="46" t="s">
        <v>25</v>
      </c>
      <c r="AL8" s="46" t="s">
        <v>25</v>
      </c>
      <c r="AM8" s="46"/>
      <c r="AN8" s="46" t="str">
        <f>IFERROR(VLOOKUP($B8,Sheet1!$A$5:$B$300,2,FALSE),"")</f>
        <v/>
      </c>
      <c r="AO8" s="46"/>
      <c r="AP8" s="5" t="str">
        <f>IFERROR(VLOOKUP($A8,集約用シート!$B$5:$U$300,15,FALSE),"")</f>
        <v/>
      </c>
      <c r="AQ8" s="8"/>
      <c r="AR8" s="46"/>
      <c r="AS8" s="5" t="str">
        <f>IFERROR(VLOOKUP($A8,集約用シート!$B$5:$U$300,19,FALSE),"")</f>
        <v/>
      </c>
      <c r="AT8" s="46"/>
      <c r="AU8" s="5" t="str">
        <f>IFERROR(VLOOKUP($A8,集約用シート!$B$5:$U$300,21,FALSE),"")</f>
        <v/>
      </c>
    </row>
    <row r="9" spans="1:47" ht="28.5" customHeight="1">
      <c r="A9" s="6">
        <v>22009</v>
      </c>
      <c r="B9" s="7" t="s">
        <v>840</v>
      </c>
      <c r="C9" s="40" t="s">
        <v>25</v>
      </c>
      <c r="D9" s="40" t="s">
        <v>25</v>
      </c>
      <c r="E9" s="40">
        <v>2</v>
      </c>
      <c r="F9" s="40" t="s">
        <v>25</v>
      </c>
      <c r="G9" s="40" t="s">
        <v>26</v>
      </c>
      <c r="H9" s="40"/>
      <c r="I9" s="40"/>
      <c r="J9" s="40"/>
      <c r="K9" s="40"/>
      <c r="L9" s="40"/>
      <c r="M9" s="40"/>
      <c r="N9" s="40" t="s">
        <v>25</v>
      </c>
      <c r="O9" s="40" t="s">
        <v>25</v>
      </c>
      <c r="P9" s="40">
        <v>2</v>
      </c>
      <c r="Q9" s="40" t="s">
        <v>25</v>
      </c>
      <c r="R9" s="40"/>
      <c r="S9" s="40" t="s">
        <v>384</v>
      </c>
      <c r="T9" s="40"/>
      <c r="U9" s="40" t="s">
        <v>384</v>
      </c>
      <c r="V9" s="40"/>
      <c r="W9" s="40" t="s">
        <v>384</v>
      </c>
      <c r="X9" s="40"/>
      <c r="Y9" s="41" t="s">
        <v>23</v>
      </c>
      <c r="Z9" s="41" t="s">
        <v>23</v>
      </c>
      <c r="AA9" s="41" t="e">
        <v>#N/A</v>
      </c>
      <c r="AB9" s="41" t="s">
        <v>23</v>
      </c>
      <c r="AC9" s="41" t="s">
        <v>23</v>
      </c>
      <c r="AD9" s="41" t="s">
        <v>23</v>
      </c>
      <c r="AE9" s="41" t="s">
        <v>23</v>
      </c>
      <c r="AF9" s="41"/>
      <c r="AG9" s="41" t="s">
        <v>23</v>
      </c>
      <c r="AH9" s="41" t="s">
        <v>23</v>
      </c>
      <c r="AI9" s="41" t="s">
        <v>23</v>
      </c>
      <c r="AJ9" s="41"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22010</v>
      </c>
      <c r="B10" s="7" t="s">
        <v>841</v>
      </c>
      <c r="C10" s="35" t="s">
        <v>21</v>
      </c>
      <c r="D10" s="40" t="s">
        <v>25</v>
      </c>
      <c r="E10" s="40" t="s">
        <v>25</v>
      </c>
      <c r="F10" s="40" t="s">
        <v>25</v>
      </c>
      <c r="G10" s="40" t="s">
        <v>26</v>
      </c>
      <c r="H10" s="40"/>
      <c r="I10" s="40" t="s">
        <v>26</v>
      </c>
      <c r="J10" s="40"/>
      <c r="K10" s="40"/>
      <c r="L10" s="40"/>
      <c r="M10" s="40"/>
      <c r="N10" s="40" t="s">
        <v>22</v>
      </c>
      <c r="O10" s="40" t="s">
        <v>25</v>
      </c>
      <c r="P10" s="40">
        <v>1</v>
      </c>
      <c r="Q10" s="40" t="s">
        <v>25</v>
      </c>
      <c r="R10" s="40"/>
      <c r="S10" s="40" t="s">
        <v>25</v>
      </c>
      <c r="T10" s="40"/>
      <c r="U10" s="40" t="s">
        <v>384</v>
      </c>
      <c r="V10" s="40"/>
      <c r="W10" s="40" t="s">
        <v>25</v>
      </c>
      <c r="X10" s="40"/>
      <c r="Y10" s="41" t="s">
        <v>21</v>
      </c>
      <c r="Z10" s="41" t="s">
        <v>25</v>
      </c>
      <c r="AA10" s="41" t="s">
        <v>25</v>
      </c>
      <c r="AB10" s="41" t="s">
        <v>23</v>
      </c>
      <c r="AC10" s="41" t="s">
        <v>25</v>
      </c>
      <c r="AD10" s="41" t="s">
        <v>23</v>
      </c>
      <c r="AE10" s="41" t="s">
        <v>25</v>
      </c>
      <c r="AF10" s="41"/>
      <c r="AG10" s="41" t="s">
        <v>23</v>
      </c>
      <c r="AH10" s="41" t="s">
        <v>25</v>
      </c>
      <c r="AI10" s="41" t="s">
        <v>21</v>
      </c>
      <c r="AJ10" s="41" t="s">
        <v>21</v>
      </c>
      <c r="AK10" s="46" t="s">
        <v>25</v>
      </c>
      <c r="AL10" s="46" t="s">
        <v>25</v>
      </c>
      <c r="AM10" s="46" t="s">
        <v>25</v>
      </c>
      <c r="AN10" s="46" t="str">
        <f>IFERROR(VLOOKUP($B10,Sheet1!$A$5:$B$300,2,FALSE),"")</f>
        <v/>
      </c>
      <c r="AO10" s="46" t="s">
        <v>25</v>
      </c>
      <c r="AP10" s="5" t="str">
        <f>IFERROR(VLOOKUP($A10,集約用シート!$B$5:$U$300,15,FALSE),"")</f>
        <v/>
      </c>
      <c r="AQ10" s="8" t="s">
        <v>1934</v>
      </c>
      <c r="AR10" s="46" t="s">
        <v>25</v>
      </c>
      <c r="AS10" s="5" t="str">
        <f>IFERROR(VLOOKUP($A10,集約用シート!$B$5:$U$300,19,FALSE),"")</f>
        <v/>
      </c>
      <c r="AT10" s="46" t="s">
        <v>25</v>
      </c>
      <c r="AU10" s="5" t="str">
        <f>IFERROR(VLOOKUP($A10,集約用シート!$B$5:$U$300,21,FALSE),"")</f>
        <v/>
      </c>
    </row>
    <row r="11" spans="1:47" ht="28.5" customHeight="1">
      <c r="A11" s="6">
        <v>22011</v>
      </c>
      <c r="B11" s="7" t="s">
        <v>842</v>
      </c>
      <c r="C11" s="35" t="s">
        <v>25</v>
      </c>
      <c r="D11" s="40" t="s">
        <v>25</v>
      </c>
      <c r="E11" s="40">
        <v>2</v>
      </c>
      <c r="F11" s="40" t="s">
        <v>25</v>
      </c>
      <c r="G11" s="40" t="s">
        <v>26</v>
      </c>
      <c r="H11" s="40" t="s">
        <v>25</v>
      </c>
      <c r="I11" s="40" t="s">
        <v>26</v>
      </c>
      <c r="J11" s="40"/>
      <c r="K11" s="40"/>
      <c r="L11" s="40"/>
      <c r="M11" s="40" t="s">
        <v>26</v>
      </c>
      <c r="N11" s="40" t="s">
        <v>26</v>
      </c>
      <c r="O11" s="40" t="s">
        <v>26</v>
      </c>
      <c r="P11" s="40">
        <v>2</v>
      </c>
      <c r="Q11" s="40" t="s">
        <v>26</v>
      </c>
      <c r="R11" s="40" t="s">
        <v>26</v>
      </c>
      <c r="S11" s="40"/>
      <c r="T11" s="40"/>
      <c r="U11" s="40"/>
      <c r="V11" s="40" t="s">
        <v>26</v>
      </c>
      <c r="W11" s="40"/>
      <c r="X11" s="40" t="s">
        <v>26</v>
      </c>
      <c r="Y11" s="41" t="s">
        <v>25</v>
      </c>
      <c r="Z11" s="41" t="s">
        <v>25</v>
      </c>
      <c r="AA11" s="41" t="s">
        <v>25</v>
      </c>
      <c r="AB11" s="41" t="s">
        <v>25</v>
      </c>
      <c r="AC11" s="41" t="s">
        <v>25</v>
      </c>
      <c r="AD11" s="41" t="s">
        <v>25</v>
      </c>
      <c r="AE11" s="41" t="s">
        <v>25</v>
      </c>
      <c r="AF11" s="41"/>
      <c r="AG11" s="41" t="s">
        <v>25</v>
      </c>
      <c r="AH11" s="41">
        <v>0</v>
      </c>
      <c r="AI11" s="41" t="s">
        <v>21</v>
      </c>
      <c r="AJ11" s="41" t="s">
        <v>25</v>
      </c>
      <c r="AK11" s="46" t="s">
        <v>25</v>
      </c>
      <c r="AL11" s="46" t="s">
        <v>25</v>
      </c>
      <c r="AM11" s="46" t="s">
        <v>25</v>
      </c>
      <c r="AN11" s="46" t="str">
        <f>IFERROR(VLOOKUP($B11,Sheet1!$A$5:$B$300,2,FALSE),"")</f>
        <v/>
      </c>
      <c r="AO11" s="46" t="s">
        <v>25</v>
      </c>
      <c r="AP11" s="5" t="str">
        <f>IFERROR(VLOOKUP($A11,集約用シート!$B$5:$U$300,15,FALSE),"")</f>
        <v/>
      </c>
      <c r="AQ11" s="8" t="s">
        <v>1934</v>
      </c>
      <c r="AR11" s="46" t="s">
        <v>25</v>
      </c>
      <c r="AS11" s="5" t="str">
        <f>IFERROR(VLOOKUP($A11,集約用シート!$B$5:$U$300,19,FALSE),"")</f>
        <v/>
      </c>
      <c r="AT11" s="46" t="s">
        <v>25</v>
      </c>
      <c r="AU11" s="5" t="str">
        <f>IFERROR(VLOOKUP($A11,集約用シート!$B$5:$U$300,21,FALSE),"")</f>
        <v/>
      </c>
    </row>
    <row r="12" spans="1:47" ht="28.5" customHeight="1">
      <c r="A12" s="6">
        <v>22012</v>
      </c>
      <c r="B12" s="7" t="s">
        <v>843</v>
      </c>
      <c r="C12" s="35" t="s">
        <v>25</v>
      </c>
      <c r="D12" s="40" t="s">
        <v>25</v>
      </c>
      <c r="E12" s="40">
        <v>2</v>
      </c>
      <c r="F12" s="40" t="s">
        <v>25</v>
      </c>
      <c r="G12" s="40" t="s">
        <v>26</v>
      </c>
      <c r="H12" s="40"/>
      <c r="I12" s="40"/>
      <c r="J12" s="40" t="s">
        <v>25</v>
      </c>
      <c r="K12" s="40"/>
      <c r="L12" s="40"/>
      <c r="M12" s="40"/>
      <c r="N12" s="40" t="s">
        <v>25</v>
      </c>
      <c r="O12" s="40" t="s">
        <v>25</v>
      </c>
      <c r="P12" s="40">
        <v>2</v>
      </c>
      <c r="Q12" s="40" t="s">
        <v>25</v>
      </c>
      <c r="R12" s="40" t="s">
        <v>26</v>
      </c>
      <c r="S12" s="40" t="s">
        <v>384</v>
      </c>
      <c r="T12" s="40" t="s">
        <v>26</v>
      </c>
      <c r="U12" s="40" t="s">
        <v>384</v>
      </c>
      <c r="V12" s="40"/>
      <c r="W12" s="40" t="s">
        <v>25</v>
      </c>
      <c r="X12" s="40" t="s">
        <v>26</v>
      </c>
      <c r="Y12" s="41" t="s">
        <v>23</v>
      </c>
      <c r="Z12" s="41" t="s">
        <v>23</v>
      </c>
      <c r="AA12" s="41" t="e">
        <v>#N/A</v>
      </c>
      <c r="AB12" s="41" t="s">
        <v>23</v>
      </c>
      <c r="AC12" s="41" t="s">
        <v>23</v>
      </c>
      <c r="AD12" s="41" t="s">
        <v>23</v>
      </c>
      <c r="AE12" s="41" t="s">
        <v>23</v>
      </c>
      <c r="AF12" s="41"/>
      <c r="AG12" s="41" t="s">
        <v>23</v>
      </c>
      <c r="AH12" s="41" t="s">
        <v>23</v>
      </c>
      <c r="AI12" s="41" t="s">
        <v>23</v>
      </c>
      <c r="AJ12" s="41" t="s">
        <v>23</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22015</v>
      </c>
      <c r="B13" s="7" t="s">
        <v>844</v>
      </c>
      <c r="C13" s="35" t="s">
        <v>22</v>
      </c>
      <c r="D13" s="40" t="s">
        <v>26</v>
      </c>
      <c r="E13" s="40">
        <v>1</v>
      </c>
      <c r="F13" s="40" t="s">
        <v>25</v>
      </c>
      <c r="G13" s="40" t="s">
        <v>26</v>
      </c>
      <c r="H13" s="40" t="s">
        <v>26</v>
      </c>
      <c r="I13" s="40" t="s">
        <v>26</v>
      </c>
      <c r="J13" s="40"/>
      <c r="K13" s="40"/>
      <c r="L13" s="40"/>
      <c r="M13" s="40"/>
      <c r="N13" s="40" t="s">
        <v>22</v>
      </c>
      <c r="O13" s="40" t="s">
        <v>26</v>
      </c>
      <c r="P13" s="40">
        <v>1</v>
      </c>
      <c r="Q13" s="40"/>
      <c r="R13" s="40" t="s">
        <v>26</v>
      </c>
      <c r="S13" s="40"/>
      <c r="T13" s="40" t="s">
        <v>26</v>
      </c>
      <c r="U13" s="40"/>
      <c r="V13" s="40" t="s">
        <v>26</v>
      </c>
      <c r="W13" s="40"/>
      <c r="X13" s="40" t="s">
        <v>26</v>
      </c>
      <c r="Y13" s="41" t="s">
        <v>23</v>
      </c>
      <c r="Z13" s="41" t="s">
        <v>23</v>
      </c>
      <c r="AA13" s="41" t="e">
        <v>#N/A</v>
      </c>
      <c r="AB13" s="41" t="s">
        <v>23</v>
      </c>
      <c r="AC13" s="41" t="s">
        <v>23</v>
      </c>
      <c r="AD13" s="41" t="s">
        <v>23</v>
      </c>
      <c r="AE13" s="41" t="s">
        <v>23</v>
      </c>
      <c r="AF13" s="41"/>
      <c r="AG13" s="41" t="s">
        <v>23</v>
      </c>
      <c r="AH13" s="41" t="s">
        <v>23</v>
      </c>
      <c r="AI13" s="41" t="s">
        <v>23</v>
      </c>
      <c r="AJ13" s="41"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22017</v>
      </c>
      <c r="B14" s="7" t="s">
        <v>845</v>
      </c>
      <c r="C14" s="40" t="s">
        <v>25</v>
      </c>
      <c r="D14" s="40" t="s">
        <v>25</v>
      </c>
      <c r="E14" s="40">
        <v>2</v>
      </c>
      <c r="F14" s="40" t="s">
        <v>25</v>
      </c>
      <c r="G14" s="40" t="s">
        <v>26</v>
      </c>
      <c r="H14" s="40" t="s">
        <v>25</v>
      </c>
      <c r="I14" s="40"/>
      <c r="J14" s="40"/>
      <c r="K14" s="40"/>
      <c r="L14" s="40"/>
      <c r="M14" s="40"/>
      <c r="N14" s="40" t="s">
        <v>25</v>
      </c>
      <c r="O14" s="40" t="s">
        <v>25</v>
      </c>
      <c r="P14" s="40">
        <v>2</v>
      </c>
      <c r="Q14" s="40" t="s">
        <v>25</v>
      </c>
      <c r="R14" s="40" t="s">
        <v>26</v>
      </c>
      <c r="S14" s="40" t="s">
        <v>25</v>
      </c>
      <c r="T14" s="40" t="s">
        <v>26</v>
      </c>
      <c r="U14" s="40" t="s">
        <v>384</v>
      </c>
      <c r="V14" s="40"/>
      <c r="W14" s="40"/>
      <c r="X14" s="40"/>
      <c r="Y14" s="41" t="s">
        <v>21</v>
      </c>
      <c r="Z14" s="41" t="s">
        <v>25</v>
      </c>
      <c r="AA14" s="41" t="s">
        <v>25</v>
      </c>
      <c r="AB14" s="41" t="s">
        <v>25</v>
      </c>
      <c r="AC14" s="41" t="s">
        <v>25</v>
      </c>
      <c r="AD14" s="41" t="s">
        <v>25</v>
      </c>
      <c r="AE14" s="41" t="s">
        <v>25</v>
      </c>
      <c r="AF14" s="41"/>
      <c r="AG14" s="41" t="s">
        <v>21</v>
      </c>
      <c r="AH14" s="41" t="s">
        <v>25</v>
      </c>
      <c r="AI14" s="41" t="s">
        <v>21</v>
      </c>
      <c r="AJ14" s="41" t="s">
        <v>25</v>
      </c>
      <c r="AK14" s="46" t="s">
        <v>21</v>
      </c>
      <c r="AL14" s="46" t="s">
        <v>25</v>
      </c>
      <c r="AM14" s="46" t="s">
        <v>25</v>
      </c>
      <c r="AN14" s="46" t="str">
        <f>IFERROR(VLOOKUP($B14,Sheet1!$A$5:$B$300,2,FALSE),"")</f>
        <v/>
      </c>
      <c r="AO14" s="46" t="s">
        <v>25</v>
      </c>
      <c r="AP14" s="5" t="str">
        <f>IFERROR(VLOOKUP($A14,集約用シート!$B$5:$U$300,15,FALSE),"")</f>
        <v/>
      </c>
      <c r="AQ14" s="8" t="s">
        <v>21</v>
      </c>
      <c r="AR14" s="46" t="s">
        <v>21</v>
      </c>
      <c r="AS14" s="5" t="str">
        <f>IFERROR(VLOOKUP($A14,集約用シート!$B$5:$U$300,19,FALSE),"")</f>
        <v/>
      </c>
      <c r="AT14" s="46" t="s">
        <v>25</v>
      </c>
      <c r="AU14" s="5" t="str">
        <f>IFERROR(VLOOKUP($A14,集約用シート!$B$5:$U$300,21,FALSE),"")</f>
        <v/>
      </c>
    </row>
    <row r="15" spans="1:47" ht="28.5" customHeight="1">
      <c r="A15" s="6">
        <v>22030</v>
      </c>
      <c r="B15" s="7" t="s">
        <v>846</v>
      </c>
      <c r="C15" s="35" t="s">
        <v>21</v>
      </c>
      <c r="D15" s="35" t="s">
        <v>21</v>
      </c>
      <c r="E15" s="40">
        <v>0</v>
      </c>
      <c r="F15" s="40" t="s">
        <v>25</v>
      </c>
      <c r="G15" s="40" t="s">
        <v>26</v>
      </c>
      <c r="H15" s="40"/>
      <c r="I15" s="40"/>
      <c r="J15" s="40"/>
      <c r="K15" s="40"/>
      <c r="L15" s="40"/>
      <c r="M15" s="40"/>
      <c r="N15" s="40" t="s">
        <v>22</v>
      </c>
      <c r="O15" s="40" t="s">
        <v>22</v>
      </c>
      <c r="P15" s="40">
        <v>0</v>
      </c>
      <c r="Q15" s="40" t="s">
        <v>25</v>
      </c>
      <c r="R15" s="40" t="s">
        <v>26</v>
      </c>
      <c r="S15" s="40" t="s">
        <v>384</v>
      </c>
      <c r="T15" s="40"/>
      <c r="U15" s="40" t="s">
        <v>384</v>
      </c>
      <c r="V15" s="40"/>
      <c r="W15" s="40" t="s">
        <v>384</v>
      </c>
      <c r="X15" s="40"/>
      <c r="Y15" s="41" t="s">
        <v>23</v>
      </c>
      <c r="Z15" s="41" t="s">
        <v>23</v>
      </c>
      <c r="AA15" s="41" t="e">
        <v>#N/A</v>
      </c>
      <c r="AB15" s="41" t="s">
        <v>23</v>
      </c>
      <c r="AC15" s="41" t="s">
        <v>23</v>
      </c>
      <c r="AD15" s="41" t="s">
        <v>23</v>
      </c>
      <c r="AE15" s="41" t="s">
        <v>23</v>
      </c>
      <c r="AF15" s="41"/>
      <c r="AG15" s="41" t="s">
        <v>23</v>
      </c>
      <c r="AH15" s="41" t="s">
        <v>23</v>
      </c>
      <c r="AI15" s="41" t="s">
        <v>23</v>
      </c>
      <c r="AJ15" s="41" t="s">
        <v>23</v>
      </c>
      <c r="AK15" s="46" t="s">
        <v>21</v>
      </c>
      <c r="AL15" s="46" t="s">
        <v>21</v>
      </c>
      <c r="AM15" s="46" t="s">
        <v>25</v>
      </c>
      <c r="AN15" s="46" t="str">
        <f>IFERROR(VLOOKUP($B15,Sheet1!$A$5:$B$300,2,FALSE),"")</f>
        <v/>
      </c>
      <c r="AO15" s="46" t="s">
        <v>21</v>
      </c>
      <c r="AP15" s="5" t="str">
        <f>IFERROR(VLOOKUP($A15,集約用シート!$B$5:$U$300,15,FALSE),"")</f>
        <v/>
      </c>
      <c r="AQ15" s="8" t="s">
        <v>2567</v>
      </c>
      <c r="AR15" s="46" t="s">
        <v>2566</v>
      </c>
      <c r="AS15" s="5" t="str">
        <f>IFERROR(VLOOKUP($A15,集約用シート!$B$5:$U$300,19,FALSE),"")</f>
        <v/>
      </c>
      <c r="AT15" s="46" t="s">
        <v>21</v>
      </c>
      <c r="AU15" s="5" t="str">
        <f>IFERROR(VLOOKUP($A15,集約用シート!$B$5:$U$300,21,FALSE),"")</f>
        <v/>
      </c>
    </row>
    <row r="16" spans="1:47" ht="28.5" customHeight="1">
      <c r="A16" s="6">
        <v>22034</v>
      </c>
      <c r="B16" s="7" t="s">
        <v>847</v>
      </c>
      <c r="C16" s="35" t="s">
        <v>21</v>
      </c>
      <c r="D16" s="35" t="s">
        <v>21</v>
      </c>
      <c r="E16" s="40">
        <v>0</v>
      </c>
      <c r="F16" s="40" t="s">
        <v>25</v>
      </c>
      <c r="G16" s="40" t="s">
        <v>26</v>
      </c>
      <c r="H16" s="40"/>
      <c r="I16" s="40"/>
      <c r="J16" s="40"/>
      <c r="K16" s="40"/>
      <c r="L16" s="40"/>
      <c r="M16" s="40"/>
      <c r="N16" s="40" t="s">
        <v>22</v>
      </c>
      <c r="O16" s="40" t="s">
        <v>22</v>
      </c>
      <c r="P16" s="40">
        <v>0</v>
      </c>
      <c r="Q16" s="40" t="s">
        <v>384</v>
      </c>
      <c r="R16" s="40" t="s">
        <v>26</v>
      </c>
      <c r="S16" s="40" t="s">
        <v>384</v>
      </c>
      <c r="T16" s="40"/>
      <c r="U16" s="40"/>
      <c r="V16" s="40"/>
      <c r="W16" s="40"/>
      <c r="X16" s="40"/>
      <c r="Y16" s="41" t="s">
        <v>21</v>
      </c>
      <c r="Z16" s="41" t="s">
        <v>21</v>
      </c>
      <c r="AA16" s="41" t="s">
        <v>21</v>
      </c>
      <c r="AB16" s="41" t="s">
        <v>23</v>
      </c>
      <c r="AC16" s="41" t="s">
        <v>23</v>
      </c>
      <c r="AD16" s="41" t="s">
        <v>23</v>
      </c>
      <c r="AE16" s="41" t="s">
        <v>23</v>
      </c>
      <c r="AF16" s="41"/>
      <c r="AG16" s="41" t="s">
        <v>23</v>
      </c>
      <c r="AH16" s="41" t="s">
        <v>23</v>
      </c>
      <c r="AI16" s="41" t="s">
        <v>23</v>
      </c>
      <c r="AJ16" s="41" t="s">
        <v>23</v>
      </c>
      <c r="AK16" s="46" t="s">
        <v>21</v>
      </c>
      <c r="AL16" s="46" t="s">
        <v>21</v>
      </c>
      <c r="AM16" s="46"/>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6">
        <v>22039</v>
      </c>
      <c r="B17" s="7" t="s">
        <v>848</v>
      </c>
      <c r="C17" s="35" t="s">
        <v>21</v>
      </c>
      <c r="D17" s="35" t="s">
        <v>21</v>
      </c>
      <c r="E17" s="40">
        <v>0</v>
      </c>
      <c r="F17" s="40" t="s">
        <v>25</v>
      </c>
      <c r="G17" s="40" t="s">
        <v>26</v>
      </c>
      <c r="H17" s="40"/>
      <c r="I17" s="40"/>
      <c r="J17" s="40"/>
      <c r="K17" s="40"/>
      <c r="L17" s="40"/>
      <c r="M17" s="40"/>
      <c r="N17" s="40" t="s">
        <v>22</v>
      </c>
      <c r="O17" s="40" t="s">
        <v>22</v>
      </c>
      <c r="P17" s="40">
        <v>0</v>
      </c>
      <c r="Q17" s="40" t="s">
        <v>25</v>
      </c>
      <c r="R17" s="40" t="s">
        <v>26</v>
      </c>
      <c r="S17" s="40" t="s">
        <v>384</v>
      </c>
      <c r="T17" s="40"/>
      <c r="U17" s="40" t="s">
        <v>384</v>
      </c>
      <c r="V17" s="40"/>
      <c r="W17" s="40" t="s">
        <v>384</v>
      </c>
      <c r="X17" s="40"/>
      <c r="Y17" s="41" t="s">
        <v>23</v>
      </c>
      <c r="Z17" s="41" t="s">
        <v>23</v>
      </c>
      <c r="AA17" s="41" t="e">
        <v>#N/A</v>
      </c>
      <c r="AB17" s="41" t="s">
        <v>23</v>
      </c>
      <c r="AC17" s="41" t="s">
        <v>23</v>
      </c>
      <c r="AD17" s="41" t="s">
        <v>23</v>
      </c>
      <c r="AE17" s="41" t="s">
        <v>23</v>
      </c>
      <c r="AF17" s="41"/>
      <c r="AG17" s="41" t="s">
        <v>23</v>
      </c>
      <c r="AH17" s="41" t="s">
        <v>23</v>
      </c>
      <c r="AI17" s="41" t="s">
        <v>23</v>
      </c>
      <c r="AJ17" s="41"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22040</v>
      </c>
      <c r="B18" s="7" t="s">
        <v>849</v>
      </c>
      <c r="C18" s="35" t="s">
        <v>21</v>
      </c>
      <c r="D18" s="35" t="s">
        <v>21</v>
      </c>
      <c r="E18" s="40">
        <v>0</v>
      </c>
      <c r="F18" s="40" t="s">
        <v>25</v>
      </c>
      <c r="G18" s="40" t="s">
        <v>26</v>
      </c>
      <c r="H18" s="40"/>
      <c r="I18" s="40"/>
      <c r="J18" s="40"/>
      <c r="K18" s="40"/>
      <c r="L18" s="40"/>
      <c r="M18" s="40"/>
      <c r="N18" s="40" t="s">
        <v>22</v>
      </c>
      <c r="O18" s="40" t="s">
        <v>22</v>
      </c>
      <c r="P18" s="40">
        <v>0</v>
      </c>
      <c r="Q18" s="40" t="s">
        <v>384</v>
      </c>
      <c r="R18" s="40" t="s">
        <v>26</v>
      </c>
      <c r="S18" s="40" t="s">
        <v>384</v>
      </c>
      <c r="T18" s="40"/>
      <c r="U18" s="40"/>
      <c r="V18" s="40"/>
      <c r="W18" s="40"/>
      <c r="X18" s="40"/>
      <c r="Y18" s="41" t="s">
        <v>23</v>
      </c>
      <c r="Z18" s="41" t="s">
        <v>23</v>
      </c>
      <c r="AA18" s="41" t="e">
        <v>#N/A</v>
      </c>
      <c r="AB18" s="41" t="s">
        <v>23</v>
      </c>
      <c r="AC18" s="41" t="s">
        <v>21</v>
      </c>
      <c r="AD18" s="41" t="s">
        <v>23</v>
      </c>
      <c r="AE18" s="41" t="s">
        <v>21</v>
      </c>
      <c r="AF18" s="41"/>
      <c r="AG18" s="41" t="s">
        <v>23</v>
      </c>
      <c r="AH18" s="41">
        <v>0</v>
      </c>
      <c r="AI18" s="41" t="s">
        <v>23</v>
      </c>
      <c r="AJ18" s="41"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22042</v>
      </c>
      <c r="B19" s="7" t="s">
        <v>850</v>
      </c>
      <c r="C19" s="35" t="s">
        <v>25</v>
      </c>
      <c r="D19" s="40" t="s">
        <v>25</v>
      </c>
      <c r="E19" s="40">
        <v>2</v>
      </c>
      <c r="F19" s="40" t="s">
        <v>25</v>
      </c>
      <c r="G19" s="40" t="s">
        <v>26</v>
      </c>
      <c r="H19" s="40"/>
      <c r="I19" s="40"/>
      <c r="J19" s="40"/>
      <c r="K19" s="40"/>
      <c r="L19" s="40"/>
      <c r="M19" s="40"/>
      <c r="N19" s="40" t="s">
        <v>25</v>
      </c>
      <c r="O19" s="40" t="s">
        <v>25</v>
      </c>
      <c r="P19" s="40">
        <v>2</v>
      </c>
      <c r="Q19" s="40" t="s">
        <v>25</v>
      </c>
      <c r="R19" s="40" t="s">
        <v>26</v>
      </c>
      <c r="S19" s="40" t="s">
        <v>384</v>
      </c>
      <c r="T19" s="40"/>
      <c r="U19" s="40" t="s">
        <v>384</v>
      </c>
      <c r="V19" s="40"/>
      <c r="W19" s="40" t="s">
        <v>25</v>
      </c>
      <c r="X19" s="40"/>
      <c r="Y19" s="41" t="s">
        <v>25</v>
      </c>
      <c r="Z19" s="41" t="s">
        <v>21</v>
      </c>
      <c r="AA19" s="41" t="s">
        <v>21</v>
      </c>
      <c r="AB19" s="41" t="s">
        <v>25</v>
      </c>
      <c r="AC19" s="41" t="s">
        <v>25</v>
      </c>
      <c r="AD19" s="41" t="s">
        <v>21</v>
      </c>
      <c r="AE19" s="41" t="s">
        <v>21</v>
      </c>
      <c r="AF19" s="41"/>
      <c r="AG19" s="41" t="s">
        <v>23</v>
      </c>
      <c r="AH19" s="41">
        <v>0</v>
      </c>
      <c r="AI19" s="41" t="s">
        <v>21</v>
      </c>
      <c r="AJ19" s="41"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22043</v>
      </c>
      <c r="B20" s="7" t="s">
        <v>851</v>
      </c>
      <c r="C20" s="35" t="s">
        <v>21</v>
      </c>
      <c r="D20" s="40" t="s">
        <v>25</v>
      </c>
      <c r="E20" s="40">
        <v>1</v>
      </c>
      <c r="F20" s="40" t="s">
        <v>25</v>
      </c>
      <c r="G20" s="40" t="s">
        <v>26</v>
      </c>
      <c r="H20" s="40"/>
      <c r="I20" s="40"/>
      <c r="J20" s="40"/>
      <c r="K20" s="40"/>
      <c r="L20" s="40"/>
      <c r="M20" s="40"/>
      <c r="N20" s="40" t="s">
        <v>22</v>
      </c>
      <c r="O20" s="40" t="s">
        <v>25</v>
      </c>
      <c r="P20" s="40">
        <v>1</v>
      </c>
      <c r="Q20" s="40" t="s">
        <v>384</v>
      </c>
      <c r="R20" s="40" t="s">
        <v>26</v>
      </c>
      <c r="S20" s="40" t="s">
        <v>384</v>
      </c>
      <c r="T20" s="40"/>
      <c r="U20" s="40"/>
      <c r="V20" s="40"/>
      <c r="W20" s="40"/>
      <c r="X20" s="40"/>
      <c r="Y20" s="41" t="s">
        <v>25</v>
      </c>
      <c r="Z20" s="41" t="s">
        <v>25</v>
      </c>
      <c r="AA20" s="41" t="s">
        <v>25</v>
      </c>
      <c r="AB20" s="41" t="s">
        <v>23</v>
      </c>
      <c r="AC20" s="41" t="s">
        <v>23</v>
      </c>
      <c r="AD20" s="41" t="s">
        <v>23</v>
      </c>
      <c r="AE20" s="41" t="s">
        <v>23</v>
      </c>
      <c r="AF20" s="41"/>
      <c r="AG20" s="41" t="s">
        <v>23</v>
      </c>
      <c r="AH20" s="41" t="s">
        <v>23</v>
      </c>
      <c r="AI20" s="41" t="s">
        <v>21</v>
      </c>
      <c r="AJ20" s="41" t="s">
        <v>23</v>
      </c>
      <c r="AK20" s="46" t="s">
        <v>21</v>
      </c>
      <c r="AL20" s="46" t="s">
        <v>25</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22045</v>
      </c>
      <c r="B21" s="7" t="s">
        <v>852</v>
      </c>
      <c r="C21" s="35" t="s">
        <v>22</v>
      </c>
      <c r="D21" s="40" t="s">
        <v>25</v>
      </c>
      <c r="E21" s="40">
        <v>1</v>
      </c>
      <c r="F21" s="40" t="s">
        <v>25</v>
      </c>
      <c r="G21" s="40" t="s">
        <v>26</v>
      </c>
      <c r="H21" s="40"/>
      <c r="I21" s="40"/>
      <c r="J21" s="40"/>
      <c r="K21" s="40"/>
      <c r="L21" s="40"/>
      <c r="M21" s="40"/>
      <c r="N21" s="40" t="s">
        <v>22</v>
      </c>
      <c r="O21" s="40" t="s">
        <v>25</v>
      </c>
      <c r="P21" s="40">
        <v>1</v>
      </c>
      <c r="Q21" s="40"/>
      <c r="R21" s="40" t="s">
        <v>26</v>
      </c>
      <c r="S21" s="40"/>
      <c r="T21" s="40"/>
      <c r="U21" s="40" t="s">
        <v>384</v>
      </c>
      <c r="V21" s="40"/>
      <c r="W21" s="40" t="s">
        <v>25</v>
      </c>
      <c r="X21" s="40" t="s">
        <v>26</v>
      </c>
      <c r="Y21" s="41" t="s">
        <v>21</v>
      </c>
      <c r="Z21" s="41" t="s">
        <v>25</v>
      </c>
      <c r="AA21" s="41" t="s">
        <v>25</v>
      </c>
      <c r="AB21" s="41" t="s">
        <v>25</v>
      </c>
      <c r="AC21" s="41" t="s">
        <v>23</v>
      </c>
      <c r="AD21" s="41" t="s">
        <v>25</v>
      </c>
      <c r="AE21" s="41" t="s">
        <v>23</v>
      </c>
      <c r="AF21" s="41"/>
      <c r="AG21" s="41" t="s">
        <v>25</v>
      </c>
      <c r="AH21" s="41" t="s">
        <v>23</v>
      </c>
      <c r="AI21" s="41" t="s">
        <v>21</v>
      </c>
      <c r="AJ21" s="41" t="s">
        <v>23</v>
      </c>
      <c r="AK21" s="46" t="s">
        <v>21</v>
      </c>
      <c r="AL21" s="46" t="s">
        <v>25</v>
      </c>
      <c r="AM21" s="46" t="s">
        <v>25</v>
      </c>
      <c r="AN21" s="46" t="str">
        <f>IFERROR(VLOOKUP($B21,Sheet1!$A$5:$B$300,2,FALSE),"")</f>
        <v/>
      </c>
      <c r="AO21" s="46" t="s">
        <v>25</v>
      </c>
      <c r="AP21" s="5" t="str">
        <f>IFERROR(VLOOKUP($A21,集約用シート!$B$5:$U$300,15,FALSE),"")</f>
        <v/>
      </c>
      <c r="AQ21" s="8" t="s">
        <v>1934</v>
      </c>
      <c r="AR21" s="46" t="s">
        <v>25</v>
      </c>
      <c r="AS21" s="5" t="str">
        <f>IFERROR(VLOOKUP($A21,集約用シート!$B$5:$U$300,19,FALSE),"")</f>
        <v/>
      </c>
      <c r="AT21" s="46" t="s">
        <v>21</v>
      </c>
      <c r="AU21" s="5" t="str">
        <f>IFERROR(VLOOKUP($A21,集約用シート!$B$5:$U$300,21,FALSE),"")</f>
        <v/>
      </c>
    </row>
    <row r="22" spans="1:47" ht="28.5" customHeight="1">
      <c r="A22" s="6">
        <v>22046</v>
      </c>
      <c r="B22" s="7" t="s">
        <v>853</v>
      </c>
      <c r="C22" s="35" t="s">
        <v>22</v>
      </c>
      <c r="D22" s="40" t="s">
        <v>25</v>
      </c>
      <c r="E22" s="40">
        <v>1</v>
      </c>
      <c r="F22" s="40" t="s">
        <v>25</v>
      </c>
      <c r="G22" s="40" t="s">
        <v>26</v>
      </c>
      <c r="H22" s="40"/>
      <c r="I22" s="40"/>
      <c r="J22" s="40"/>
      <c r="K22" s="40"/>
      <c r="L22" s="40"/>
      <c r="M22" s="40"/>
      <c r="N22" s="40" t="s">
        <v>22</v>
      </c>
      <c r="O22" s="40" t="s">
        <v>26</v>
      </c>
      <c r="P22" s="40">
        <v>1</v>
      </c>
      <c r="Q22" s="40"/>
      <c r="R22" s="40" t="s">
        <v>26</v>
      </c>
      <c r="S22" s="40"/>
      <c r="T22" s="40"/>
      <c r="U22" s="40"/>
      <c r="V22" s="40"/>
      <c r="W22" s="40"/>
      <c r="X22" s="40"/>
      <c r="Y22" s="41" t="s">
        <v>21</v>
      </c>
      <c r="Z22" s="41" t="s">
        <v>25</v>
      </c>
      <c r="AA22" s="41" t="s">
        <v>25</v>
      </c>
      <c r="AB22" s="41" t="s">
        <v>23</v>
      </c>
      <c r="AC22" s="41" t="s">
        <v>23</v>
      </c>
      <c r="AD22" s="41" t="s">
        <v>23</v>
      </c>
      <c r="AE22" s="41" t="s">
        <v>23</v>
      </c>
      <c r="AF22" s="41"/>
      <c r="AG22" s="41" t="s">
        <v>23</v>
      </c>
      <c r="AH22" s="41" t="s">
        <v>23</v>
      </c>
      <c r="AI22" s="41" t="s">
        <v>23</v>
      </c>
      <c r="AJ22" s="41" t="s">
        <v>23</v>
      </c>
      <c r="AK22" s="46" t="s">
        <v>21</v>
      </c>
      <c r="AL22" s="46" t="s">
        <v>25</v>
      </c>
      <c r="AM22" s="46" t="s">
        <v>21</v>
      </c>
      <c r="AN22" s="46" t="str">
        <f>IFERROR(VLOOKUP($B22,Sheet1!$A$5:$B$300,2,FALSE),"")</f>
        <v/>
      </c>
      <c r="AO22" s="46" t="s">
        <v>21</v>
      </c>
      <c r="AP22" s="5" t="str">
        <f>IFERROR(VLOOKUP($A22,集約用シート!$B$5:$U$300,15,FALSE),"")</f>
        <v/>
      </c>
      <c r="AQ22" s="8" t="s">
        <v>2567</v>
      </c>
      <c r="AR22" s="46" t="s">
        <v>2566</v>
      </c>
      <c r="AS22" s="5" t="str">
        <f>IFERROR(VLOOKUP($A22,集約用シート!$B$5:$U$300,19,FALSE),"")</f>
        <v/>
      </c>
      <c r="AT22" s="46" t="s">
        <v>21</v>
      </c>
      <c r="AU22" s="5" t="str">
        <f>IFERROR(VLOOKUP($A22,集約用シート!$B$5:$U$300,21,FALSE),"")</f>
        <v/>
      </c>
    </row>
    <row r="23" spans="1:47" ht="28.5" customHeight="1">
      <c r="A23" s="6">
        <v>22047</v>
      </c>
      <c r="B23" s="7" t="s">
        <v>854</v>
      </c>
      <c r="C23" s="35"/>
      <c r="D23" s="40"/>
      <c r="E23" s="40">
        <v>0</v>
      </c>
      <c r="F23" s="40"/>
      <c r="G23" s="40"/>
      <c r="H23" s="40"/>
      <c r="I23" s="40"/>
      <c r="J23" s="40"/>
      <c r="K23" s="40"/>
      <c r="L23" s="40"/>
      <c r="M23" s="40"/>
      <c r="N23" s="40" t="s">
        <v>22</v>
      </c>
      <c r="O23" s="40" t="s">
        <v>22</v>
      </c>
      <c r="P23" s="40">
        <v>0</v>
      </c>
      <c r="Q23" s="40"/>
      <c r="R23" s="40" t="s">
        <v>26</v>
      </c>
      <c r="S23" s="40"/>
      <c r="T23" s="40" t="s">
        <v>26</v>
      </c>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22048</v>
      </c>
      <c r="B24" s="7" t="s">
        <v>855</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22049</v>
      </c>
      <c r="B25" s="7" t="s">
        <v>856</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22053</v>
      </c>
      <c r="B26" s="7" t="s">
        <v>857</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22054</v>
      </c>
      <c r="B27" s="7" t="s">
        <v>858</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22055</v>
      </c>
      <c r="B28" s="7" t="s">
        <v>859</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22056</v>
      </c>
      <c r="B29" s="7" t="s">
        <v>860</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22057</v>
      </c>
      <c r="B30" s="7" t="s">
        <v>861</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22058</v>
      </c>
      <c r="B31" s="7" t="s">
        <v>862</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22059</v>
      </c>
      <c r="B32" s="7" t="s">
        <v>863</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22060</v>
      </c>
      <c r="B33" s="7" t="s">
        <v>864</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25</v>
      </c>
      <c r="AD33" s="41" t="s">
        <v>23</v>
      </c>
      <c r="AE33" s="41" t="s">
        <v>25</v>
      </c>
      <c r="AF33" s="41"/>
      <c r="AG33" s="41" t="s">
        <v>23</v>
      </c>
      <c r="AH33" s="41" t="s">
        <v>21</v>
      </c>
      <c r="AI33" s="41" t="s">
        <v>23</v>
      </c>
      <c r="AJ33" s="41"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22061</v>
      </c>
      <c r="B34" s="7" t="s">
        <v>865</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22062</v>
      </c>
      <c r="B35" s="7" t="s">
        <v>866</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22063</v>
      </c>
      <c r="B36" s="7" t="s">
        <v>867</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21</v>
      </c>
      <c r="AD36" s="41" t="s">
        <v>23</v>
      </c>
      <c r="AE36" s="41" t="s">
        <v>21</v>
      </c>
      <c r="AF36" s="41"/>
      <c r="AG36" s="41" t="s">
        <v>23</v>
      </c>
      <c r="AH36" s="41">
        <v>0</v>
      </c>
      <c r="AI36" s="41" t="s">
        <v>23</v>
      </c>
      <c r="AJ36" s="41"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22065</v>
      </c>
      <c r="B37" s="7" t="s">
        <v>868</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22066</v>
      </c>
      <c r="B38" s="7" t="s">
        <v>869</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22067</v>
      </c>
      <c r="B39" s="7" t="s">
        <v>870</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22068</v>
      </c>
      <c r="B40" s="7" t="s">
        <v>871</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22069</v>
      </c>
      <c r="B41" s="7" t="s">
        <v>872</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22070</v>
      </c>
      <c r="B42" s="7" t="s">
        <v>873</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22071</v>
      </c>
      <c r="B43" s="7" t="s">
        <v>874</v>
      </c>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22072</v>
      </c>
      <c r="B44" s="7" t="s">
        <v>875</v>
      </c>
      <c r="C44" s="40"/>
      <c r="D44" s="40"/>
      <c r="E44" s="40">
        <v>0</v>
      </c>
      <c r="F44" s="40"/>
      <c r="G44" s="40"/>
      <c r="H44" s="40"/>
      <c r="I44" s="40"/>
      <c r="J44" s="40"/>
      <c r="K44" s="40"/>
      <c r="L44" s="40"/>
      <c r="M44" s="40"/>
      <c r="N44" s="40"/>
      <c r="O44" s="40"/>
      <c r="P44" s="40">
        <v>0</v>
      </c>
      <c r="Q44" s="40"/>
      <c r="R44" s="40"/>
      <c r="S44" s="40"/>
      <c r="T44" s="40"/>
      <c r="U44" s="40"/>
      <c r="V44" s="40"/>
      <c r="W44" s="40"/>
      <c r="X44" s="40"/>
      <c r="Y44" s="41" t="s">
        <v>21</v>
      </c>
      <c r="Z44" s="41" t="s">
        <v>25</v>
      </c>
      <c r="AA44" s="41" t="s">
        <v>25</v>
      </c>
      <c r="AB44" s="41" t="s">
        <v>25</v>
      </c>
      <c r="AC44" s="41" t="s">
        <v>23</v>
      </c>
      <c r="AD44" s="41" t="s">
        <v>21</v>
      </c>
      <c r="AE44" s="41" t="s">
        <v>23</v>
      </c>
      <c r="AF44" s="41"/>
      <c r="AG44" s="41" t="s">
        <v>23</v>
      </c>
      <c r="AH44" s="41" t="s">
        <v>23</v>
      </c>
      <c r="AI44" s="41" t="s">
        <v>21</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22073</v>
      </c>
      <c r="B45" s="7" t="s">
        <v>876</v>
      </c>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c r="B46" s="7"/>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c r="B47" s="7"/>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c r="B48" s="7"/>
      <c r="C48" s="40"/>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91" t="s">
        <v>242</v>
      </c>
      <c r="B49" s="93"/>
      <c r="C49" s="91">
        <v>12</v>
      </c>
      <c r="D49" s="93">
        <v>0</v>
      </c>
      <c r="N49" s="91">
        <v>14</v>
      </c>
      <c r="O49" s="93">
        <v>0</v>
      </c>
      <c r="Y49" s="105">
        <v>0</v>
      </c>
      <c r="Z49" s="107">
        <v>0</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sheetData>
  <mergeCells count="32">
    <mergeCell ref="A49:B49"/>
    <mergeCell ref="C49:D49"/>
    <mergeCell ref="N49:O49"/>
    <mergeCell ref="Y49:Z49"/>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50"/>
  <sheetViews>
    <sheetView view="pageBreakPreview" topLeftCell="U2" zoomScale="60" zoomScaleNormal="112"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37" width="9" style="17"/>
    <col min="38" max="48" width="9" style="2"/>
    <col min="4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3</v>
      </c>
      <c r="D4" s="40">
        <v>0</v>
      </c>
      <c r="E4" s="40"/>
      <c r="F4" s="40">
        <v>4</v>
      </c>
      <c r="G4" s="40">
        <v>7</v>
      </c>
      <c r="H4" s="40">
        <v>4</v>
      </c>
      <c r="I4" s="40">
        <v>5</v>
      </c>
      <c r="J4" s="40">
        <v>0</v>
      </c>
      <c r="K4" s="40">
        <v>3</v>
      </c>
      <c r="L4" s="40">
        <v>0</v>
      </c>
      <c r="M4" s="40">
        <v>1</v>
      </c>
      <c r="N4" s="40">
        <v>3</v>
      </c>
      <c r="O4" s="40">
        <v>1</v>
      </c>
      <c r="P4" s="40"/>
      <c r="Q4" s="40">
        <v>7</v>
      </c>
      <c r="R4" s="40">
        <v>0</v>
      </c>
      <c r="S4" s="40">
        <v>5</v>
      </c>
      <c r="T4" s="40">
        <v>1</v>
      </c>
      <c r="U4" s="40">
        <v>1</v>
      </c>
      <c r="V4" s="40">
        <v>0</v>
      </c>
      <c r="W4" s="40">
        <v>0</v>
      </c>
      <c r="X4" s="40">
        <v>0</v>
      </c>
      <c r="Y4" s="41">
        <v>2</v>
      </c>
      <c r="Z4" s="41">
        <v>2</v>
      </c>
      <c r="AA4" s="41"/>
      <c r="AB4" s="41">
        <v>2</v>
      </c>
      <c r="AC4" s="41">
        <v>16</v>
      </c>
      <c r="AD4" s="41">
        <v>2</v>
      </c>
      <c r="AE4" s="41">
        <v>10</v>
      </c>
      <c r="AF4" s="41">
        <v>0</v>
      </c>
      <c r="AG4" s="41">
        <v>2</v>
      </c>
      <c r="AH4" s="41">
        <v>1</v>
      </c>
      <c r="AI4" s="41">
        <v>0</v>
      </c>
      <c r="AJ4" s="41">
        <v>0</v>
      </c>
      <c r="AK4" s="46">
        <v>2</v>
      </c>
      <c r="AL4" s="46">
        <v>2</v>
      </c>
      <c r="AM4" s="46"/>
      <c r="AN4" s="46"/>
      <c r="AO4" s="46">
        <v>1</v>
      </c>
      <c r="AP4" s="46"/>
      <c r="AQ4" s="8"/>
      <c r="AR4" s="46"/>
      <c r="AS4" s="46"/>
      <c r="AT4" s="46"/>
      <c r="AU4" s="46"/>
    </row>
    <row r="5" spans="1:47" ht="28.5" customHeight="1">
      <c r="A5" s="6">
        <v>23006</v>
      </c>
      <c r="B5" s="7" t="s">
        <v>2156</v>
      </c>
      <c r="C5" s="35"/>
      <c r="D5" s="40"/>
      <c r="E5" s="40">
        <v>0</v>
      </c>
      <c r="F5" s="40"/>
      <c r="G5" s="40"/>
      <c r="H5" s="40"/>
      <c r="I5" s="40"/>
      <c r="J5" s="40"/>
      <c r="K5" s="40"/>
      <c r="L5" s="40"/>
      <c r="M5" s="40"/>
      <c r="N5" s="40"/>
      <c r="O5" s="40"/>
      <c r="P5" s="40">
        <v>0</v>
      </c>
      <c r="Q5" s="40"/>
      <c r="R5" s="40"/>
      <c r="S5" s="40"/>
      <c r="T5" s="40"/>
      <c r="U5" s="40"/>
      <c r="V5" s="40"/>
      <c r="W5" s="40"/>
      <c r="X5" s="40"/>
      <c r="Y5" s="41" t="s">
        <v>23</v>
      </c>
      <c r="Z5" s="41" t="s">
        <v>23</v>
      </c>
      <c r="AA5" s="41" t="e">
        <v>#N/A</v>
      </c>
      <c r="AB5" s="41" t="s">
        <v>23</v>
      </c>
      <c r="AC5" s="41" t="s">
        <v>23</v>
      </c>
      <c r="AD5" s="41" t="s">
        <v>23</v>
      </c>
      <c r="AE5" s="41" t="s">
        <v>23</v>
      </c>
      <c r="AF5" s="41"/>
      <c r="AG5" s="41" t="s">
        <v>23</v>
      </c>
      <c r="AH5" s="41" t="s">
        <v>23</v>
      </c>
      <c r="AI5" s="41" t="s">
        <v>23</v>
      </c>
      <c r="AJ5" s="41" t="s">
        <v>23</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23007</v>
      </c>
      <c r="B6" s="7" t="s">
        <v>2157</v>
      </c>
      <c r="C6" s="40" t="s">
        <v>22</v>
      </c>
      <c r="D6" s="40" t="s">
        <v>22</v>
      </c>
      <c r="E6" s="40">
        <v>0</v>
      </c>
      <c r="F6" s="40" t="s">
        <v>25</v>
      </c>
      <c r="G6" s="40" t="s">
        <v>26</v>
      </c>
      <c r="H6" s="40" t="s">
        <v>25</v>
      </c>
      <c r="I6" s="40"/>
      <c r="J6" s="40"/>
      <c r="K6" s="40" t="s">
        <v>26</v>
      </c>
      <c r="L6" s="40"/>
      <c r="M6" s="40"/>
      <c r="N6" s="40" t="s">
        <v>26</v>
      </c>
      <c r="O6" s="40" t="s">
        <v>22</v>
      </c>
      <c r="P6" s="40">
        <v>1</v>
      </c>
      <c r="Q6" s="40" t="s">
        <v>26</v>
      </c>
      <c r="R6" s="40"/>
      <c r="S6" s="40" t="s">
        <v>26</v>
      </c>
      <c r="T6" s="40"/>
      <c r="U6" s="40" t="s">
        <v>26</v>
      </c>
      <c r="V6" s="40"/>
      <c r="W6" s="40" t="s">
        <v>384</v>
      </c>
      <c r="X6" s="40"/>
      <c r="Y6" s="41" t="s">
        <v>21</v>
      </c>
      <c r="Z6" s="41" t="s">
        <v>21</v>
      </c>
      <c r="AA6" s="41" t="s">
        <v>21</v>
      </c>
      <c r="AB6" s="41" t="s">
        <v>25</v>
      </c>
      <c r="AC6" s="41" t="s">
        <v>25</v>
      </c>
      <c r="AD6" s="41" t="s">
        <v>25</v>
      </c>
      <c r="AE6" s="41" t="s">
        <v>21</v>
      </c>
      <c r="AF6" s="41"/>
      <c r="AG6" s="41" t="s">
        <v>25</v>
      </c>
      <c r="AH6" s="41">
        <v>0</v>
      </c>
      <c r="AI6" s="41" t="s">
        <v>21</v>
      </c>
      <c r="AJ6" s="41" t="s">
        <v>21</v>
      </c>
      <c r="AK6" s="46" t="s">
        <v>21</v>
      </c>
      <c r="AL6" s="46" t="s">
        <v>21</v>
      </c>
      <c r="AM6" s="46"/>
      <c r="AN6" s="46" t="str">
        <f>IFERROR(VLOOKUP($B6,Sheet1!$A$5:$B$300,2,FALSE),"")</f>
        <v/>
      </c>
      <c r="AO6" s="46"/>
      <c r="AP6" s="5" t="str">
        <f>IFERROR(VLOOKUP($A6,集約用シート!$B$5:$U$300,15,FALSE),"")</f>
        <v/>
      </c>
      <c r="AQ6" s="8"/>
      <c r="AR6" s="46"/>
      <c r="AS6" s="5" t="str">
        <f>IFERROR(VLOOKUP($A6,集約用シート!$B$5:$U$300,19,FALSE),"")</f>
        <v/>
      </c>
      <c r="AT6" s="46"/>
      <c r="AU6" s="5" t="str">
        <f>IFERROR(VLOOKUP($A6,集約用シート!$B$5:$U$300,21,FALSE),"")</f>
        <v/>
      </c>
    </row>
    <row r="7" spans="1:47" ht="28.5" customHeight="1">
      <c r="A7" s="6">
        <v>23009</v>
      </c>
      <c r="B7" s="7" t="s">
        <v>2158</v>
      </c>
      <c r="C7" s="35" t="s">
        <v>25</v>
      </c>
      <c r="D7" s="40" t="s">
        <v>22</v>
      </c>
      <c r="E7" s="40">
        <v>1</v>
      </c>
      <c r="F7" s="40" t="s">
        <v>25</v>
      </c>
      <c r="G7" s="40" t="s">
        <v>26</v>
      </c>
      <c r="H7" s="40" t="s">
        <v>25</v>
      </c>
      <c r="I7" s="40" t="s">
        <v>26</v>
      </c>
      <c r="J7" s="40"/>
      <c r="K7" s="40"/>
      <c r="L7" s="40"/>
      <c r="M7" s="40"/>
      <c r="N7" s="40" t="s">
        <v>26</v>
      </c>
      <c r="O7" s="40" t="s">
        <v>26</v>
      </c>
      <c r="P7" s="40">
        <v>2</v>
      </c>
      <c r="Q7" s="40" t="s">
        <v>26</v>
      </c>
      <c r="R7" s="40"/>
      <c r="S7" s="40" t="s">
        <v>26</v>
      </c>
      <c r="T7" s="40" t="s">
        <v>26</v>
      </c>
      <c r="U7" s="40"/>
      <c r="V7" s="40"/>
      <c r="W7" s="40" t="s">
        <v>384</v>
      </c>
      <c r="X7" s="40"/>
      <c r="Y7" s="41" t="s">
        <v>25</v>
      </c>
      <c r="Z7" s="41" t="s">
        <v>25</v>
      </c>
      <c r="AA7" s="41" t="s">
        <v>25</v>
      </c>
      <c r="AB7" s="41" t="s">
        <v>25</v>
      </c>
      <c r="AC7" s="41" t="s">
        <v>25</v>
      </c>
      <c r="AD7" s="41" t="s">
        <v>25</v>
      </c>
      <c r="AE7" s="41" t="s">
        <v>25</v>
      </c>
      <c r="AF7" s="41"/>
      <c r="AG7" s="41" t="s">
        <v>25</v>
      </c>
      <c r="AH7" s="41" t="s">
        <v>21</v>
      </c>
      <c r="AI7" s="41" t="s">
        <v>21</v>
      </c>
      <c r="AJ7" s="41" t="s">
        <v>21</v>
      </c>
      <c r="AK7" s="46" t="s">
        <v>25</v>
      </c>
      <c r="AL7" s="46" t="s">
        <v>25</v>
      </c>
      <c r="AM7" s="46" t="s">
        <v>25</v>
      </c>
      <c r="AN7" s="46" t="str">
        <f>IFERROR(VLOOKUP($B7,Sheet1!$A$5:$B$300,2,FALSE),"")</f>
        <v/>
      </c>
      <c r="AO7" s="46" t="s">
        <v>25</v>
      </c>
      <c r="AP7" s="5" t="str">
        <f>IFERROR(VLOOKUP($A7,集約用シート!$B$5:$U$300,15,FALSE),"")</f>
        <v/>
      </c>
      <c r="AQ7" s="8" t="s">
        <v>2567</v>
      </c>
      <c r="AR7" s="46" t="s">
        <v>21</v>
      </c>
      <c r="AS7" s="5" t="str">
        <f>IFERROR(VLOOKUP($A7,集約用シート!$B$5:$U$300,19,FALSE),"")</f>
        <v/>
      </c>
      <c r="AT7" s="46" t="s">
        <v>21</v>
      </c>
      <c r="AU7" s="5" t="str">
        <f>IFERROR(VLOOKUP($A7,集約用シート!$B$5:$U$300,21,FALSE),"")</f>
        <v/>
      </c>
    </row>
    <row r="8" spans="1:47" ht="28.5" customHeight="1">
      <c r="A8" s="6">
        <v>23012</v>
      </c>
      <c r="B8" s="7" t="s">
        <v>2159</v>
      </c>
      <c r="C8" s="35" t="s">
        <v>22</v>
      </c>
      <c r="D8" s="40" t="s">
        <v>22</v>
      </c>
      <c r="E8" s="40">
        <v>0</v>
      </c>
      <c r="F8" s="40"/>
      <c r="G8" s="40"/>
      <c r="H8" s="40"/>
      <c r="I8" s="40"/>
      <c r="J8" s="40"/>
      <c r="K8" s="40"/>
      <c r="L8" s="40"/>
      <c r="M8" s="40"/>
      <c r="N8" s="40" t="s">
        <v>22</v>
      </c>
      <c r="O8" s="40" t="s">
        <v>22</v>
      </c>
      <c r="P8" s="40">
        <v>0</v>
      </c>
      <c r="Q8" s="40"/>
      <c r="R8" s="40"/>
      <c r="S8" s="40"/>
      <c r="T8" s="40"/>
      <c r="U8" s="40"/>
      <c r="V8" s="40"/>
      <c r="W8" s="40"/>
      <c r="X8" s="40"/>
      <c r="Y8" s="41" t="s">
        <v>23</v>
      </c>
      <c r="Z8" s="41" t="s">
        <v>23</v>
      </c>
      <c r="AA8" s="41" t="e">
        <v>#N/A</v>
      </c>
      <c r="AB8" s="41" t="s">
        <v>23</v>
      </c>
      <c r="AC8" s="41" t="s">
        <v>25</v>
      </c>
      <c r="AD8" s="41" t="s">
        <v>23</v>
      </c>
      <c r="AE8" s="41" t="s">
        <v>25</v>
      </c>
      <c r="AF8" s="41"/>
      <c r="AG8" s="41" t="s">
        <v>23</v>
      </c>
      <c r="AH8" s="41"/>
      <c r="AI8" s="41" t="s">
        <v>23</v>
      </c>
      <c r="AJ8" s="41">
        <v>0</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23018</v>
      </c>
      <c r="B9" s="7" t="s">
        <v>2160</v>
      </c>
      <c r="C9" s="40" t="s">
        <v>22</v>
      </c>
      <c r="D9" s="40" t="s">
        <v>22</v>
      </c>
      <c r="E9" s="40">
        <v>0</v>
      </c>
      <c r="F9" s="40" t="s">
        <v>25</v>
      </c>
      <c r="G9" s="40" t="s">
        <v>26</v>
      </c>
      <c r="H9" s="40" t="s">
        <v>25</v>
      </c>
      <c r="I9" s="40" t="s">
        <v>26</v>
      </c>
      <c r="J9" s="40"/>
      <c r="K9" s="40"/>
      <c r="L9" s="40"/>
      <c r="M9" s="40"/>
      <c r="N9" s="40" t="s">
        <v>22</v>
      </c>
      <c r="O9" s="40" t="s">
        <v>22</v>
      </c>
      <c r="P9" s="40">
        <v>0</v>
      </c>
      <c r="Q9" s="40" t="s">
        <v>26</v>
      </c>
      <c r="R9" s="40"/>
      <c r="S9" s="40" t="s">
        <v>26</v>
      </c>
      <c r="T9" s="40"/>
      <c r="U9" s="40" t="s">
        <v>384</v>
      </c>
      <c r="V9" s="40"/>
      <c r="W9" s="40" t="s">
        <v>384</v>
      </c>
      <c r="X9" s="40"/>
      <c r="Y9" s="41" t="s">
        <v>23</v>
      </c>
      <c r="Z9" s="41" t="s">
        <v>23</v>
      </c>
      <c r="AA9" s="41" t="e">
        <v>#N/A</v>
      </c>
      <c r="AB9" s="41" t="s">
        <v>23</v>
      </c>
      <c r="AC9" s="41" t="s">
        <v>23</v>
      </c>
      <c r="AD9" s="41" t="s">
        <v>23</v>
      </c>
      <c r="AE9" s="41" t="s">
        <v>23</v>
      </c>
      <c r="AF9" s="41"/>
      <c r="AG9" s="41" t="s">
        <v>23</v>
      </c>
      <c r="AH9" s="41" t="s">
        <v>23</v>
      </c>
      <c r="AI9" s="41" t="s">
        <v>23</v>
      </c>
      <c r="AJ9" s="41"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23021</v>
      </c>
      <c r="B10" s="7" t="s">
        <v>2161</v>
      </c>
      <c r="C10" s="40" t="s">
        <v>22</v>
      </c>
      <c r="D10" s="40" t="s">
        <v>22</v>
      </c>
      <c r="E10" s="40">
        <v>0</v>
      </c>
      <c r="F10" s="40"/>
      <c r="G10" s="40" t="s">
        <v>26</v>
      </c>
      <c r="H10" s="40"/>
      <c r="I10" s="40"/>
      <c r="J10" s="40"/>
      <c r="K10" s="40"/>
      <c r="L10" s="40"/>
      <c r="M10" s="40"/>
      <c r="N10" s="40" t="s">
        <v>22</v>
      </c>
      <c r="O10" s="40" t="s">
        <v>22</v>
      </c>
      <c r="P10" s="40">
        <v>0</v>
      </c>
      <c r="Q10" s="40" t="s">
        <v>26</v>
      </c>
      <c r="R10" s="40"/>
      <c r="S10" s="40" t="s">
        <v>26</v>
      </c>
      <c r="T10" s="40"/>
      <c r="U10" s="40" t="s">
        <v>384</v>
      </c>
      <c r="V10" s="40"/>
      <c r="W10" s="40" t="s">
        <v>384</v>
      </c>
      <c r="X10" s="40"/>
      <c r="Y10" s="41" t="s">
        <v>23</v>
      </c>
      <c r="Z10" s="41" t="s">
        <v>23</v>
      </c>
      <c r="AA10" s="41" t="e">
        <v>#N/A</v>
      </c>
      <c r="AB10" s="41" t="s">
        <v>23</v>
      </c>
      <c r="AC10" s="41" t="s">
        <v>21</v>
      </c>
      <c r="AD10" s="41" t="s">
        <v>23</v>
      </c>
      <c r="AE10" s="41" t="s">
        <v>21</v>
      </c>
      <c r="AF10" s="41"/>
      <c r="AG10" s="41" t="s">
        <v>23</v>
      </c>
      <c r="AH10" s="41">
        <v>0</v>
      </c>
      <c r="AI10" s="41" t="s">
        <v>23</v>
      </c>
      <c r="AJ10" s="41" t="s">
        <v>21</v>
      </c>
      <c r="AK10" s="46" t="s">
        <v>21</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6">
        <v>23036</v>
      </c>
      <c r="B11" s="7" t="s">
        <v>2162</v>
      </c>
      <c r="C11" s="40"/>
      <c r="D11" s="40"/>
      <c r="E11" s="40">
        <v>0</v>
      </c>
      <c r="F11" s="40"/>
      <c r="G11" s="40"/>
      <c r="H11" s="40"/>
      <c r="I11" s="40"/>
      <c r="J11" s="40"/>
      <c r="K11" s="40"/>
      <c r="L11" s="40"/>
      <c r="M11" s="40"/>
      <c r="N11" s="40" t="s">
        <v>22</v>
      </c>
      <c r="O11" s="40" t="s">
        <v>22</v>
      </c>
      <c r="P11" s="40">
        <v>0</v>
      </c>
      <c r="Q11" s="40"/>
      <c r="R11" s="40"/>
      <c r="S11" s="40"/>
      <c r="T11" s="40"/>
      <c r="U11" s="40"/>
      <c r="V11" s="40"/>
      <c r="W11" s="40"/>
      <c r="X11" s="40"/>
      <c r="Y11" s="41" t="s">
        <v>23</v>
      </c>
      <c r="Z11" s="41" t="s">
        <v>23</v>
      </c>
      <c r="AA11" s="41" t="e">
        <v>#N/A</v>
      </c>
      <c r="AB11" s="41" t="s">
        <v>23</v>
      </c>
      <c r="AC11" s="41" t="s">
        <v>25</v>
      </c>
      <c r="AD11" s="41" t="s">
        <v>23</v>
      </c>
      <c r="AE11" s="41" t="s">
        <v>25</v>
      </c>
      <c r="AF11" s="41"/>
      <c r="AG11" s="41" t="s">
        <v>23</v>
      </c>
      <c r="AH11" s="41">
        <v>0</v>
      </c>
      <c r="AI11" s="41" t="s">
        <v>23</v>
      </c>
      <c r="AJ11" s="41">
        <v>0</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23038</v>
      </c>
      <c r="B12" s="7" t="s">
        <v>2163</v>
      </c>
      <c r="C12" s="40"/>
      <c r="D12" s="40"/>
      <c r="E12" s="40">
        <v>0</v>
      </c>
      <c r="F12" s="40"/>
      <c r="G12" s="40"/>
      <c r="H12" s="40"/>
      <c r="I12" s="40"/>
      <c r="J12" s="40"/>
      <c r="K12" s="40"/>
      <c r="L12" s="40"/>
      <c r="M12" s="40"/>
      <c r="N12" s="40"/>
      <c r="O12" s="40"/>
      <c r="P12" s="40">
        <v>0</v>
      </c>
      <c r="Q12" s="40"/>
      <c r="R12" s="40"/>
      <c r="S12" s="40"/>
      <c r="T12" s="40"/>
      <c r="U12" s="40"/>
      <c r="V12" s="40"/>
      <c r="W12" s="40"/>
      <c r="X12" s="40"/>
      <c r="Y12" s="41" t="s">
        <v>23</v>
      </c>
      <c r="Z12" s="41" t="s">
        <v>23</v>
      </c>
      <c r="AA12" s="41" t="e">
        <v>#N/A</v>
      </c>
      <c r="AB12" s="41" t="s">
        <v>23</v>
      </c>
      <c r="AC12" s="41" t="s">
        <v>25</v>
      </c>
      <c r="AD12" s="41" t="s">
        <v>23</v>
      </c>
      <c r="AE12" s="41" t="s">
        <v>21</v>
      </c>
      <c r="AF12" s="41"/>
      <c r="AG12" s="41" t="s">
        <v>23</v>
      </c>
      <c r="AH12" s="41">
        <v>0</v>
      </c>
      <c r="AI12" s="41" t="s">
        <v>23</v>
      </c>
      <c r="AJ12" s="41">
        <v>0</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23043</v>
      </c>
      <c r="B13" s="7" t="s">
        <v>2164</v>
      </c>
      <c r="C13" s="35"/>
      <c r="D13" s="40"/>
      <c r="E13" s="40">
        <v>0</v>
      </c>
      <c r="F13" s="40"/>
      <c r="G13" s="40"/>
      <c r="H13" s="40"/>
      <c r="I13" s="40"/>
      <c r="J13" s="40"/>
      <c r="K13" s="40"/>
      <c r="L13" s="40"/>
      <c r="M13" s="40"/>
      <c r="N13" s="40"/>
      <c r="O13" s="40"/>
      <c r="P13" s="40">
        <v>0</v>
      </c>
      <c r="Q13" s="40"/>
      <c r="R13" s="40"/>
      <c r="S13" s="40"/>
      <c r="T13" s="40"/>
      <c r="U13" s="40"/>
      <c r="V13" s="40"/>
      <c r="W13" s="40"/>
      <c r="X13" s="40"/>
      <c r="Y13" s="41" t="s">
        <v>23</v>
      </c>
      <c r="Z13" s="41" t="s">
        <v>23</v>
      </c>
      <c r="AA13" s="41" t="e">
        <v>#N/A</v>
      </c>
      <c r="AB13" s="41" t="s">
        <v>23</v>
      </c>
      <c r="AC13" s="41" t="s">
        <v>23</v>
      </c>
      <c r="AD13" s="41" t="s">
        <v>23</v>
      </c>
      <c r="AE13" s="41" t="s">
        <v>23</v>
      </c>
      <c r="AF13" s="41"/>
      <c r="AG13" s="41" t="s">
        <v>23</v>
      </c>
      <c r="AH13" s="41" t="s">
        <v>23</v>
      </c>
      <c r="AI13" s="41" t="s">
        <v>23</v>
      </c>
      <c r="AJ13" s="41"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23044</v>
      </c>
      <c r="B14" s="7" t="s">
        <v>2165</v>
      </c>
      <c r="C14" s="35" t="s">
        <v>25</v>
      </c>
      <c r="D14" s="40" t="s">
        <v>22</v>
      </c>
      <c r="E14" s="40">
        <v>1</v>
      </c>
      <c r="F14" s="40"/>
      <c r="G14" s="40"/>
      <c r="H14" s="40"/>
      <c r="I14" s="40"/>
      <c r="J14" s="40"/>
      <c r="K14" s="40"/>
      <c r="L14" s="40"/>
      <c r="M14" s="40"/>
      <c r="N14" s="40" t="s">
        <v>22</v>
      </c>
      <c r="O14" s="40" t="s">
        <v>22</v>
      </c>
      <c r="P14" s="40">
        <v>0</v>
      </c>
      <c r="Q14" s="40"/>
      <c r="R14" s="40"/>
      <c r="S14" s="40"/>
      <c r="T14" s="40"/>
      <c r="U14" s="40"/>
      <c r="V14" s="40"/>
      <c r="W14" s="40"/>
      <c r="X14" s="40"/>
      <c r="Y14" s="41" t="s">
        <v>23</v>
      </c>
      <c r="Z14" s="41" t="s">
        <v>23</v>
      </c>
      <c r="AA14" s="41" t="e">
        <v>#N/A</v>
      </c>
      <c r="AB14" s="41" t="s">
        <v>23</v>
      </c>
      <c r="AC14" s="41" t="s">
        <v>25</v>
      </c>
      <c r="AD14" s="41" t="s">
        <v>23</v>
      </c>
      <c r="AE14" s="41" t="s">
        <v>25</v>
      </c>
      <c r="AF14" s="41"/>
      <c r="AG14" s="41" t="s">
        <v>23</v>
      </c>
      <c r="AH14" s="41">
        <v>0</v>
      </c>
      <c r="AI14" s="41" t="s">
        <v>23</v>
      </c>
      <c r="AJ14" s="41">
        <v>0</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23048</v>
      </c>
      <c r="B15" s="7" t="s">
        <v>2166</v>
      </c>
      <c r="C15" s="35"/>
      <c r="D15" s="40"/>
      <c r="E15" s="40">
        <v>0</v>
      </c>
      <c r="F15" s="40"/>
      <c r="G15" s="40"/>
      <c r="H15" s="40"/>
      <c r="I15" s="40"/>
      <c r="J15" s="40"/>
      <c r="K15" s="40"/>
      <c r="L15" s="40"/>
      <c r="M15" s="40"/>
      <c r="N15" s="40"/>
      <c r="O15" s="40"/>
      <c r="P15" s="40">
        <v>0</v>
      </c>
      <c r="Q15" s="40"/>
      <c r="R15" s="40"/>
      <c r="S15" s="40"/>
      <c r="T15" s="40"/>
      <c r="U15" s="40"/>
      <c r="V15" s="40"/>
      <c r="W15" s="40"/>
      <c r="X15" s="40"/>
      <c r="Y15" s="41" t="s">
        <v>23</v>
      </c>
      <c r="Z15" s="41" t="s">
        <v>23</v>
      </c>
      <c r="AA15" s="41" t="e">
        <v>#N/A</v>
      </c>
      <c r="AB15" s="41" t="s">
        <v>23</v>
      </c>
      <c r="AC15" s="41" t="s">
        <v>23</v>
      </c>
      <c r="AD15" s="41" t="s">
        <v>23</v>
      </c>
      <c r="AE15" s="41" t="s">
        <v>23</v>
      </c>
      <c r="AF15" s="41"/>
      <c r="AG15" s="41" t="s">
        <v>23</v>
      </c>
      <c r="AH15" s="41" t="s">
        <v>23</v>
      </c>
      <c r="AI15" s="41" t="s">
        <v>23</v>
      </c>
      <c r="AJ15" s="41" t="s">
        <v>23</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23050</v>
      </c>
      <c r="B16" s="7" t="s">
        <v>2167</v>
      </c>
      <c r="C16" s="35" t="s">
        <v>25</v>
      </c>
      <c r="D16" s="40" t="s">
        <v>22</v>
      </c>
      <c r="E16" s="40">
        <v>1</v>
      </c>
      <c r="F16" s="40"/>
      <c r="G16" s="40" t="s">
        <v>26</v>
      </c>
      <c r="H16" s="40"/>
      <c r="I16" s="40" t="s">
        <v>26</v>
      </c>
      <c r="J16" s="40"/>
      <c r="K16" s="40" t="s">
        <v>26</v>
      </c>
      <c r="L16" s="40"/>
      <c r="M16" s="40"/>
      <c r="N16" s="40" t="s">
        <v>26</v>
      </c>
      <c r="O16" s="40" t="s">
        <v>22</v>
      </c>
      <c r="P16" s="40">
        <v>1</v>
      </c>
      <c r="Q16" s="40" t="s">
        <v>384</v>
      </c>
      <c r="R16" s="40"/>
      <c r="S16" s="40" t="s">
        <v>384</v>
      </c>
      <c r="T16" s="40"/>
      <c r="U16" s="40"/>
      <c r="V16" s="40"/>
      <c r="W16" s="40" t="s">
        <v>384</v>
      </c>
      <c r="X16" s="40"/>
      <c r="Y16" s="41" t="s">
        <v>25</v>
      </c>
      <c r="Z16" s="41" t="s">
        <v>21</v>
      </c>
      <c r="AA16" s="41" t="s">
        <v>21</v>
      </c>
      <c r="AB16" s="41" t="s">
        <v>23</v>
      </c>
      <c r="AC16" s="41" t="s">
        <v>25</v>
      </c>
      <c r="AD16" s="41" t="s">
        <v>23</v>
      </c>
      <c r="AE16" s="41" t="s">
        <v>25</v>
      </c>
      <c r="AF16" s="41"/>
      <c r="AG16" s="41" t="s">
        <v>23</v>
      </c>
      <c r="AH16" s="41" t="s">
        <v>21</v>
      </c>
      <c r="AI16" s="41" t="s">
        <v>21</v>
      </c>
      <c r="AJ16" s="41" t="s">
        <v>21</v>
      </c>
      <c r="AK16" s="46" t="s">
        <v>25</v>
      </c>
      <c r="AL16" s="46" t="s">
        <v>25</v>
      </c>
      <c r="AM16" s="46" t="s">
        <v>21</v>
      </c>
      <c r="AN16" s="46" t="str">
        <f>IFERROR(VLOOKUP($B16,Sheet1!$A$5:$B$300,2,FALSE),"")</f>
        <v/>
      </c>
      <c r="AO16" s="46" t="s">
        <v>21</v>
      </c>
      <c r="AP16" s="5" t="str">
        <f>IFERROR(VLOOKUP($A16,集約用シート!$B$5:$U$300,15,FALSE),"")</f>
        <v/>
      </c>
      <c r="AQ16" s="8" t="s">
        <v>1934</v>
      </c>
      <c r="AR16" s="46" t="s">
        <v>2566</v>
      </c>
      <c r="AS16" s="5" t="str">
        <f>IFERROR(VLOOKUP($A16,集約用シート!$B$5:$U$300,19,FALSE),"")</f>
        <v/>
      </c>
      <c r="AT16" s="46" t="s">
        <v>21</v>
      </c>
      <c r="AU16" s="5" t="str">
        <f>IFERROR(VLOOKUP($A16,集約用シート!$B$5:$U$300,21,FALSE),"")</f>
        <v/>
      </c>
    </row>
    <row r="17" spans="1:47" ht="28.5" customHeight="1">
      <c r="A17" s="6">
        <v>23051</v>
      </c>
      <c r="B17" s="7" t="s">
        <v>2168</v>
      </c>
      <c r="C17" s="35"/>
      <c r="D17" s="40"/>
      <c r="E17" s="40">
        <v>0</v>
      </c>
      <c r="F17" s="40"/>
      <c r="G17" s="40"/>
      <c r="H17" s="40"/>
      <c r="I17" s="40"/>
      <c r="J17" s="40"/>
      <c r="K17" s="40"/>
      <c r="L17" s="40"/>
      <c r="M17" s="40"/>
      <c r="N17" s="40"/>
      <c r="O17" s="40"/>
      <c r="P17" s="40">
        <v>0</v>
      </c>
      <c r="Q17" s="40"/>
      <c r="R17" s="40"/>
      <c r="S17" s="40"/>
      <c r="T17" s="40"/>
      <c r="U17" s="40"/>
      <c r="V17" s="40"/>
      <c r="W17" s="40"/>
      <c r="X17" s="40"/>
      <c r="Y17" s="41" t="s">
        <v>23</v>
      </c>
      <c r="Z17" s="41" t="s">
        <v>23</v>
      </c>
      <c r="AA17" s="41" t="e">
        <v>#N/A</v>
      </c>
      <c r="AB17" s="41" t="s">
        <v>23</v>
      </c>
      <c r="AC17" s="41" t="s">
        <v>23</v>
      </c>
      <c r="AD17" s="41" t="s">
        <v>23</v>
      </c>
      <c r="AE17" s="41" t="s">
        <v>23</v>
      </c>
      <c r="AF17" s="41"/>
      <c r="AG17" s="41" t="s">
        <v>23</v>
      </c>
      <c r="AH17" s="41" t="s">
        <v>23</v>
      </c>
      <c r="AI17" s="41" t="s">
        <v>23</v>
      </c>
      <c r="AJ17" s="41"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23052</v>
      </c>
      <c r="B18" s="7" t="s">
        <v>2169</v>
      </c>
      <c r="C18" s="40"/>
      <c r="D18" s="40"/>
      <c r="E18" s="40">
        <v>0</v>
      </c>
      <c r="F18" s="40"/>
      <c r="G18" s="40"/>
      <c r="H18" s="40"/>
      <c r="I18" s="40"/>
      <c r="J18" s="40"/>
      <c r="K18" s="40"/>
      <c r="L18" s="40"/>
      <c r="M18" s="40"/>
      <c r="N18" s="40" t="s">
        <v>22</v>
      </c>
      <c r="O18" s="40" t="s">
        <v>22</v>
      </c>
      <c r="P18" s="40">
        <v>0</v>
      </c>
      <c r="Q18" s="40" t="s">
        <v>26</v>
      </c>
      <c r="R18" s="40"/>
      <c r="S18" s="40"/>
      <c r="T18" s="40"/>
      <c r="U18" s="40"/>
      <c r="V18" s="40"/>
      <c r="W18" s="40" t="s">
        <v>384</v>
      </c>
      <c r="X18" s="40"/>
      <c r="Y18" s="41" t="s">
        <v>23</v>
      </c>
      <c r="Z18" s="41" t="s">
        <v>23</v>
      </c>
      <c r="AA18" s="41" t="e">
        <v>#N/A</v>
      </c>
      <c r="AB18" s="41" t="s">
        <v>23</v>
      </c>
      <c r="AC18" s="41" t="s">
        <v>25</v>
      </c>
      <c r="AD18" s="41" t="s">
        <v>23</v>
      </c>
      <c r="AE18" s="41" t="s">
        <v>25</v>
      </c>
      <c r="AF18" s="41"/>
      <c r="AG18" s="41" t="s">
        <v>23</v>
      </c>
      <c r="AH18" s="41" t="s">
        <v>25</v>
      </c>
      <c r="AI18" s="41" t="s">
        <v>23</v>
      </c>
      <c r="AJ18" s="41"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23054</v>
      </c>
      <c r="B19" s="7" t="s">
        <v>2170</v>
      </c>
      <c r="C19" s="40" t="s">
        <v>22</v>
      </c>
      <c r="D19" s="40" t="s">
        <v>22</v>
      </c>
      <c r="E19" s="40">
        <v>0</v>
      </c>
      <c r="F19" s="40"/>
      <c r="G19" s="40" t="s">
        <v>26</v>
      </c>
      <c r="H19" s="40"/>
      <c r="I19" s="40" t="s">
        <v>26</v>
      </c>
      <c r="J19" s="40"/>
      <c r="K19" s="40" t="s">
        <v>26</v>
      </c>
      <c r="L19" s="40"/>
      <c r="M19" s="40" t="s">
        <v>26</v>
      </c>
      <c r="N19" s="40" t="s">
        <v>22</v>
      </c>
      <c r="O19" s="40" t="s">
        <v>22</v>
      </c>
      <c r="P19" s="40">
        <v>0</v>
      </c>
      <c r="Q19" s="40" t="s">
        <v>26</v>
      </c>
      <c r="R19" s="40"/>
      <c r="S19" s="40" t="s">
        <v>384</v>
      </c>
      <c r="T19" s="40"/>
      <c r="U19" s="40"/>
      <c r="V19" s="40"/>
      <c r="W19" s="40" t="s">
        <v>384</v>
      </c>
      <c r="X19" s="40"/>
      <c r="Y19" s="41" t="s">
        <v>21</v>
      </c>
      <c r="Z19" s="41" t="s">
        <v>25</v>
      </c>
      <c r="AA19" s="41" t="s">
        <v>25</v>
      </c>
      <c r="AB19" s="41" t="s">
        <v>23</v>
      </c>
      <c r="AC19" s="41" t="s">
        <v>25</v>
      </c>
      <c r="AD19" s="41" t="s">
        <v>23</v>
      </c>
      <c r="AE19" s="41" t="s">
        <v>21</v>
      </c>
      <c r="AF19" s="41"/>
      <c r="AG19" s="41" t="s">
        <v>23</v>
      </c>
      <c r="AH19" s="41">
        <v>0</v>
      </c>
      <c r="AI19" s="41" t="s">
        <v>21</v>
      </c>
      <c r="AJ19" s="41" t="s">
        <v>21</v>
      </c>
      <c r="AK19" s="46" t="s">
        <v>21</v>
      </c>
      <c r="AL19" s="46" t="s">
        <v>21</v>
      </c>
      <c r="AM19" s="46"/>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6">
        <v>23055</v>
      </c>
      <c r="B20" s="7" t="s">
        <v>2171</v>
      </c>
      <c r="C20" s="40" t="s">
        <v>22</v>
      </c>
      <c r="D20" s="40" t="s">
        <v>22</v>
      </c>
      <c r="E20" s="40">
        <v>0</v>
      </c>
      <c r="F20" s="40"/>
      <c r="G20" s="40" t="s">
        <v>26</v>
      </c>
      <c r="H20" s="40"/>
      <c r="I20" s="40" t="s">
        <v>26</v>
      </c>
      <c r="J20" s="40"/>
      <c r="K20" s="40"/>
      <c r="L20" s="40"/>
      <c r="M20" s="40"/>
      <c r="N20" s="40" t="s">
        <v>22</v>
      </c>
      <c r="O20" s="40" t="s">
        <v>22</v>
      </c>
      <c r="P20" s="40">
        <v>0</v>
      </c>
      <c r="Q20" s="40"/>
      <c r="R20" s="40"/>
      <c r="S20" s="40"/>
      <c r="T20" s="40"/>
      <c r="U20" s="40"/>
      <c r="V20" s="40"/>
      <c r="W20" s="40"/>
      <c r="X20" s="40"/>
      <c r="Y20" s="41" t="s">
        <v>23</v>
      </c>
      <c r="Z20" s="41" t="s">
        <v>23</v>
      </c>
      <c r="AA20" s="41" t="e">
        <v>#N/A</v>
      </c>
      <c r="AB20" s="41" t="s">
        <v>23</v>
      </c>
      <c r="AC20" s="41" t="s">
        <v>25</v>
      </c>
      <c r="AD20" s="41" t="s">
        <v>23</v>
      </c>
      <c r="AE20" s="41" t="s">
        <v>21</v>
      </c>
      <c r="AF20" s="41"/>
      <c r="AG20" s="41" t="s">
        <v>23</v>
      </c>
      <c r="AH20" s="41">
        <v>0</v>
      </c>
      <c r="AI20" s="41" t="s">
        <v>23</v>
      </c>
      <c r="AJ20" s="41" t="s">
        <v>21</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23059</v>
      </c>
      <c r="B21" s="7" t="s">
        <v>2172</v>
      </c>
      <c r="C21" s="35"/>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23061</v>
      </c>
      <c r="B22" s="7" t="s">
        <v>2173</v>
      </c>
      <c r="C22" s="35"/>
      <c r="D22" s="40"/>
      <c r="E22" s="40">
        <v>0</v>
      </c>
      <c r="F22" s="40"/>
      <c r="G22" s="40"/>
      <c r="H22" s="40"/>
      <c r="I22" s="40"/>
      <c r="J22" s="40"/>
      <c r="K22" s="40"/>
      <c r="L22" s="40"/>
      <c r="M22" s="40"/>
      <c r="N22" s="40"/>
      <c r="O22" s="40"/>
      <c r="P22" s="40">
        <v>0</v>
      </c>
      <c r="Q22" s="40"/>
      <c r="R22" s="40"/>
      <c r="S22" s="40"/>
      <c r="T22" s="40"/>
      <c r="U22" s="40"/>
      <c r="V22" s="40"/>
      <c r="W22" s="40"/>
      <c r="X22" s="40"/>
      <c r="Y22" s="41" t="s">
        <v>23</v>
      </c>
      <c r="Z22" s="41" t="s">
        <v>23</v>
      </c>
      <c r="AA22" s="41" t="e">
        <v>#N/A</v>
      </c>
      <c r="AB22" s="41" t="s">
        <v>23</v>
      </c>
      <c r="AC22" s="41" t="s">
        <v>21</v>
      </c>
      <c r="AD22" s="41" t="s">
        <v>23</v>
      </c>
      <c r="AE22" s="41" t="s">
        <v>21</v>
      </c>
      <c r="AF22" s="41"/>
      <c r="AG22" s="41" t="s">
        <v>23</v>
      </c>
      <c r="AH22" s="41">
        <v>0</v>
      </c>
      <c r="AI22" s="41" t="s">
        <v>23</v>
      </c>
      <c r="AJ22" s="41" t="s">
        <v>21</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23062</v>
      </c>
      <c r="B23" s="7" t="s">
        <v>2174</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23066</v>
      </c>
      <c r="B24" s="7" t="s">
        <v>2175</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23069</v>
      </c>
      <c r="B25" s="7" t="s">
        <v>2176</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23070</v>
      </c>
      <c r="B26" s="7" t="s">
        <v>2177</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25</v>
      </c>
      <c r="AD26" s="41" t="s">
        <v>23</v>
      </c>
      <c r="AE26" s="41" t="s">
        <v>25</v>
      </c>
      <c r="AF26" s="41"/>
      <c r="AG26" s="41" t="s">
        <v>23</v>
      </c>
      <c r="AH26" s="41">
        <v>0</v>
      </c>
      <c r="AI26" s="41" t="s">
        <v>23</v>
      </c>
      <c r="AJ26" s="41">
        <v>0</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23071</v>
      </c>
      <c r="B27" s="7" t="s">
        <v>2178</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23072</v>
      </c>
      <c r="B28" s="7" t="s">
        <v>2179</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23074</v>
      </c>
      <c r="B29" s="7" t="s">
        <v>2180</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23075</v>
      </c>
      <c r="B30" s="7" t="s">
        <v>2181</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23078</v>
      </c>
      <c r="B31" s="7" t="s">
        <v>2182</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23079</v>
      </c>
      <c r="B32" s="7" t="s">
        <v>2183</v>
      </c>
      <c r="C32" s="40" t="s">
        <v>22</v>
      </c>
      <c r="D32" s="40" t="s">
        <v>22</v>
      </c>
      <c r="E32" s="40">
        <v>0</v>
      </c>
      <c r="F32" s="40" t="s">
        <v>25</v>
      </c>
      <c r="G32" s="40"/>
      <c r="H32" s="40" t="s">
        <v>25</v>
      </c>
      <c r="I32" s="40"/>
      <c r="J32" s="40"/>
      <c r="K32" s="40"/>
      <c r="L32" s="40"/>
      <c r="M32" s="40"/>
      <c r="N32" s="40" t="s">
        <v>22</v>
      </c>
      <c r="O32" s="40" t="s">
        <v>22</v>
      </c>
      <c r="P32" s="40">
        <v>0</v>
      </c>
      <c r="Q32" s="40" t="s">
        <v>26</v>
      </c>
      <c r="R32" s="40"/>
      <c r="S32" s="40" t="s">
        <v>26</v>
      </c>
      <c r="T32" s="40"/>
      <c r="U32" s="40" t="s">
        <v>384</v>
      </c>
      <c r="V32" s="40"/>
      <c r="W32" s="40" t="s">
        <v>384</v>
      </c>
      <c r="X32" s="40"/>
      <c r="Y32" s="41" t="s">
        <v>23</v>
      </c>
      <c r="Z32" s="41" t="s">
        <v>23</v>
      </c>
      <c r="AA32" s="41" t="e">
        <v>#N/A</v>
      </c>
      <c r="AB32" s="41" t="s">
        <v>23</v>
      </c>
      <c r="AC32" s="41" t="s">
        <v>25</v>
      </c>
      <c r="AD32" s="41" t="s">
        <v>23</v>
      </c>
      <c r="AE32" s="41" t="s">
        <v>21</v>
      </c>
      <c r="AF32" s="41"/>
      <c r="AG32" s="41" t="s">
        <v>23</v>
      </c>
      <c r="AH32" s="41">
        <v>0</v>
      </c>
      <c r="AI32" s="41" t="s">
        <v>23</v>
      </c>
      <c r="AJ32" s="41">
        <v>0</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23080</v>
      </c>
      <c r="B33" s="7" t="s">
        <v>2184</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23081</v>
      </c>
      <c r="B34" s="7" t="s">
        <v>2185</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23083</v>
      </c>
      <c r="B35" s="7" t="s">
        <v>2186</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23084</v>
      </c>
      <c r="B36" s="7" t="s">
        <v>2187</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23085</v>
      </c>
      <c r="B37" s="7" t="s">
        <v>2188</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23087</v>
      </c>
      <c r="B38" s="7" t="s">
        <v>2189</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23089</v>
      </c>
      <c r="B39" s="7" t="s">
        <v>2190</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23090</v>
      </c>
      <c r="B40" s="7" t="s">
        <v>2191</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25</v>
      </c>
      <c r="AD40" s="41" t="s">
        <v>23</v>
      </c>
      <c r="AE40" s="41" t="s">
        <v>25</v>
      </c>
      <c r="AF40" s="41"/>
      <c r="AG40" s="41" t="s">
        <v>23</v>
      </c>
      <c r="AH40" s="41">
        <v>0</v>
      </c>
      <c r="AI40" s="41" t="s">
        <v>23</v>
      </c>
      <c r="AJ40" s="41">
        <v>0</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23092</v>
      </c>
      <c r="B41" s="7" t="s">
        <v>2192</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23093</v>
      </c>
      <c r="B42" s="7" t="s">
        <v>2193</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23094</v>
      </c>
      <c r="B43" s="7" t="s">
        <v>2194</v>
      </c>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23095</v>
      </c>
      <c r="B44" s="7" t="s">
        <v>2195</v>
      </c>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25</v>
      </c>
      <c r="AD44" s="41" t="s">
        <v>23</v>
      </c>
      <c r="AE44" s="41" t="s">
        <v>21</v>
      </c>
      <c r="AF44" s="41"/>
      <c r="AG44" s="41" t="s">
        <v>23</v>
      </c>
      <c r="AH44" s="41">
        <v>0</v>
      </c>
      <c r="AI44" s="41" t="s">
        <v>23</v>
      </c>
      <c r="AJ44" s="41">
        <v>0</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23096</v>
      </c>
      <c r="B45" s="7" t="s">
        <v>2196</v>
      </c>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25</v>
      </c>
      <c r="AD45" s="41" t="s">
        <v>23</v>
      </c>
      <c r="AE45" s="41" t="s">
        <v>25</v>
      </c>
      <c r="AF45" s="41"/>
      <c r="AG45" s="41" t="s">
        <v>23</v>
      </c>
      <c r="AH45" s="41">
        <v>0</v>
      </c>
      <c r="AI45" s="41" t="s">
        <v>23</v>
      </c>
      <c r="AJ45" s="41">
        <v>0</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23097</v>
      </c>
      <c r="B46" s="7" t="s">
        <v>2197</v>
      </c>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25</v>
      </c>
      <c r="AD46" s="41" t="s">
        <v>23</v>
      </c>
      <c r="AE46" s="41" t="s">
        <v>25</v>
      </c>
      <c r="AF46" s="41"/>
      <c r="AG46" s="41" t="s">
        <v>23</v>
      </c>
      <c r="AH46" s="41">
        <v>0</v>
      </c>
      <c r="AI46" s="41" t="s">
        <v>23</v>
      </c>
      <c r="AJ46" s="41">
        <v>0</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c r="B47" s="7"/>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c r="B48" s="7"/>
      <c r="C48" s="40"/>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c r="B49" s="7"/>
      <c r="C49" s="40"/>
      <c r="D49" s="40"/>
      <c r="E49" s="40">
        <v>0</v>
      </c>
      <c r="F49" s="40"/>
      <c r="G49" s="40"/>
      <c r="H49" s="40"/>
      <c r="I49" s="40"/>
      <c r="J49" s="40"/>
      <c r="K49" s="40"/>
      <c r="L49" s="40"/>
      <c r="M49" s="40"/>
      <c r="N49" s="40"/>
      <c r="O49" s="40"/>
      <c r="P49" s="40">
        <v>0</v>
      </c>
      <c r="Q49" s="40"/>
      <c r="R49" s="40"/>
      <c r="S49" s="40"/>
      <c r="T49" s="40"/>
      <c r="U49" s="40"/>
      <c r="V49" s="40"/>
      <c r="W49" s="40"/>
      <c r="X49" s="40"/>
      <c r="Y49" s="41" t="s">
        <v>23</v>
      </c>
      <c r="Z49" s="41" t="s">
        <v>23</v>
      </c>
      <c r="AA49" s="41" t="e">
        <v>#N/A</v>
      </c>
      <c r="AB49" s="41" t="s">
        <v>23</v>
      </c>
      <c r="AC49" s="41" t="s">
        <v>23</v>
      </c>
      <c r="AD49" s="41" t="s">
        <v>23</v>
      </c>
      <c r="AE49" s="41" t="s">
        <v>23</v>
      </c>
      <c r="AF49" s="41"/>
      <c r="AG49" s="41" t="s">
        <v>23</v>
      </c>
      <c r="AH49" s="41" t="s">
        <v>23</v>
      </c>
      <c r="AI49" s="41" t="s">
        <v>23</v>
      </c>
      <c r="AJ49" s="41"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91" t="s">
        <v>242</v>
      </c>
      <c r="B50" s="93"/>
      <c r="C50" s="91">
        <v>3</v>
      </c>
      <c r="D50" s="93">
        <v>0</v>
      </c>
      <c r="N50" s="91">
        <v>3</v>
      </c>
      <c r="O50" s="93">
        <v>0</v>
      </c>
      <c r="Y50" s="105">
        <v>0</v>
      </c>
      <c r="Z50" s="107">
        <v>0</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sheetData>
  <mergeCells count="32">
    <mergeCell ref="A50:B50"/>
    <mergeCell ref="C50:D50"/>
    <mergeCell ref="N50:O50"/>
    <mergeCell ref="Y50:Z50"/>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AV46"/>
  <sheetViews>
    <sheetView view="pageBreakPreview" topLeftCell="W1" zoomScale="60" zoomScaleNormal="118"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48" width="9" style="2"/>
    <col min="4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12</v>
      </c>
      <c r="D4" s="40">
        <v>7</v>
      </c>
      <c r="E4" s="40"/>
      <c r="F4" s="40">
        <v>9</v>
      </c>
      <c r="G4" s="40">
        <v>11</v>
      </c>
      <c r="H4" s="40">
        <v>6</v>
      </c>
      <c r="I4" s="40">
        <v>3</v>
      </c>
      <c r="J4" s="40">
        <v>0</v>
      </c>
      <c r="K4" s="40">
        <v>6</v>
      </c>
      <c r="L4" s="40">
        <v>0</v>
      </c>
      <c r="M4" s="40">
        <v>0</v>
      </c>
      <c r="N4" s="40">
        <v>13</v>
      </c>
      <c r="O4" s="40">
        <v>8</v>
      </c>
      <c r="P4" s="40"/>
      <c r="Q4" s="40">
        <v>4</v>
      </c>
      <c r="R4" s="40">
        <v>10</v>
      </c>
      <c r="S4" s="40">
        <v>3</v>
      </c>
      <c r="T4" s="40">
        <v>3</v>
      </c>
      <c r="U4" s="40">
        <v>0</v>
      </c>
      <c r="V4" s="40">
        <v>0</v>
      </c>
      <c r="W4" s="40">
        <v>0</v>
      </c>
      <c r="X4" s="40">
        <v>1</v>
      </c>
      <c r="Y4" s="41">
        <v>8</v>
      </c>
      <c r="Z4" s="41">
        <v>5</v>
      </c>
      <c r="AA4" s="41"/>
      <c r="AB4" s="41">
        <v>6</v>
      </c>
      <c r="AC4" s="41">
        <v>10</v>
      </c>
      <c r="AD4" s="41">
        <v>4</v>
      </c>
      <c r="AE4" s="41">
        <v>4</v>
      </c>
      <c r="AF4" s="41">
        <v>0</v>
      </c>
      <c r="AG4" s="41">
        <v>0</v>
      </c>
      <c r="AH4" s="41">
        <v>0</v>
      </c>
      <c r="AI4" s="41">
        <v>0</v>
      </c>
      <c r="AJ4" s="41">
        <v>0</v>
      </c>
      <c r="AK4" s="46">
        <v>1</v>
      </c>
      <c r="AL4" s="46">
        <v>4</v>
      </c>
      <c r="AM4" s="46">
        <v>7</v>
      </c>
      <c r="AN4" s="46"/>
      <c r="AO4" s="46">
        <v>4</v>
      </c>
      <c r="AP4" s="46"/>
      <c r="AQ4" s="8"/>
      <c r="AR4" s="46"/>
      <c r="AS4" s="46"/>
      <c r="AT4" s="46">
        <v>5</v>
      </c>
      <c r="AU4" s="46"/>
    </row>
    <row r="5" spans="1:47" ht="28.5" customHeight="1">
      <c r="A5" s="6">
        <v>24001</v>
      </c>
      <c r="B5" s="7" t="s">
        <v>798</v>
      </c>
      <c r="C5" s="35" t="s">
        <v>25</v>
      </c>
      <c r="D5" s="40" t="s">
        <v>21</v>
      </c>
      <c r="E5" s="40">
        <v>1</v>
      </c>
      <c r="F5" s="35" t="s">
        <v>25</v>
      </c>
      <c r="G5" s="40" t="s">
        <v>26</v>
      </c>
      <c r="H5" s="35" t="s">
        <v>25</v>
      </c>
      <c r="I5" s="40" t="s">
        <v>26</v>
      </c>
      <c r="J5" s="40"/>
      <c r="K5" s="40" t="s">
        <v>26</v>
      </c>
      <c r="L5" s="40"/>
      <c r="M5" s="40"/>
      <c r="N5" s="40" t="s">
        <v>26</v>
      </c>
      <c r="O5" s="40" t="s">
        <v>22</v>
      </c>
      <c r="P5" s="40">
        <v>1</v>
      </c>
      <c r="Q5" s="40" t="s">
        <v>26</v>
      </c>
      <c r="R5" s="40" t="s">
        <v>26</v>
      </c>
      <c r="S5" s="40" t="s">
        <v>26</v>
      </c>
      <c r="T5" s="40" t="s">
        <v>26</v>
      </c>
      <c r="U5" s="40" t="s">
        <v>384</v>
      </c>
      <c r="V5" s="40"/>
      <c r="W5" s="40" t="s">
        <v>384</v>
      </c>
      <c r="X5" s="40"/>
      <c r="Y5" s="41" t="s">
        <v>25</v>
      </c>
      <c r="Z5" s="41" t="s">
        <v>21</v>
      </c>
      <c r="AA5" s="41" t="s">
        <v>21</v>
      </c>
      <c r="AB5" s="41" t="s">
        <v>25</v>
      </c>
      <c r="AC5" s="41" t="s">
        <v>25</v>
      </c>
      <c r="AD5" s="41" t="s">
        <v>25</v>
      </c>
      <c r="AE5" s="41" t="s">
        <v>25</v>
      </c>
      <c r="AF5" s="41"/>
      <c r="AG5" s="41" t="s">
        <v>21</v>
      </c>
      <c r="AH5" s="41" t="s">
        <v>21</v>
      </c>
      <c r="AI5" s="41">
        <v>0</v>
      </c>
      <c r="AJ5" s="41" t="s">
        <v>21</v>
      </c>
      <c r="AK5" s="46" t="s">
        <v>25</v>
      </c>
      <c r="AL5" s="46" t="s">
        <v>21</v>
      </c>
      <c r="AM5" s="46" t="s">
        <v>25</v>
      </c>
      <c r="AN5" s="46" t="str">
        <f>IFERROR(VLOOKUP($B5,Sheet1!$A$5:$B$300,2,FALSE),"")</f>
        <v/>
      </c>
      <c r="AO5" s="46" t="s">
        <v>25</v>
      </c>
      <c r="AP5" s="5" t="str">
        <f>IFERROR(VLOOKUP($A5,集約用シート!$B$5:$U$300,15,FALSE),"")</f>
        <v/>
      </c>
      <c r="AQ5" s="8" t="s">
        <v>1934</v>
      </c>
      <c r="AR5" s="46" t="s">
        <v>21</v>
      </c>
      <c r="AS5" s="5" t="str">
        <f>IFERROR(VLOOKUP($A5,集約用シート!$B$5:$U$300,19,FALSE),"")</f>
        <v/>
      </c>
      <c r="AT5" s="46" t="s">
        <v>25</v>
      </c>
      <c r="AU5" s="5" t="str">
        <f>IFERROR(VLOOKUP($A5,集約用シート!$B$5:$U$300,21,FALSE),"")</f>
        <v/>
      </c>
    </row>
    <row r="6" spans="1:47" ht="28.5" customHeight="1">
      <c r="A6" s="6">
        <v>24002</v>
      </c>
      <c r="B6" s="7" t="s">
        <v>799</v>
      </c>
      <c r="C6" s="35" t="s">
        <v>25</v>
      </c>
      <c r="D6" s="35" t="s">
        <v>25</v>
      </c>
      <c r="E6" s="40">
        <v>2</v>
      </c>
      <c r="F6" s="35" t="s">
        <v>25</v>
      </c>
      <c r="G6" s="40" t="s">
        <v>26</v>
      </c>
      <c r="H6" s="35" t="s">
        <v>25</v>
      </c>
      <c r="I6" s="40"/>
      <c r="J6" s="40"/>
      <c r="K6" s="40" t="s">
        <v>26</v>
      </c>
      <c r="L6" s="40"/>
      <c r="M6" s="40"/>
      <c r="N6" s="40" t="s">
        <v>26</v>
      </c>
      <c r="O6" s="40" t="s">
        <v>26</v>
      </c>
      <c r="P6" s="40">
        <v>2</v>
      </c>
      <c r="Q6" s="40" t="s">
        <v>26</v>
      </c>
      <c r="R6" s="40" t="s">
        <v>26</v>
      </c>
      <c r="S6" s="40" t="s">
        <v>26</v>
      </c>
      <c r="T6" s="40"/>
      <c r="U6" s="40" t="s">
        <v>384</v>
      </c>
      <c r="V6" s="40"/>
      <c r="W6" s="40" t="s">
        <v>384</v>
      </c>
      <c r="X6" s="40"/>
      <c r="Y6" s="41" t="s">
        <v>25</v>
      </c>
      <c r="Z6" s="41" t="s">
        <v>25</v>
      </c>
      <c r="AA6" s="41" t="s">
        <v>25</v>
      </c>
      <c r="AB6" s="41" t="s">
        <v>25</v>
      </c>
      <c r="AC6" s="41" t="s">
        <v>25</v>
      </c>
      <c r="AD6" s="41" t="s">
        <v>25</v>
      </c>
      <c r="AE6" s="41" t="s">
        <v>21</v>
      </c>
      <c r="AF6" s="41"/>
      <c r="AG6" s="41" t="s">
        <v>21</v>
      </c>
      <c r="AH6" s="41">
        <v>0</v>
      </c>
      <c r="AI6" s="41">
        <v>0</v>
      </c>
      <c r="AJ6" s="41" t="s">
        <v>21</v>
      </c>
      <c r="AK6" s="46" t="s">
        <v>25</v>
      </c>
      <c r="AL6" s="46" t="s">
        <v>25</v>
      </c>
      <c r="AM6" s="46" t="s">
        <v>25</v>
      </c>
      <c r="AN6" s="46" t="str">
        <f>IFERROR(VLOOKUP($B6,Sheet1!$A$5:$B$300,2,FALSE),"")</f>
        <v/>
      </c>
      <c r="AO6" s="46" t="s">
        <v>25</v>
      </c>
      <c r="AP6" s="5" t="str">
        <f>IFERROR(VLOOKUP($A6,集約用シート!$B$5:$U$300,15,FALSE),"")</f>
        <v/>
      </c>
      <c r="AQ6" s="8" t="s">
        <v>1934</v>
      </c>
      <c r="AR6" s="46" t="s">
        <v>21</v>
      </c>
      <c r="AS6" s="5" t="str">
        <f>IFERROR(VLOOKUP($A6,集約用シート!$B$5:$U$300,19,FALSE),"")</f>
        <v/>
      </c>
      <c r="AT6" s="46" t="s">
        <v>25</v>
      </c>
      <c r="AU6" s="5" t="str">
        <f>IFERROR(VLOOKUP($A6,集約用シート!$B$5:$U$300,21,FALSE),"")</f>
        <v/>
      </c>
    </row>
    <row r="7" spans="1:47" ht="28.5" customHeight="1">
      <c r="A7" s="6">
        <v>24003</v>
      </c>
      <c r="B7" s="7" t="s">
        <v>800</v>
      </c>
      <c r="C7" s="35" t="s">
        <v>25</v>
      </c>
      <c r="D7" s="35" t="s">
        <v>25</v>
      </c>
      <c r="E7" s="40">
        <v>2</v>
      </c>
      <c r="F7" s="40"/>
      <c r="G7" s="40" t="s">
        <v>26</v>
      </c>
      <c r="H7" s="40"/>
      <c r="I7" s="40"/>
      <c r="J7" s="40"/>
      <c r="K7" s="40"/>
      <c r="L7" s="40"/>
      <c r="M7" s="40"/>
      <c r="N7" s="40" t="s">
        <v>26</v>
      </c>
      <c r="O7" s="40" t="s">
        <v>26</v>
      </c>
      <c r="P7" s="40">
        <v>2</v>
      </c>
      <c r="Q7" s="40"/>
      <c r="R7" s="40" t="s">
        <v>26</v>
      </c>
      <c r="S7" s="40"/>
      <c r="T7" s="40"/>
      <c r="U7" s="40"/>
      <c r="V7" s="40"/>
      <c r="W7" s="40"/>
      <c r="X7" s="40"/>
      <c r="Y7" s="41" t="s">
        <v>25</v>
      </c>
      <c r="Z7" s="41" t="s">
        <v>25</v>
      </c>
      <c r="AA7" s="41" t="s">
        <v>25</v>
      </c>
      <c r="AB7" s="41" t="s">
        <v>25</v>
      </c>
      <c r="AC7" s="41" t="s">
        <v>25</v>
      </c>
      <c r="AD7" s="41" t="s">
        <v>25</v>
      </c>
      <c r="AE7" s="41" t="s">
        <v>21</v>
      </c>
      <c r="AF7" s="41"/>
      <c r="AG7" s="41" t="s">
        <v>21</v>
      </c>
      <c r="AH7" s="41">
        <v>0</v>
      </c>
      <c r="AI7" s="41">
        <v>0</v>
      </c>
      <c r="AJ7" s="41" t="s">
        <v>21</v>
      </c>
      <c r="AK7" s="46" t="s">
        <v>25</v>
      </c>
      <c r="AL7" s="46" t="s">
        <v>25</v>
      </c>
      <c r="AM7" s="46" t="s">
        <v>25</v>
      </c>
      <c r="AN7" s="46" t="str">
        <f>IFERROR(VLOOKUP($B7,Sheet1!$A$5:$B$300,2,FALSE),"")</f>
        <v/>
      </c>
      <c r="AO7" s="46" t="s">
        <v>21</v>
      </c>
      <c r="AP7" s="5" t="str">
        <f>IFERROR(VLOOKUP($A7,集約用シート!$B$5:$U$300,15,FALSE),"")</f>
        <v/>
      </c>
      <c r="AQ7" s="8" t="s">
        <v>21</v>
      </c>
      <c r="AR7" s="46"/>
      <c r="AS7" s="5" t="str">
        <f>IFERROR(VLOOKUP($A7,集約用シート!$B$5:$U$300,19,FALSE),"")</f>
        <v/>
      </c>
      <c r="AT7" s="46" t="s">
        <v>25</v>
      </c>
      <c r="AU7" s="5" t="str">
        <f>IFERROR(VLOOKUP($A7,集約用シート!$B$5:$U$300,21,FALSE),"")</f>
        <v/>
      </c>
    </row>
    <row r="8" spans="1:47" ht="28.5" customHeight="1">
      <c r="A8" s="6">
        <v>24004</v>
      </c>
      <c r="B8" s="7" t="s">
        <v>801</v>
      </c>
      <c r="C8" s="35" t="s">
        <v>25</v>
      </c>
      <c r="D8" s="35" t="s">
        <v>25</v>
      </c>
      <c r="E8" s="40">
        <v>2</v>
      </c>
      <c r="F8" s="35" t="s">
        <v>25</v>
      </c>
      <c r="G8" s="40" t="s">
        <v>26</v>
      </c>
      <c r="H8" s="35" t="s">
        <v>25</v>
      </c>
      <c r="I8" s="40" t="s">
        <v>26</v>
      </c>
      <c r="J8" s="40"/>
      <c r="K8" s="40" t="s">
        <v>26</v>
      </c>
      <c r="L8" s="40"/>
      <c r="M8" s="40"/>
      <c r="N8" s="40" t="s">
        <v>26</v>
      </c>
      <c r="O8" s="40" t="s">
        <v>26</v>
      </c>
      <c r="P8" s="40">
        <v>2</v>
      </c>
      <c r="Q8" s="40" t="s">
        <v>384</v>
      </c>
      <c r="R8" s="40" t="s">
        <v>26</v>
      </c>
      <c r="S8" s="40"/>
      <c r="T8" s="40"/>
      <c r="U8" s="40" t="s">
        <v>384</v>
      </c>
      <c r="V8" s="40"/>
      <c r="W8" s="40" t="s">
        <v>384</v>
      </c>
      <c r="X8" s="40"/>
      <c r="Y8" s="41" t="s">
        <v>25</v>
      </c>
      <c r="Z8" s="41" t="s">
        <v>25</v>
      </c>
      <c r="AA8" s="41" t="s">
        <v>25</v>
      </c>
      <c r="AB8" s="41" t="s">
        <v>25</v>
      </c>
      <c r="AC8" s="41" t="s">
        <v>25</v>
      </c>
      <c r="AD8" s="41" t="s">
        <v>25</v>
      </c>
      <c r="AE8" s="41" t="s">
        <v>21</v>
      </c>
      <c r="AF8" s="41"/>
      <c r="AG8" s="41" t="s">
        <v>21</v>
      </c>
      <c r="AH8" s="41">
        <v>0</v>
      </c>
      <c r="AI8" s="41">
        <v>0</v>
      </c>
      <c r="AJ8" s="41" t="s">
        <v>21</v>
      </c>
      <c r="AK8" s="46" t="s">
        <v>25</v>
      </c>
      <c r="AL8" s="46" t="s">
        <v>25</v>
      </c>
      <c r="AM8" s="46"/>
      <c r="AN8" s="46" t="str">
        <f>IFERROR(VLOOKUP($B8,Sheet1!$A$5:$B$300,2,FALSE),"")</f>
        <v/>
      </c>
      <c r="AO8" s="46"/>
      <c r="AP8" s="5" t="str">
        <f>IFERROR(VLOOKUP($A8,集約用シート!$B$5:$U$300,15,FALSE),"")</f>
        <v/>
      </c>
      <c r="AQ8" s="8"/>
      <c r="AR8" s="46"/>
      <c r="AS8" s="5" t="str">
        <f>IFERROR(VLOOKUP($A8,集約用シート!$B$5:$U$300,19,FALSE),"")</f>
        <v/>
      </c>
      <c r="AT8" s="46"/>
      <c r="AU8" s="5" t="str">
        <f>IFERROR(VLOOKUP($A8,集約用シート!$B$5:$U$300,21,FALSE),"")</f>
        <v/>
      </c>
    </row>
    <row r="9" spans="1:47" ht="28.5" customHeight="1">
      <c r="A9" s="6">
        <v>24005</v>
      </c>
      <c r="B9" s="7" t="s">
        <v>802</v>
      </c>
      <c r="C9" s="35" t="s">
        <v>25</v>
      </c>
      <c r="D9" s="40" t="s">
        <v>21</v>
      </c>
      <c r="E9" s="40">
        <v>1</v>
      </c>
      <c r="F9" s="35" t="s">
        <v>25</v>
      </c>
      <c r="G9" s="40" t="s">
        <v>26</v>
      </c>
      <c r="H9" s="40"/>
      <c r="I9" s="40"/>
      <c r="J9" s="40"/>
      <c r="K9" s="40"/>
      <c r="L9" s="40"/>
      <c r="M9" s="40"/>
      <c r="N9" s="40" t="s">
        <v>26</v>
      </c>
      <c r="O9" s="40" t="s">
        <v>22</v>
      </c>
      <c r="P9" s="40">
        <v>1</v>
      </c>
      <c r="Q9" s="40"/>
      <c r="R9" s="40"/>
      <c r="S9" s="40"/>
      <c r="T9" s="40"/>
      <c r="U9" s="40"/>
      <c r="V9" s="40"/>
      <c r="W9" s="40"/>
      <c r="X9" s="40"/>
      <c r="Y9" s="41" t="s">
        <v>23</v>
      </c>
      <c r="Z9" s="41" t="s">
        <v>23</v>
      </c>
      <c r="AA9" s="41" t="e">
        <v>#N/A</v>
      </c>
      <c r="AB9" s="41" t="s">
        <v>23</v>
      </c>
      <c r="AC9" s="41" t="s">
        <v>23</v>
      </c>
      <c r="AD9" s="41" t="s">
        <v>23</v>
      </c>
      <c r="AE9" s="41" t="s">
        <v>23</v>
      </c>
      <c r="AF9" s="41"/>
      <c r="AG9" s="41" t="s">
        <v>23</v>
      </c>
      <c r="AH9" s="41" t="s">
        <v>23</v>
      </c>
      <c r="AI9" s="41" t="s">
        <v>23</v>
      </c>
      <c r="AJ9" s="41" t="s">
        <v>23</v>
      </c>
      <c r="AK9" s="46"/>
      <c r="AL9" s="46"/>
      <c r="AM9" s="46"/>
      <c r="AN9" s="46" t="str">
        <f>IFERROR(VLOOKUP($B9,Sheet1!$A$5:$B$300,2,FALSE),"")</f>
        <v/>
      </c>
      <c r="AO9" s="46"/>
      <c r="AP9" s="5" t="str">
        <f>IFERROR(VLOOKUP($A9,集約用シート!$B$5:$U$300,15,FALSE),"")</f>
        <v/>
      </c>
      <c r="AQ9" s="8"/>
      <c r="AR9" s="46"/>
      <c r="AS9" s="5" t="str">
        <f>IFERROR(VLOOKUP($A9,集約用シート!$B$5:$U$300,19,FALSE),"")</f>
        <v/>
      </c>
      <c r="AT9" s="46"/>
      <c r="AU9" s="5" t="str">
        <f>IFERROR(VLOOKUP($A9,集約用シート!$B$5:$U$300,21,FALSE),"")</f>
        <v/>
      </c>
    </row>
    <row r="10" spans="1:47" ht="28.5" customHeight="1">
      <c r="A10" s="6">
        <v>24006</v>
      </c>
      <c r="B10" s="7" t="s">
        <v>803</v>
      </c>
      <c r="C10" s="35" t="s">
        <v>25</v>
      </c>
      <c r="D10" s="40" t="s">
        <v>21</v>
      </c>
      <c r="E10" s="40">
        <v>1</v>
      </c>
      <c r="F10" s="35" t="s">
        <v>25</v>
      </c>
      <c r="G10" s="40"/>
      <c r="H10" s="40"/>
      <c r="I10" s="40"/>
      <c r="J10" s="40"/>
      <c r="K10" s="40" t="s">
        <v>26</v>
      </c>
      <c r="L10" s="40"/>
      <c r="M10" s="40"/>
      <c r="N10" s="40" t="s">
        <v>26</v>
      </c>
      <c r="O10" s="40" t="s">
        <v>22</v>
      </c>
      <c r="P10" s="40">
        <v>1</v>
      </c>
      <c r="Q10" s="40" t="s">
        <v>26</v>
      </c>
      <c r="R10" s="40" t="s">
        <v>26</v>
      </c>
      <c r="S10" s="40"/>
      <c r="T10" s="40"/>
      <c r="U10" s="40"/>
      <c r="V10" s="40"/>
      <c r="W10" s="40"/>
      <c r="X10" s="40"/>
      <c r="Y10" s="41" t="s">
        <v>23</v>
      </c>
      <c r="Z10" s="41" t="s">
        <v>23</v>
      </c>
      <c r="AA10" s="41" t="e">
        <v>#N/A</v>
      </c>
      <c r="AB10" s="41" t="s">
        <v>23</v>
      </c>
      <c r="AC10" s="41" t="s">
        <v>25</v>
      </c>
      <c r="AD10" s="41" t="s">
        <v>23</v>
      </c>
      <c r="AE10" s="41" t="s">
        <v>25</v>
      </c>
      <c r="AF10" s="41"/>
      <c r="AG10" s="41" t="s">
        <v>23</v>
      </c>
      <c r="AH10" s="41">
        <v>0</v>
      </c>
      <c r="AI10" s="41" t="s">
        <v>23</v>
      </c>
      <c r="AJ10" s="41" t="s">
        <v>21</v>
      </c>
      <c r="AK10" s="46" t="s">
        <v>25</v>
      </c>
      <c r="AL10" s="46" t="s">
        <v>21</v>
      </c>
      <c r="AM10" s="46" t="s">
        <v>25</v>
      </c>
      <c r="AN10" s="46" t="str">
        <f>IFERROR(VLOOKUP($B10,Sheet1!$A$5:$B$300,2,FALSE),"")</f>
        <v/>
      </c>
      <c r="AO10" s="46" t="s">
        <v>21</v>
      </c>
      <c r="AP10" s="5" t="str">
        <f>IFERROR(VLOOKUP($A10,集約用シート!$B$5:$U$300,15,FALSE),"")</f>
        <v/>
      </c>
      <c r="AQ10" s="8" t="s">
        <v>2567</v>
      </c>
      <c r="AR10" s="46" t="s">
        <v>2566</v>
      </c>
      <c r="AS10" s="5" t="str">
        <f>IFERROR(VLOOKUP($A10,集約用シート!$B$5:$U$300,19,FALSE),"")</f>
        <v/>
      </c>
      <c r="AT10" s="46" t="s">
        <v>25</v>
      </c>
      <c r="AU10" s="5" t="str">
        <f>IFERROR(VLOOKUP($A10,集約用シート!$B$5:$U$300,21,FALSE),"")</f>
        <v/>
      </c>
    </row>
    <row r="11" spans="1:47" ht="28.5" customHeight="1">
      <c r="A11" s="6">
        <v>24007</v>
      </c>
      <c r="B11" s="7" t="s">
        <v>804</v>
      </c>
      <c r="C11" s="35" t="s">
        <v>25</v>
      </c>
      <c r="D11" s="35" t="s">
        <v>25</v>
      </c>
      <c r="E11" s="40">
        <v>2</v>
      </c>
      <c r="F11" s="40"/>
      <c r="G11" s="40" t="s">
        <v>26</v>
      </c>
      <c r="H11" s="40"/>
      <c r="I11" s="40"/>
      <c r="J11" s="40"/>
      <c r="K11" s="40"/>
      <c r="L11" s="40"/>
      <c r="M11" s="40"/>
      <c r="N11" s="40" t="s">
        <v>26</v>
      </c>
      <c r="O11" s="40" t="s">
        <v>26</v>
      </c>
      <c r="P11" s="40">
        <v>2</v>
      </c>
      <c r="Q11" s="40"/>
      <c r="R11" s="40" t="s">
        <v>26</v>
      </c>
      <c r="S11" s="40"/>
      <c r="T11" s="40" t="s">
        <v>26</v>
      </c>
      <c r="U11" s="40"/>
      <c r="V11" s="40"/>
      <c r="W11" s="40"/>
      <c r="X11" s="40"/>
      <c r="Y11" s="41" t="s">
        <v>25</v>
      </c>
      <c r="Z11" s="41" t="s">
        <v>21</v>
      </c>
      <c r="AA11" s="41" t="s">
        <v>21</v>
      </c>
      <c r="AB11" s="41" t="s">
        <v>25</v>
      </c>
      <c r="AC11" s="41" t="s">
        <v>25</v>
      </c>
      <c r="AD11" s="41" t="s">
        <v>21</v>
      </c>
      <c r="AE11" s="41" t="s">
        <v>21</v>
      </c>
      <c r="AF11" s="41"/>
      <c r="AG11" s="41" t="s">
        <v>21</v>
      </c>
      <c r="AH11" s="41">
        <v>0</v>
      </c>
      <c r="AI11" s="41">
        <v>0</v>
      </c>
      <c r="AJ11" s="41" t="s">
        <v>21</v>
      </c>
      <c r="AK11" s="46" t="s">
        <v>25</v>
      </c>
      <c r="AL11" s="46" t="s">
        <v>21</v>
      </c>
      <c r="AM11" s="46" t="s">
        <v>25</v>
      </c>
      <c r="AN11" s="46" t="str">
        <f>IFERROR(VLOOKUP($B11,Sheet1!$A$5:$B$300,2,FALSE),"")</f>
        <v/>
      </c>
      <c r="AO11" s="46" t="s">
        <v>25</v>
      </c>
      <c r="AP11" s="5" t="str">
        <f>IFERROR(VLOOKUP($A11,集約用シート!$B$5:$U$300,15,FALSE),"")</f>
        <v/>
      </c>
      <c r="AQ11" s="8" t="s">
        <v>21</v>
      </c>
      <c r="AR11" s="46" t="s">
        <v>21</v>
      </c>
      <c r="AS11" s="5" t="str">
        <f>IFERROR(VLOOKUP($A11,集約用シート!$B$5:$U$300,19,FALSE),"")</f>
        <v/>
      </c>
      <c r="AT11" s="46" t="s">
        <v>21</v>
      </c>
      <c r="AU11" s="5" t="str">
        <f>IFERROR(VLOOKUP($A11,集約用シート!$B$5:$U$300,21,FALSE),"")</f>
        <v/>
      </c>
    </row>
    <row r="12" spans="1:47" ht="28.5" customHeight="1">
      <c r="A12" s="6">
        <v>24008</v>
      </c>
      <c r="B12" s="7" t="s">
        <v>805</v>
      </c>
      <c r="C12" s="35" t="s">
        <v>25</v>
      </c>
      <c r="D12" s="40" t="s">
        <v>21</v>
      </c>
      <c r="E12" s="40">
        <v>1</v>
      </c>
      <c r="F12" s="35" t="s">
        <v>25</v>
      </c>
      <c r="G12" s="40" t="s">
        <v>26</v>
      </c>
      <c r="H12" s="35" t="s">
        <v>25</v>
      </c>
      <c r="I12" s="40"/>
      <c r="J12" s="40"/>
      <c r="K12" s="40"/>
      <c r="L12" s="40"/>
      <c r="M12" s="40"/>
      <c r="N12" s="40" t="s">
        <v>26</v>
      </c>
      <c r="O12" s="40" t="s">
        <v>22</v>
      </c>
      <c r="P12" s="40">
        <v>1</v>
      </c>
      <c r="Q12" s="40"/>
      <c r="R12" s="40" t="s">
        <v>26</v>
      </c>
      <c r="S12" s="40"/>
      <c r="T12" s="40"/>
      <c r="U12" s="40"/>
      <c r="V12" s="40"/>
      <c r="W12" s="40"/>
      <c r="X12" s="40" t="s">
        <v>26</v>
      </c>
      <c r="Y12" s="41" t="s">
        <v>23</v>
      </c>
      <c r="Z12" s="41" t="s">
        <v>23</v>
      </c>
      <c r="AA12" s="41" t="e">
        <v>#N/A</v>
      </c>
      <c r="AB12" s="41" t="s">
        <v>23</v>
      </c>
      <c r="AC12" s="41" t="s">
        <v>25</v>
      </c>
      <c r="AD12" s="41" t="s">
        <v>23</v>
      </c>
      <c r="AE12" s="41" t="s">
        <v>21</v>
      </c>
      <c r="AF12" s="41"/>
      <c r="AG12" s="41" t="s">
        <v>23</v>
      </c>
      <c r="AH12" s="41">
        <v>0</v>
      </c>
      <c r="AI12" s="41" t="s">
        <v>23</v>
      </c>
      <c r="AJ12" s="41" t="s">
        <v>21</v>
      </c>
      <c r="AK12" s="46" t="s">
        <v>25</v>
      </c>
      <c r="AL12" s="46" t="s">
        <v>21</v>
      </c>
      <c r="AM12" s="46" t="s">
        <v>25</v>
      </c>
      <c r="AN12" s="46" t="str">
        <f>IFERROR(VLOOKUP($B12,Sheet1!$A$5:$B$300,2,FALSE),"")</f>
        <v/>
      </c>
      <c r="AO12" s="46" t="s">
        <v>25</v>
      </c>
      <c r="AP12" s="5" t="str">
        <f>IFERROR(VLOOKUP($A12,集約用シート!$B$5:$U$300,15,FALSE),"")</f>
        <v/>
      </c>
      <c r="AQ12" s="8" t="s">
        <v>21</v>
      </c>
      <c r="AR12" s="46" t="s">
        <v>21</v>
      </c>
      <c r="AS12" s="5" t="str">
        <f>IFERROR(VLOOKUP($A12,集約用シート!$B$5:$U$300,19,FALSE),"")</f>
        <v/>
      </c>
      <c r="AT12" s="46" t="s">
        <v>25</v>
      </c>
      <c r="AU12" s="5" t="str">
        <f>IFERROR(VLOOKUP($A12,集約用シート!$B$5:$U$300,21,FALSE),"")</f>
        <v/>
      </c>
    </row>
    <row r="13" spans="1:47" ht="28.5" customHeight="1">
      <c r="A13" s="6">
        <v>24009</v>
      </c>
      <c r="B13" s="7" t="s">
        <v>806</v>
      </c>
      <c r="C13" s="35" t="s">
        <v>25</v>
      </c>
      <c r="D13" s="35" t="s">
        <v>25</v>
      </c>
      <c r="E13" s="40">
        <v>2</v>
      </c>
      <c r="F13" s="40"/>
      <c r="G13" s="40" t="s">
        <v>26</v>
      </c>
      <c r="H13" s="40"/>
      <c r="I13" s="40"/>
      <c r="J13" s="40"/>
      <c r="K13" s="40" t="s">
        <v>26</v>
      </c>
      <c r="L13" s="40"/>
      <c r="M13" s="40"/>
      <c r="N13" s="40" t="s">
        <v>26</v>
      </c>
      <c r="O13" s="40" t="s">
        <v>26</v>
      </c>
      <c r="P13" s="40">
        <v>2</v>
      </c>
      <c r="Q13" s="40"/>
      <c r="R13" s="40"/>
      <c r="S13" s="40"/>
      <c r="T13" s="40"/>
      <c r="U13" s="40"/>
      <c r="V13" s="40"/>
      <c r="W13" s="40"/>
      <c r="X13" s="40"/>
      <c r="Y13" s="41" t="s">
        <v>23</v>
      </c>
      <c r="Z13" s="41" t="s">
        <v>23</v>
      </c>
      <c r="AA13" s="41" t="e">
        <v>#N/A</v>
      </c>
      <c r="AB13" s="41" t="s">
        <v>23</v>
      </c>
      <c r="AC13" s="41" t="s">
        <v>25</v>
      </c>
      <c r="AD13" s="41" t="s">
        <v>23</v>
      </c>
      <c r="AE13" s="41" t="s">
        <v>25</v>
      </c>
      <c r="AF13" s="41"/>
      <c r="AG13" s="41" t="s">
        <v>23</v>
      </c>
      <c r="AH13" s="41">
        <v>0</v>
      </c>
      <c r="AI13" s="41" t="s">
        <v>23</v>
      </c>
      <c r="AJ13" s="41" t="s">
        <v>21</v>
      </c>
      <c r="AK13" s="46" t="s">
        <v>25</v>
      </c>
      <c r="AL13" s="46" t="s">
        <v>21</v>
      </c>
      <c r="AM13" s="46" t="s">
        <v>21</v>
      </c>
      <c r="AN13" s="46" t="str">
        <f>IFERROR(VLOOKUP($B13,Sheet1!$A$5:$B$300,2,FALSE),"")</f>
        <v/>
      </c>
      <c r="AO13" s="46" t="s">
        <v>21</v>
      </c>
      <c r="AP13" s="5" t="str">
        <f>IFERROR(VLOOKUP($A13,集約用シート!$B$5:$U$300,15,FALSE),"")</f>
        <v/>
      </c>
      <c r="AQ13" s="8" t="s">
        <v>1934</v>
      </c>
      <c r="AR13" s="46" t="s">
        <v>2566</v>
      </c>
      <c r="AS13" s="5" t="str">
        <f>IFERROR(VLOOKUP($A13,集約用シート!$B$5:$U$300,19,FALSE),"")</f>
        <v/>
      </c>
      <c r="AT13" s="46" t="s">
        <v>21</v>
      </c>
      <c r="AU13" s="5" t="str">
        <f>IFERROR(VLOOKUP($A13,集約用シート!$B$5:$U$300,21,FALSE),"")</f>
        <v/>
      </c>
    </row>
    <row r="14" spans="1:47" ht="28.5" customHeight="1">
      <c r="A14" s="6">
        <v>24011</v>
      </c>
      <c r="B14" s="7" t="s">
        <v>807</v>
      </c>
      <c r="C14" s="35" t="s">
        <v>25</v>
      </c>
      <c r="D14" s="35" t="s">
        <v>25</v>
      </c>
      <c r="E14" s="40">
        <v>2</v>
      </c>
      <c r="F14" s="40"/>
      <c r="G14" s="40" t="s">
        <v>26</v>
      </c>
      <c r="H14" s="40"/>
      <c r="I14" s="40"/>
      <c r="J14" s="40"/>
      <c r="K14" s="40"/>
      <c r="L14" s="40"/>
      <c r="M14" s="40"/>
      <c r="N14" s="40" t="s">
        <v>26</v>
      </c>
      <c r="O14" s="40" t="s">
        <v>26</v>
      </c>
      <c r="P14" s="40">
        <v>2</v>
      </c>
      <c r="Q14" s="40" t="s">
        <v>384</v>
      </c>
      <c r="R14" s="40" t="s">
        <v>26</v>
      </c>
      <c r="S14" s="40"/>
      <c r="T14" s="40"/>
      <c r="U14" s="40"/>
      <c r="V14" s="40"/>
      <c r="W14" s="40"/>
      <c r="X14" s="40"/>
      <c r="Y14" s="41" t="s">
        <v>25</v>
      </c>
      <c r="Z14" s="41" t="s">
        <v>25</v>
      </c>
      <c r="AA14" s="41" t="s">
        <v>25</v>
      </c>
      <c r="AB14" s="41" t="s">
        <v>21</v>
      </c>
      <c r="AC14" s="41" t="s">
        <v>23</v>
      </c>
      <c r="AD14" s="41" t="s">
        <v>21</v>
      </c>
      <c r="AE14" s="41" t="s">
        <v>23</v>
      </c>
      <c r="AF14" s="41"/>
      <c r="AG14" s="41" t="s">
        <v>23</v>
      </c>
      <c r="AH14" s="41" t="s">
        <v>23</v>
      </c>
      <c r="AI14" s="41">
        <v>0</v>
      </c>
      <c r="AJ14" s="41" t="s">
        <v>23</v>
      </c>
      <c r="AK14" s="46" t="s">
        <v>25</v>
      </c>
      <c r="AL14" s="46" t="s">
        <v>21</v>
      </c>
      <c r="AM14" s="46"/>
      <c r="AN14" s="46" t="str">
        <f>IFERROR(VLOOKUP($B14,Sheet1!$A$5:$B$300,2,FALSE),"")</f>
        <v/>
      </c>
      <c r="AO14" s="46"/>
      <c r="AP14" s="5" t="str">
        <f>IFERROR(VLOOKUP($A14,集約用シート!$B$5:$U$300,15,FALSE),"")</f>
        <v/>
      </c>
      <c r="AQ14" s="8"/>
      <c r="AR14" s="46"/>
      <c r="AS14" s="5" t="str">
        <f>IFERROR(VLOOKUP($A14,集約用シート!$B$5:$U$300,19,FALSE),"")</f>
        <v/>
      </c>
      <c r="AT14" s="46"/>
      <c r="AU14" s="5" t="str">
        <f>IFERROR(VLOOKUP($A14,集約用シート!$B$5:$U$300,21,FALSE),"")</f>
        <v/>
      </c>
    </row>
    <row r="15" spans="1:47" ht="28.5" customHeight="1">
      <c r="A15" s="6">
        <v>24017</v>
      </c>
      <c r="B15" s="7" t="s">
        <v>808</v>
      </c>
      <c r="C15" s="40" t="s">
        <v>21</v>
      </c>
      <c r="D15" s="40" t="s">
        <v>21</v>
      </c>
      <c r="E15" s="40">
        <v>0</v>
      </c>
      <c r="F15" s="40"/>
      <c r="G15" s="40"/>
      <c r="H15" s="40"/>
      <c r="I15" s="40"/>
      <c r="J15" s="40"/>
      <c r="K15" s="40"/>
      <c r="L15" s="40"/>
      <c r="M15" s="40"/>
      <c r="N15" s="40" t="s">
        <v>22</v>
      </c>
      <c r="O15" s="40" t="s">
        <v>22</v>
      </c>
      <c r="P15" s="40">
        <v>0</v>
      </c>
      <c r="Q15" s="40"/>
      <c r="R15" s="40" t="s">
        <v>26</v>
      </c>
      <c r="S15" s="40"/>
      <c r="T15" s="40"/>
      <c r="U15" s="40"/>
      <c r="V15" s="40"/>
      <c r="W15" s="40"/>
      <c r="X15" s="40"/>
      <c r="Y15" s="41" t="s">
        <v>21</v>
      </c>
      <c r="Z15" s="41" t="s">
        <v>21</v>
      </c>
      <c r="AA15" s="41" t="s">
        <v>21</v>
      </c>
      <c r="AB15" s="41" t="s">
        <v>23</v>
      </c>
      <c r="AC15" s="41" t="s">
        <v>25</v>
      </c>
      <c r="AD15" s="41" t="s">
        <v>21</v>
      </c>
      <c r="AE15" s="41" t="s">
        <v>21</v>
      </c>
      <c r="AF15" s="41"/>
      <c r="AG15" s="41" t="s">
        <v>21</v>
      </c>
      <c r="AH15" s="41">
        <v>0</v>
      </c>
      <c r="AI15" s="41">
        <v>0</v>
      </c>
      <c r="AJ15" s="41" t="s">
        <v>21</v>
      </c>
      <c r="AK15" s="46" t="s">
        <v>21</v>
      </c>
      <c r="AL15" s="46" t="s">
        <v>21</v>
      </c>
      <c r="AM15" s="46" t="s">
        <v>25</v>
      </c>
      <c r="AN15" s="46" t="str">
        <f>IFERROR(VLOOKUP($B15,Sheet1!$A$5:$B$300,2,FALSE),"")</f>
        <v/>
      </c>
      <c r="AO15" s="46" t="s">
        <v>21</v>
      </c>
      <c r="AP15" s="5" t="str">
        <f>IFERROR(VLOOKUP($A15,集約用シート!$B$5:$U$300,15,FALSE),"")</f>
        <v/>
      </c>
      <c r="AQ15" s="8" t="s">
        <v>21</v>
      </c>
      <c r="AR15" s="46" t="s">
        <v>21</v>
      </c>
      <c r="AS15" s="5" t="str">
        <f>IFERROR(VLOOKUP($A15,集約用シート!$B$5:$U$300,19,FALSE),"")</f>
        <v/>
      </c>
      <c r="AT15" s="46" t="s">
        <v>21</v>
      </c>
      <c r="AU15" s="5" t="str">
        <f>IFERROR(VLOOKUP($A15,集約用シート!$B$5:$U$300,21,FALSE),"")</f>
        <v/>
      </c>
    </row>
    <row r="16" spans="1:47" ht="28.5" customHeight="1">
      <c r="A16" s="6">
        <v>24020</v>
      </c>
      <c r="B16" s="7" t="s">
        <v>809</v>
      </c>
      <c r="C16" s="35" t="s">
        <v>25</v>
      </c>
      <c r="D16" s="35" t="s">
        <v>25</v>
      </c>
      <c r="E16" s="40">
        <v>2</v>
      </c>
      <c r="F16" s="35" t="s">
        <v>25</v>
      </c>
      <c r="G16" s="40" t="s">
        <v>26</v>
      </c>
      <c r="H16" s="40"/>
      <c r="I16" s="40"/>
      <c r="J16" s="40"/>
      <c r="K16" s="40" t="s">
        <v>26</v>
      </c>
      <c r="L16" s="40"/>
      <c r="M16" s="40"/>
      <c r="N16" s="40" t="s">
        <v>26</v>
      </c>
      <c r="O16" s="40" t="s">
        <v>26</v>
      </c>
      <c r="P16" s="40">
        <v>2</v>
      </c>
      <c r="Q16" s="40" t="s">
        <v>384</v>
      </c>
      <c r="R16" s="40"/>
      <c r="S16" s="40"/>
      <c r="T16" s="40"/>
      <c r="U16" s="40" t="s">
        <v>384</v>
      </c>
      <c r="V16" s="40"/>
      <c r="W16" s="40" t="s">
        <v>384</v>
      </c>
      <c r="X16" s="40"/>
      <c r="Y16" s="41" t="s">
        <v>25</v>
      </c>
      <c r="Z16" s="41" t="s">
        <v>25</v>
      </c>
      <c r="AA16" s="41" t="s">
        <v>25</v>
      </c>
      <c r="AB16" s="41" t="s">
        <v>25</v>
      </c>
      <c r="AC16" s="41" t="s">
        <v>25</v>
      </c>
      <c r="AD16" s="41" t="s">
        <v>21</v>
      </c>
      <c r="AE16" s="41" t="s">
        <v>25</v>
      </c>
      <c r="AF16" s="41"/>
      <c r="AG16" s="41" t="s">
        <v>21</v>
      </c>
      <c r="AH16" s="41" t="s">
        <v>21</v>
      </c>
      <c r="AI16" s="41">
        <v>0</v>
      </c>
      <c r="AJ16" s="41" t="s">
        <v>21</v>
      </c>
      <c r="AK16" s="46" t="s">
        <v>25</v>
      </c>
      <c r="AL16" s="46" t="s">
        <v>25</v>
      </c>
      <c r="AM16" s="46" t="s">
        <v>21</v>
      </c>
      <c r="AN16" s="46" t="str">
        <f>IFERROR(VLOOKUP($B16,Sheet1!$A$5:$B$300,2,FALSE),"")</f>
        <v/>
      </c>
      <c r="AO16" s="46" t="s">
        <v>21</v>
      </c>
      <c r="AP16" s="5" t="str">
        <f>IFERROR(VLOOKUP($A16,集約用シート!$B$5:$U$300,15,FALSE),"")</f>
        <v/>
      </c>
      <c r="AQ16" s="8" t="s">
        <v>21</v>
      </c>
      <c r="AR16" s="46"/>
      <c r="AS16" s="5" t="str">
        <f>IFERROR(VLOOKUP($A16,集約用シート!$B$5:$U$300,19,FALSE),"")</f>
        <v/>
      </c>
      <c r="AT16" s="46" t="s">
        <v>21</v>
      </c>
      <c r="AU16" s="5" t="str">
        <f>IFERROR(VLOOKUP($A16,集約用シート!$B$5:$U$300,21,FALSE),"")</f>
        <v/>
      </c>
    </row>
    <row r="17" spans="1:47" ht="28.5" customHeight="1">
      <c r="A17" s="6">
        <v>24022</v>
      </c>
      <c r="B17" s="7" t="s">
        <v>810</v>
      </c>
      <c r="C17" s="35"/>
      <c r="D17" s="40"/>
      <c r="E17" s="40">
        <v>0</v>
      </c>
      <c r="F17" s="40"/>
      <c r="G17" s="40"/>
      <c r="H17" s="40"/>
      <c r="I17" s="40"/>
      <c r="J17" s="40"/>
      <c r="K17" s="40"/>
      <c r="L17" s="40"/>
      <c r="M17" s="40"/>
      <c r="N17" s="40"/>
      <c r="O17" s="40"/>
      <c r="P17" s="40">
        <v>0</v>
      </c>
      <c r="Q17" s="40"/>
      <c r="R17" s="40"/>
      <c r="S17" s="40"/>
      <c r="T17" s="40"/>
      <c r="U17" s="40"/>
      <c r="V17" s="40"/>
      <c r="W17" s="40"/>
      <c r="X17" s="40"/>
      <c r="Y17" s="41" t="s">
        <v>23</v>
      </c>
      <c r="Z17" s="41" t="s">
        <v>23</v>
      </c>
      <c r="AA17" s="41" t="e">
        <v>#N/A</v>
      </c>
      <c r="AB17" s="41" t="s">
        <v>23</v>
      </c>
      <c r="AC17" s="41" t="s">
        <v>23</v>
      </c>
      <c r="AD17" s="41" t="s">
        <v>23</v>
      </c>
      <c r="AE17" s="41" t="s">
        <v>23</v>
      </c>
      <c r="AF17" s="41"/>
      <c r="AG17" s="41" t="s">
        <v>23</v>
      </c>
      <c r="AH17" s="41" t="s">
        <v>23</v>
      </c>
      <c r="AI17" s="41" t="s">
        <v>23</v>
      </c>
      <c r="AJ17" s="41" t="s">
        <v>23</v>
      </c>
      <c r="AK17" s="46"/>
      <c r="AL17" s="46"/>
      <c r="AM17" s="46"/>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24023</v>
      </c>
      <c r="B18" s="7" t="s">
        <v>811</v>
      </c>
      <c r="C18" s="35" t="s">
        <v>25</v>
      </c>
      <c r="D18" s="40" t="s">
        <v>21</v>
      </c>
      <c r="E18" s="40">
        <v>1</v>
      </c>
      <c r="F18" s="35" t="s">
        <v>25</v>
      </c>
      <c r="G18" s="40" t="s">
        <v>26</v>
      </c>
      <c r="H18" s="35" t="s">
        <v>25</v>
      </c>
      <c r="I18" s="40" t="s">
        <v>26</v>
      </c>
      <c r="J18" s="40"/>
      <c r="K18" s="40"/>
      <c r="L18" s="40"/>
      <c r="M18" s="40"/>
      <c r="N18" s="40" t="s">
        <v>26</v>
      </c>
      <c r="O18" s="40" t="s">
        <v>22</v>
      </c>
      <c r="P18" s="40">
        <v>1</v>
      </c>
      <c r="Q18" s="40" t="s">
        <v>26</v>
      </c>
      <c r="R18" s="40" t="s">
        <v>26</v>
      </c>
      <c r="S18" s="40" t="s">
        <v>26</v>
      </c>
      <c r="T18" s="40" t="s">
        <v>26</v>
      </c>
      <c r="U18" s="40" t="s">
        <v>384</v>
      </c>
      <c r="V18" s="40"/>
      <c r="W18" s="40" t="s">
        <v>384</v>
      </c>
      <c r="X18" s="40"/>
      <c r="Y18" s="41" t="s">
        <v>23</v>
      </c>
      <c r="Z18" s="41" t="s">
        <v>23</v>
      </c>
      <c r="AA18" s="41" t="e">
        <v>#N/A</v>
      </c>
      <c r="AB18" s="41" t="s">
        <v>23</v>
      </c>
      <c r="AC18" s="41" t="s">
        <v>23</v>
      </c>
      <c r="AD18" s="41" t="s">
        <v>23</v>
      </c>
      <c r="AE18" s="41" t="s">
        <v>23</v>
      </c>
      <c r="AF18" s="41"/>
      <c r="AG18" s="41" t="s">
        <v>23</v>
      </c>
      <c r="AH18" s="41" t="s">
        <v>23</v>
      </c>
      <c r="AI18" s="41" t="s">
        <v>23</v>
      </c>
      <c r="AJ18" s="41" t="s">
        <v>23</v>
      </c>
      <c r="AK18" s="46"/>
      <c r="AL18" s="46"/>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24029</v>
      </c>
      <c r="B19" s="7" t="s">
        <v>812</v>
      </c>
      <c r="C19" s="35"/>
      <c r="D19" s="40"/>
      <c r="E19" s="40">
        <v>0</v>
      </c>
      <c r="F19" s="40"/>
      <c r="G19" s="40"/>
      <c r="H19" s="40"/>
      <c r="I19" s="40"/>
      <c r="J19" s="40"/>
      <c r="K19" s="40"/>
      <c r="L19" s="40"/>
      <c r="M19" s="40"/>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t="s">
        <v>23</v>
      </c>
      <c r="AK19" s="46"/>
      <c r="AL19" s="46"/>
      <c r="AM19" s="46"/>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6">
        <v>24030</v>
      </c>
      <c r="B20" s="7" t="s">
        <v>813</v>
      </c>
      <c r="C20" s="35"/>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c r="AL20" s="46"/>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24031</v>
      </c>
      <c r="B21" s="7" t="s">
        <v>814</v>
      </c>
      <c r="C21" s="40" t="s">
        <v>21</v>
      </c>
      <c r="D21" s="40" t="s">
        <v>21</v>
      </c>
      <c r="E21" s="40">
        <v>0</v>
      </c>
      <c r="F21" s="40"/>
      <c r="G21" s="40"/>
      <c r="H21" s="40"/>
      <c r="I21" s="40"/>
      <c r="J21" s="40"/>
      <c r="K21" s="40"/>
      <c r="L21" s="40"/>
      <c r="M21" s="40"/>
      <c r="N21" s="40" t="s">
        <v>22</v>
      </c>
      <c r="O21" s="40" t="s">
        <v>22</v>
      </c>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21</v>
      </c>
      <c r="AL21" s="46" t="s">
        <v>21</v>
      </c>
      <c r="AM21" s="46" t="s">
        <v>21</v>
      </c>
      <c r="AN21" s="46" t="str">
        <f>IFERROR(VLOOKUP($B21,Sheet1!$A$5:$B$300,2,FALSE),"")</f>
        <v/>
      </c>
      <c r="AO21" s="46" t="s">
        <v>21</v>
      </c>
      <c r="AP21" s="5" t="str">
        <f>IFERROR(VLOOKUP($A21,集約用シート!$B$5:$U$300,15,FALSE),"")</f>
        <v/>
      </c>
      <c r="AQ21" s="8" t="s">
        <v>21</v>
      </c>
      <c r="AR21" s="46"/>
      <c r="AS21" s="5" t="str">
        <f>IFERROR(VLOOKUP($A21,集約用シート!$B$5:$U$300,19,FALSE),"")</f>
        <v/>
      </c>
      <c r="AT21" s="46" t="s">
        <v>21</v>
      </c>
      <c r="AU21" s="5" t="str">
        <f>IFERROR(VLOOKUP($A21,集約用シート!$B$5:$U$300,21,FALSE),"")</f>
        <v/>
      </c>
    </row>
    <row r="22" spans="1:47" ht="28.5" customHeight="1">
      <c r="A22" s="6">
        <v>24033</v>
      </c>
      <c r="B22" s="7" t="s">
        <v>815</v>
      </c>
      <c r="C22" s="35"/>
      <c r="D22" s="40"/>
      <c r="E22" s="40">
        <v>0</v>
      </c>
      <c r="F22" s="40"/>
      <c r="G22" s="40"/>
      <c r="H22" s="40"/>
      <c r="I22" s="40"/>
      <c r="J22" s="40"/>
      <c r="K22" s="40"/>
      <c r="L22" s="40"/>
      <c r="M22" s="40"/>
      <c r="N22" s="40"/>
      <c r="O22" s="40"/>
      <c r="P22" s="40">
        <v>0</v>
      </c>
      <c r="Q22" s="40"/>
      <c r="R22" s="40"/>
      <c r="S22" s="40"/>
      <c r="T22" s="40"/>
      <c r="U22" s="40"/>
      <c r="V22" s="40"/>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46"/>
      <c r="AL22" s="46"/>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6">
        <v>24035</v>
      </c>
      <c r="B23" s="7" t="s">
        <v>816</v>
      </c>
      <c r="C23" s="35" t="s">
        <v>21</v>
      </c>
      <c r="D23" s="40" t="s">
        <v>21</v>
      </c>
      <c r="E23" s="40">
        <v>0</v>
      </c>
      <c r="F23" s="35" t="s">
        <v>25</v>
      </c>
      <c r="G23" s="40"/>
      <c r="H23" s="35" t="s">
        <v>25</v>
      </c>
      <c r="I23" s="40"/>
      <c r="J23" s="40"/>
      <c r="K23" s="40"/>
      <c r="L23" s="40"/>
      <c r="M23" s="40"/>
      <c r="N23" s="40" t="s">
        <v>26</v>
      </c>
      <c r="O23" s="40" t="s">
        <v>26</v>
      </c>
      <c r="P23" s="40">
        <v>2</v>
      </c>
      <c r="Q23" s="40"/>
      <c r="R23" s="40"/>
      <c r="S23" s="40"/>
      <c r="T23" s="40"/>
      <c r="U23" s="40"/>
      <c r="V23" s="40"/>
      <c r="W23" s="40"/>
      <c r="X23" s="40"/>
      <c r="Y23" s="41" t="s">
        <v>25</v>
      </c>
      <c r="Z23" s="41" t="s">
        <v>21</v>
      </c>
      <c r="AA23" s="41" t="s">
        <v>21</v>
      </c>
      <c r="AB23" s="41" t="s">
        <v>23</v>
      </c>
      <c r="AC23" s="41" t="s">
        <v>21</v>
      </c>
      <c r="AD23" s="41" t="s">
        <v>23</v>
      </c>
      <c r="AE23" s="41" t="s">
        <v>21</v>
      </c>
      <c r="AF23" s="41"/>
      <c r="AG23" s="41" t="s">
        <v>23</v>
      </c>
      <c r="AH23" s="41">
        <v>0</v>
      </c>
      <c r="AI23" s="41">
        <v>0</v>
      </c>
      <c r="AJ23" s="41" t="s">
        <v>21</v>
      </c>
      <c r="AK23" s="46" t="s">
        <v>21</v>
      </c>
      <c r="AL23" s="46" t="s">
        <v>21</v>
      </c>
      <c r="AM23" s="46"/>
      <c r="AN23" s="46" t="str">
        <f>IFERROR(VLOOKUP($B23,Sheet1!$A$5:$B$300,2,FALSE),"")</f>
        <v/>
      </c>
      <c r="AO23" s="46"/>
      <c r="AP23" s="5" t="str">
        <f>IFERROR(VLOOKUP($A23,集約用シート!$B$5:$U$300,15,FALSE),"")</f>
        <v/>
      </c>
      <c r="AQ23" s="8"/>
      <c r="AR23" s="46"/>
      <c r="AS23" s="5" t="str">
        <f>IFERROR(VLOOKUP($A23,集約用シート!$B$5:$U$300,19,FALSE),"")</f>
        <v/>
      </c>
      <c r="AT23" s="46"/>
      <c r="AU23" s="5" t="str">
        <f>IFERROR(VLOOKUP($A23,集約用シート!$B$5:$U$300,21,FALSE),"")</f>
        <v/>
      </c>
    </row>
    <row r="24" spans="1:47" ht="28.5" customHeight="1">
      <c r="A24" s="6">
        <v>24038</v>
      </c>
      <c r="B24" s="7" t="s">
        <v>817</v>
      </c>
      <c r="C24" s="35" t="s">
        <v>21</v>
      </c>
      <c r="D24" s="35" t="s">
        <v>21</v>
      </c>
      <c r="E24" s="40">
        <v>0</v>
      </c>
      <c r="F24" s="35" t="s">
        <v>21</v>
      </c>
      <c r="G24" s="40"/>
      <c r="H24" s="40"/>
      <c r="I24" s="40"/>
      <c r="J24" s="40"/>
      <c r="K24" s="40"/>
      <c r="L24" s="40"/>
      <c r="M24" s="40"/>
      <c r="N24" s="40" t="s">
        <v>22</v>
      </c>
      <c r="O24" s="40" t="s">
        <v>22</v>
      </c>
      <c r="P24" s="40">
        <v>0</v>
      </c>
      <c r="Q24" s="40" t="s">
        <v>384</v>
      </c>
      <c r="R24" s="40"/>
      <c r="S24" s="40"/>
      <c r="T24" s="40"/>
      <c r="U24" s="40"/>
      <c r="V24" s="40"/>
      <c r="W24" s="40" t="s">
        <v>384</v>
      </c>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21</v>
      </c>
      <c r="AL24" s="46" t="s">
        <v>21</v>
      </c>
      <c r="AM24" s="46"/>
      <c r="AN24" s="46" t="str">
        <f>IFERROR(VLOOKUP($B24,Sheet1!$A$5:$B$300,2,FALSE),"")</f>
        <v/>
      </c>
      <c r="AO24" s="46"/>
      <c r="AP24" s="5" t="str">
        <f>IFERROR(VLOOKUP($A24,集約用シート!$B$5:$U$300,15,FALSE),"")</f>
        <v/>
      </c>
      <c r="AQ24" s="8"/>
      <c r="AR24" s="46"/>
      <c r="AS24" s="5" t="str">
        <f>IFERROR(VLOOKUP($A24,集約用シート!$B$5:$U$300,19,FALSE),"")</f>
        <v/>
      </c>
      <c r="AT24" s="46"/>
      <c r="AU24" s="5" t="str">
        <f>IFERROR(VLOOKUP($A24,集約用シート!$B$5:$U$300,21,FALSE),"")</f>
        <v/>
      </c>
    </row>
    <row r="25" spans="1:47" ht="28.5" customHeight="1">
      <c r="A25" s="6">
        <v>24040</v>
      </c>
      <c r="B25" s="7" t="s">
        <v>818</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c r="AL25" s="46"/>
      <c r="AM25" s="46"/>
      <c r="AN25" s="46" t="str">
        <f>IFERROR(VLOOKUP($B25,Sheet1!$A$5:$B$300,2,FALSE),"")</f>
        <v/>
      </c>
      <c r="AO25" s="46"/>
      <c r="AP25" s="5" t="str">
        <f>IFERROR(VLOOKUP($A25,集約用シート!$B$5:$U$300,15,FALSE),"")</f>
        <v/>
      </c>
      <c r="AQ25" s="8"/>
      <c r="AR25" s="46"/>
      <c r="AS25" s="5" t="str">
        <f>IFERROR(VLOOKUP($A25,集約用シート!$B$5:$U$300,19,FALSE),"")</f>
        <v/>
      </c>
      <c r="AT25" s="46"/>
      <c r="AU25" s="5" t="str">
        <f>IFERROR(VLOOKUP($A25,集約用シート!$B$5:$U$300,21,FALSE),"")</f>
        <v/>
      </c>
    </row>
    <row r="26" spans="1:47" ht="28.5" customHeight="1">
      <c r="A26" s="6">
        <v>24041</v>
      </c>
      <c r="B26" s="7" t="s">
        <v>819</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c r="AL26" s="46"/>
      <c r="AM26" s="46"/>
      <c r="AN26" s="46" t="str">
        <f>IFERROR(VLOOKUP($B26,Sheet1!$A$5:$B$300,2,FALSE),"")</f>
        <v/>
      </c>
      <c r="AO26" s="46"/>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6">
        <v>24042</v>
      </c>
      <c r="B27" s="7" t="s">
        <v>820</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c r="AL27" s="46"/>
      <c r="AM27" s="46"/>
      <c r="AN27" s="46" t="str">
        <f>IFERROR(VLOOKUP($B27,Sheet1!$A$5:$B$300,2,FALSE),"")</f>
        <v/>
      </c>
      <c r="AO27" s="46"/>
      <c r="AP27" s="5" t="str">
        <f>IFERROR(VLOOKUP($A27,集約用シート!$B$5:$U$300,15,FALSE),"")</f>
        <v/>
      </c>
      <c r="AQ27" s="8"/>
      <c r="AR27" s="46"/>
      <c r="AS27" s="5" t="str">
        <f>IFERROR(VLOOKUP($A27,集約用シート!$B$5:$U$300,19,FALSE),"")</f>
        <v/>
      </c>
      <c r="AT27" s="46"/>
      <c r="AU27" s="5" t="str">
        <f>IFERROR(VLOOKUP($A27,集約用シート!$B$5:$U$300,21,FALSE),"")</f>
        <v/>
      </c>
    </row>
    <row r="28" spans="1:47" ht="28.5" customHeight="1">
      <c r="A28" s="6">
        <v>24044</v>
      </c>
      <c r="B28" s="7" t="s">
        <v>821</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c r="AL28" s="46"/>
      <c r="AM28" s="46"/>
      <c r="AN28" s="46" t="str">
        <f>IFERROR(VLOOKUP($B28,Sheet1!$A$5:$B$300,2,FALSE),"")</f>
        <v/>
      </c>
      <c r="AO28" s="46"/>
      <c r="AP28" s="5" t="str">
        <f>IFERROR(VLOOKUP($A28,集約用シート!$B$5:$U$300,15,FALSE),"")</f>
        <v/>
      </c>
      <c r="AQ28" s="8"/>
      <c r="AR28" s="46"/>
      <c r="AS28" s="5" t="str">
        <f>IFERROR(VLOOKUP($A28,集約用シート!$B$5:$U$300,19,FALSE),"")</f>
        <v/>
      </c>
      <c r="AT28" s="46"/>
      <c r="AU28" s="5" t="str">
        <f>IFERROR(VLOOKUP($A28,集約用シート!$B$5:$U$300,21,FALSE),"")</f>
        <v/>
      </c>
    </row>
    <row r="29" spans="1:47" ht="28.5" customHeight="1">
      <c r="A29" s="6">
        <v>24047</v>
      </c>
      <c r="B29" s="7" t="s">
        <v>822</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c r="AL29" s="46"/>
      <c r="AM29" s="46"/>
      <c r="AN29" s="46" t="str">
        <f>IFERROR(VLOOKUP($B29,Sheet1!$A$5:$B$300,2,FALSE),"")</f>
        <v/>
      </c>
      <c r="AO29" s="46"/>
      <c r="AP29" s="5" t="str">
        <f>IFERROR(VLOOKUP($A29,集約用シート!$B$5:$U$300,15,FALSE),"")</f>
        <v/>
      </c>
      <c r="AQ29" s="8"/>
      <c r="AR29" s="46"/>
      <c r="AS29" s="5" t="str">
        <f>IFERROR(VLOOKUP($A29,集約用シート!$B$5:$U$300,19,FALSE),"")</f>
        <v/>
      </c>
      <c r="AT29" s="46"/>
      <c r="AU29" s="5" t="str">
        <f>IFERROR(VLOOKUP($A29,集約用シート!$B$5:$U$300,21,FALSE),"")</f>
        <v/>
      </c>
    </row>
    <row r="30" spans="1:47" ht="28.5" customHeight="1">
      <c r="A30" s="6">
        <v>24050</v>
      </c>
      <c r="B30" s="7" t="s">
        <v>823</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c r="AL30" s="46"/>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6">
        <v>24051</v>
      </c>
      <c r="B31" s="7" t="s">
        <v>824</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5" t="str">
        <f>IFERROR(VLOOKUP($A5,集約用シート!$B$5:$U$300,15,FALSE),"")</f>
        <v/>
      </c>
      <c r="AG31" s="41" t="s">
        <v>23</v>
      </c>
      <c r="AH31" s="41" t="s">
        <v>23</v>
      </c>
      <c r="AI31" s="41" t="s">
        <v>23</v>
      </c>
      <c r="AJ31" s="41" t="s">
        <v>23</v>
      </c>
      <c r="AK31" s="46"/>
      <c r="AL31" s="46"/>
      <c r="AM31" s="46"/>
      <c r="AN31" s="46" t="str">
        <f>IFERROR(VLOOKUP($B31,Sheet1!$A$5:$B$300,2,FALSE),"")</f>
        <v/>
      </c>
      <c r="AO31" s="46"/>
      <c r="AP31" s="5" t="str">
        <f>IFERROR(VLOOKUP($A31,集約用シート!$B$5:$U$300,15,FALSE),"")</f>
        <v/>
      </c>
      <c r="AQ31" s="8"/>
      <c r="AR31" s="46"/>
      <c r="AS31" s="5" t="str">
        <f>IFERROR(VLOOKUP($A31,集約用シート!$B$5:$U$300,19,FALSE),"")</f>
        <v/>
      </c>
      <c r="AT31" s="46"/>
      <c r="AU31" s="5" t="str">
        <f>IFERROR(VLOOKUP($A31,集約用シート!$B$5:$U$300,21,FALSE),"")</f>
        <v/>
      </c>
    </row>
    <row r="32" spans="1:47" ht="28.5" customHeight="1">
      <c r="A32" s="6">
        <v>24052</v>
      </c>
      <c r="B32" s="7" t="s">
        <v>825</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c r="AL32" s="46"/>
      <c r="AM32" s="46"/>
      <c r="AN32" s="46" t="str">
        <f>IFERROR(VLOOKUP($B32,Sheet1!$A$5:$B$300,2,FALSE),"")</f>
        <v/>
      </c>
      <c r="AO32" s="46"/>
      <c r="AP32" s="5" t="str">
        <f>IFERROR(VLOOKUP($A32,集約用シート!$B$5:$U$300,15,FALSE),"")</f>
        <v/>
      </c>
      <c r="AQ32" s="8"/>
      <c r="AR32" s="46"/>
      <c r="AS32" s="5" t="str">
        <f>IFERROR(VLOOKUP($A32,集約用シート!$B$5:$U$300,19,FALSE),"")</f>
        <v/>
      </c>
      <c r="AT32" s="46"/>
      <c r="AU32" s="5" t="str">
        <f>IFERROR(VLOOKUP($A32,集約用シート!$B$5:$U$300,21,FALSE),"")</f>
        <v/>
      </c>
    </row>
    <row r="33" spans="1:47" ht="28.5" customHeight="1">
      <c r="A33" s="6">
        <v>24053</v>
      </c>
      <c r="B33" s="7" t="s">
        <v>826</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c r="AL33" s="46"/>
      <c r="AM33" s="46"/>
      <c r="AN33" s="46" t="str">
        <f>IFERROR(VLOOKUP($B33,Sheet1!$A$5:$B$300,2,FALSE),"")</f>
        <v/>
      </c>
      <c r="AO33" s="46"/>
      <c r="AP33" s="5" t="str">
        <f>IFERROR(VLOOKUP($A33,集約用シート!$B$5:$U$300,15,FALSE),"")</f>
        <v/>
      </c>
      <c r="AQ33" s="8"/>
      <c r="AR33" s="46"/>
      <c r="AS33" s="5" t="str">
        <f>IFERROR(VLOOKUP($A33,集約用シート!$B$5:$U$300,19,FALSE),"")</f>
        <v/>
      </c>
      <c r="AT33" s="46"/>
      <c r="AU33" s="5" t="str">
        <f>IFERROR(VLOOKUP($A33,集約用シート!$B$5:$U$300,21,FALSE),"")</f>
        <v/>
      </c>
    </row>
    <row r="34" spans="1:47" ht="28.5" customHeight="1">
      <c r="A34" s="6">
        <v>24054</v>
      </c>
      <c r="B34" s="7" t="s">
        <v>827</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c r="AL34" s="46"/>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6">
        <v>24055</v>
      </c>
      <c r="B35" s="7" t="s">
        <v>828</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c r="AL35" s="46"/>
      <c r="AM35" s="46"/>
      <c r="AN35" s="46" t="str">
        <f>IFERROR(VLOOKUP($B35,Sheet1!$A$5:$B$300,2,FALSE),"")</f>
        <v/>
      </c>
      <c r="AO35" s="46"/>
      <c r="AP35" s="5" t="str">
        <f>IFERROR(VLOOKUP($A35,集約用シート!$B$5:$U$300,15,FALSE),"")</f>
        <v/>
      </c>
      <c r="AQ35" s="8"/>
      <c r="AR35" s="46"/>
      <c r="AS35" s="5" t="str">
        <f>IFERROR(VLOOKUP($A35,集約用シート!$B$5:$U$300,19,FALSE),"")</f>
        <v/>
      </c>
      <c r="AT35" s="46"/>
      <c r="AU35" s="5" t="str">
        <f>IFERROR(VLOOKUP($A35,集約用シート!$B$5:$U$300,21,FALSE),"")</f>
        <v/>
      </c>
    </row>
    <row r="36" spans="1:47" ht="28.5" customHeight="1">
      <c r="A36" s="6">
        <v>24056</v>
      </c>
      <c r="B36" s="7" t="s">
        <v>829</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c r="AL36" s="46"/>
      <c r="AM36" s="46"/>
      <c r="AN36" s="46" t="str">
        <f>IFERROR(VLOOKUP($B36,Sheet1!$A$5:$B$300,2,FALSE),"")</f>
        <v/>
      </c>
      <c r="AO36" s="46"/>
      <c r="AP36" s="5" t="str">
        <f>IFERROR(VLOOKUP($A36,集約用シート!$B$5:$U$300,15,FALSE),"")</f>
        <v/>
      </c>
      <c r="AQ36" s="8"/>
      <c r="AR36" s="46"/>
      <c r="AS36" s="5" t="str">
        <f>IFERROR(VLOOKUP($A36,集約用シート!$B$5:$U$300,19,FALSE),"")</f>
        <v/>
      </c>
      <c r="AT36" s="46"/>
      <c r="AU36" s="5" t="str">
        <f>IFERROR(VLOOKUP($A36,集約用シート!$B$5:$U$300,21,FALSE),"")</f>
        <v/>
      </c>
    </row>
    <row r="37" spans="1:47" ht="28.5" customHeight="1">
      <c r="A37" s="6">
        <v>24057</v>
      </c>
      <c r="B37" s="7" t="s">
        <v>830</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c r="AL37" s="46"/>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6">
        <v>24058</v>
      </c>
      <c r="B38" s="7" t="s">
        <v>831</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c r="AL38" s="46"/>
      <c r="AM38" s="46"/>
      <c r="AN38" s="46" t="str">
        <f>IFERROR(VLOOKUP($B38,Sheet1!$A$5:$B$300,2,FALSE),"")</f>
        <v/>
      </c>
      <c r="AO38" s="46"/>
      <c r="AP38" s="5" t="str">
        <f>IFERROR(VLOOKUP($A38,集約用シート!$B$5:$U$300,15,FALSE),"")</f>
        <v/>
      </c>
      <c r="AQ38" s="8"/>
      <c r="AR38" s="46"/>
      <c r="AS38" s="5" t="str">
        <f>IFERROR(VLOOKUP($A38,集約用シート!$B$5:$U$300,19,FALSE),"")</f>
        <v/>
      </c>
      <c r="AT38" s="46"/>
      <c r="AU38" s="5" t="str">
        <f>IFERROR(VLOOKUP($A38,集約用シート!$B$5:$U$300,21,FALSE),"")</f>
        <v/>
      </c>
    </row>
    <row r="39" spans="1:47" ht="28.5" customHeight="1">
      <c r="A39" s="6">
        <v>24059</v>
      </c>
      <c r="B39" s="7" t="s">
        <v>832</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c r="AL39" s="46"/>
      <c r="AM39" s="46"/>
      <c r="AN39" s="46" t="str">
        <f>IFERROR(VLOOKUP($B39,Sheet1!$A$5:$B$300,2,FALSE),"")</f>
        <v/>
      </c>
      <c r="AO39" s="46"/>
      <c r="AP39" s="5" t="str">
        <f>IFERROR(VLOOKUP($A39,集約用シート!$B$5:$U$300,15,FALSE),"")</f>
        <v/>
      </c>
      <c r="AQ39" s="8"/>
      <c r="AR39" s="46"/>
      <c r="AS39" s="5" t="str">
        <f>IFERROR(VLOOKUP($A39,集約用シート!$B$5:$U$300,19,FALSE),"")</f>
        <v/>
      </c>
      <c r="AT39" s="46"/>
      <c r="AU39" s="5" t="str">
        <f>IFERROR(VLOOKUP($A39,集約用シート!$B$5:$U$300,21,FALSE),"")</f>
        <v/>
      </c>
    </row>
    <row r="40" spans="1:47" ht="28.5" customHeight="1">
      <c r="A40" s="6">
        <v>24060</v>
      </c>
      <c r="B40" s="7" t="s">
        <v>833</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c r="AL40" s="46"/>
      <c r="AM40" s="46"/>
      <c r="AN40" s="46" t="str">
        <f>IFERROR(VLOOKUP($B40,Sheet1!$A$5:$B$300,2,FALSE),"")</f>
        <v/>
      </c>
      <c r="AO40" s="46"/>
      <c r="AP40" s="5" t="str">
        <f>IFERROR(VLOOKUP($A40,集約用シート!$B$5:$U$300,15,FALSE),"")</f>
        <v/>
      </c>
      <c r="AQ40" s="8"/>
      <c r="AR40" s="46"/>
      <c r="AS40" s="5" t="str">
        <f>IFERROR(VLOOKUP($A40,集約用シート!$B$5:$U$300,19,FALSE),"")</f>
        <v/>
      </c>
      <c r="AT40" s="46"/>
      <c r="AU40" s="5" t="str">
        <f>IFERROR(VLOOKUP($A40,集約用シート!$B$5:$U$300,21,FALSE),"")</f>
        <v/>
      </c>
    </row>
    <row r="41" spans="1:47" ht="28.5" customHeight="1">
      <c r="A41" s="6">
        <v>24061</v>
      </c>
      <c r="B41" s="7" t="s">
        <v>834</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c r="AL41" s="46"/>
      <c r="AM41" s="46"/>
      <c r="AN41" s="46" t="str">
        <f>IFERROR(VLOOKUP($B41,Sheet1!$A$5:$B$300,2,FALSE),"")</f>
        <v/>
      </c>
      <c r="AO41" s="46"/>
      <c r="AP41" s="5" t="str">
        <f>IFERROR(VLOOKUP($A41,集約用シート!$B$5:$U$300,15,FALSE),"")</f>
        <v/>
      </c>
      <c r="AQ41" s="8"/>
      <c r="AR41" s="46"/>
      <c r="AS41" s="5" t="str">
        <f>IFERROR(VLOOKUP($A41,集約用シート!$B$5:$U$300,19,FALSE),"")</f>
        <v/>
      </c>
      <c r="AT41" s="46"/>
      <c r="AU41" s="5" t="str">
        <f>IFERROR(VLOOKUP($A41,集約用シート!$B$5:$U$300,21,FALSE),"")</f>
        <v/>
      </c>
    </row>
    <row r="42" spans="1:47" ht="28.5" customHeight="1">
      <c r="A42" s="6">
        <v>24063</v>
      </c>
      <c r="B42" s="7" t="s">
        <v>835</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c r="AL42" s="46"/>
      <c r="AM42" s="46"/>
      <c r="AN42" s="46" t="str">
        <f>IFERROR(VLOOKUP($B42,Sheet1!$A$5:$B$300,2,FALSE),"")</f>
        <v/>
      </c>
      <c r="AO42" s="46"/>
      <c r="AP42" s="5" t="str">
        <f>IFERROR(VLOOKUP($A42,集約用シート!$B$5:$U$300,15,FALSE),"")</f>
        <v/>
      </c>
      <c r="AQ42" s="8"/>
      <c r="AR42" s="46"/>
      <c r="AS42" s="5" t="str">
        <f>IFERROR(VLOOKUP($A42,集約用シート!$B$5:$U$300,19,FALSE),"")</f>
        <v/>
      </c>
      <c r="AT42" s="46"/>
      <c r="AU42" s="5" t="str">
        <f>IFERROR(VLOOKUP($A42,集約用シート!$B$5:$U$300,21,FALSE),"")</f>
        <v/>
      </c>
    </row>
    <row r="43" spans="1:47" ht="28.5" customHeight="1">
      <c r="A43" s="6"/>
      <c r="B43" s="7"/>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c r="B44" s="7"/>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c r="B45" s="7"/>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91" t="s">
        <v>242</v>
      </c>
      <c r="B46" s="93"/>
      <c r="C46" s="91">
        <v>12</v>
      </c>
      <c r="D46" s="93">
        <v>0</v>
      </c>
      <c r="N46" s="91">
        <v>13</v>
      </c>
      <c r="O46" s="93">
        <v>0</v>
      </c>
      <c r="Y46" s="105">
        <v>0</v>
      </c>
      <c r="Z46" s="107">
        <v>0</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sheetData>
  <mergeCells count="32">
    <mergeCell ref="A46:B46"/>
    <mergeCell ref="C46:D46"/>
    <mergeCell ref="N46:O46"/>
    <mergeCell ref="Y46:Z46"/>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rowBreaks count="1" manualBreakCount="1">
    <brk id="46"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60"/>
  <sheetViews>
    <sheetView view="pageBreakPreview" topLeftCell="AE1" zoomScale="60" zoomScaleNormal="118" workbookViewId="0">
      <selection activeCell="AP5" sqref="AP5"/>
    </sheetView>
  </sheetViews>
  <sheetFormatPr defaultColWidth="9" defaultRowHeight="28.5" customHeight="1"/>
  <cols>
    <col min="1" max="1" width="6.58203125" style="2" customWidth="1"/>
    <col min="2" max="2" width="36"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5" customWidth="1"/>
    <col min="35" max="36" width="8.25" style="15" customWidth="1"/>
    <col min="37" max="54" width="9" style="2"/>
    <col min="55"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15</v>
      </c>
      <c r="D4" s="40">
        <v>4</v>
      </c>
      <c r="E4" s="40"/>
      <c r="F4" s="40">
        <v>9</v>
      </c>
      <c r="G4" s="40">
        <v>9</v>
      </c>
      <c r="H4" s="40">
        <v>6</v>
      </c>
      <c r="I4" s="40">
        <v>12</v>
      </c>
      <c r="J4" s="40">
        <v>0</v>
      </c>
      <c r="K4" s="40">
        <v>6</v>
      </c>
      <c r="L4" s="40">
        <v>2</v>
      </c>
      <c r="M4" s="40">
        <v>20</v>
      </c>
      <c r="N4" s="40">
        <v>15</v>
      </c>
      <c r="O4" s="40">
        <v>3</v>
      </c>
      <c r="P4" s="40"/>
      <c r="Q4" s="40">
        <v>13</v>
      </c>
      <c r="R4" s="40">
        <v>16</v>
      </c>
      <c r="S4" s="40">
        <v>10</v>
      </c>
      <c r="T4" s="40">
        <v>11</v>
      </c>
      <c r="U4" s="40">
        <v>1</v>
      </c>
      <c r="V4" s="40">
        <v>1</v>
      </c>
      <c r="W4" s="40">
        <v>0</v>
      </c>
      <c r="X4" s="40">
        <v>17</v>
      </c>
      <c r="Y4" s="40">
        <v>16</v>
      </c>
      <c r="Z4" s="40">
        <v>5</v>
      </c>
      <c r="AA4" s="40"/>
      <c r="AB4" s="41">
        <v>16</v>
      </c>
      <c r="AC4" s="41">
        <v>13</v>
      </c>
      <c r="AD4" s="41">
        <v>15</v>
      </c>
      <c r="AE4" s="41">
        <v>14</v>
      </c>
      <c r="AF4" s="41">
        <v>0</v>
      </c>
      <c r="AG4" s="41">
        <v>1</v>
      </c>
      <c r="AH4" s="41">
        <v>2</v>
      </c>
      <c r="AI4" s="41">
        <v>1</v>
      </c>
      <c r="AJ4" s="41">
        <v>13</v>
      </c>
      <c r="AK4" s="46">
        <v>15</v>
      </c>
      <c r="AL4" s="46">
        <v>6</v>
      </c>
      <c r="AM4" s="46">
        <v>12</v>
      </c>
      <c r="AN4" s="46"/>
      <c r="AO4" s="46">
        <v>12</v>
      </c>
      <c r="AP4" s="46"/>
      <c r="AQ4" s="8"/>
      <c r="AR4" s="46">
        <v>3</v>
      </c>
      <c r="AS4" s="46"/>
      <c r="AT4" s="46">
        <v>22</v>
      </c>
      <c r="AU4" s="46"/>
    </row>
    <row r="5" spans="1:47" ht="28.5" customHeight="1">
      <c r="A5" s="6">
        <v>25001</v>
      </c>
      <c r="B5" s="7" t="s">
        <v>1494</v>
      </c>
      <c r="C5" s="40" t="s">
        <v>26</v>
      </c>
      <c r="D5" s="40" t="s">
        <v>22</v>
      </c>
      <c r="E5" s="40">
        <v>1</v>
      </c>
      <c r="F5" s="40"/>
      <c r="G5" s="40" t="s">
        <v>26</v>
      </c>
      <c r="H5" s="40" t="s">
        <v>26</v>
      </c>
      <c r="I5" s="40" t="s">
        <v>26</v>
      </c>
      <c r="J5" s="40"/>
      <c r="K5" s="40"/>
      <c r="L5" s="40"/>
      <c r="M5" s="40" t="s">
        <v>26</v>
      </c>
      <c r="N5" s="40" t="s">
        <v>26</v>
      </c>
      <c r="O5" s="40" t="s">
        <v>22</v>
      </c>
      <c r="P5" s="40">
        <v>1</v>
      </c>
      <c r="Q5" s="40" t="s">
        <v>384</v>
      </c>
      <c r="R5" s="40" t="s">
        <v>26</v>
      </c>
      <c r="S5" s="40" t="s">
        <v>384</v>
      </c>
      <c r="T5" s="40" t="s">
        <v>26</v>
      </c>
      <c r="U5" s="40"/>
      <c r="V5" s="40"/>
      <c r="W5" s="40"/>
      <c r="X5" s="40"/>
      <c r="Y5" s="40" t="s">
        <v>25</v>
      </c>
      <c r="Z5" s="40" t="s">
        <v>21</v>
      </c>
      <c r="AA5" s="40" t="s">
        <v>21</v>
      </c>
      <c r="AB5" s="41" t="s">
        <v>23</v>
      </c>
      <c r="AC5" s="41" t="s">
        <v>23</v>
      </c>
      <c r="AD5" s="41" t="s">
        <v>23</v>
      </c>
      <c r="AE5" s="41" t="s">
        <v>23</v>
      </c>
      <c r="AF5" s="41"/>
      <c r="AG5" s="41" t="s">
        <v>23</v>
      </c>
      <c r="AH5" s="41" t="s">
        <v>23</v>
      </c>
      <c r="AI5" s="41" t="s">
        <v>21</v>
      </c>
      <c r="AJ5" s="41" t="s">
        <v>23</v>
      </c>
      <c r="AK5" s="46" t="s">
        <v>25</v>
      </c>
      <c r="AL5" s="46" t="s">
        <v>25</v>
      </c>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25002</v>
      </c>
      <c r="B6" s="7" t="s">
        <v>1495</v>
      </c>
      <c r="C6" s="40" t="s">
        <v>26</v>
      </c>
      <c r="D6" s="40" t="s">
        <v>22</v>
      </c>
      <c r="E6" s="40">
        <v>1</v>
      </c>
      <c r="F6" s="40"/>
      <c r="G6" s="40"/>
      <c r="H6" s="40" t="s">
        <v>26</v>
      </c>
      <c r="I6" s="40" t="s">
        <v>26</v>
      </c>
      <c r="J6" s="40"/>
      <c r="K6" s="40"/>
      <c r="L6" s="40"/>
      <c r="M6" s="40" t="s">
        <v>26</v>
      </c>
      <c r="N6" s="40" t="s">
        <v>26</v>
      </c>
      <c r="O6" s="40" t="s">
        <v>22</v>
      </c>
      <c r="P6" s="40">
        <v>1</v>
      </c>
      <c r="Q6" s="40"/>
      <c r="R6" s="40" t="s">
        <v>26</v>
      </c>
      <c r="S6" s="40" t="s">
        <v>26</v>
      </c>
      <c r="T6" s="40"/>
      <c r="U6" s="40" t="s">
        <v>384</v>
      </c>
      <c r="V6" s="40"/>
      <c r="W6" s="40" t="s">
        <v>384</v>
      </c>
      <c r="X6" s="40"/>
      <c r="Y6" s="40" t="s">
        <v>25</v>
      </c>
      <c r="Z6" s="40" t="s">
        <v>21</v>
      </c>
      <c r="AA6" s="40" t="s">
        <v>21</v>
      </c>
      <c r="AB6" s="41" t="s">
        <v>25</v>
      </c>
      <c r="AC6" s="41" t="s">
        <v>23</v>
      </c>
      <c r="AD6" s="41" t="s">
        <v>25</v>
      </c>
      <c r="AE6" s="41" t="s">
        <v>23</v>
      </c>
      <c r="AF6" s="41"/>
      <c r="AG6" s="41" t="s">
        <v>23</v>
      </c>
      <c r="AH6" s="41" t="s">
        <v>23</v>
      </c>
      <c r="AI6" s="41" t="s">
        <v>21</v>
      </c>
      <c r="AJ6" s="41" t="s">
        <v>23</v>
      </c>
      <c r="AK6" s="46" t="s">
        <v>25</v>
      </c>
      <c r="AL6" s="46" t="s">
        <v>21</v>
      </c>
      <c r="AM6" s="46" t="s">
        <v>25</v>
      </c>
      <c r="AN6" s="46" t="str">
        <f>IFERROR(VLOOKUP($B6,Sheet1!$A$5:$B$300,2,FALSE),"")</f>
        <v/>
      </c>
      <c r="AO6" s="46" t="s">
        <v>25</v>
      </c>
      <c r="AP6" s="5" t="str">
        <f>IFERROR(VLOOKUP($A6,集約用シート!$B$5:$U$300,15,FALSE),"")</f>
        <v/>
      </c>
      <c r="AQ6" s="8" t="s">
        <v>21</v>
      </c>
      <c r="AR6" s="46" t="s">
        <v>21</v>
      </c>
      <c r="AS6" s="5" t="str">
        <f>IFERROR(VLOOKUP($A6,集約用シート!$B$5:$U$300,19,FALSE),"")</f>
        <v/>
      </c>
      <c r="AT6" s="46" t="s">
        <v>25</v>
      </c>
      <c r="AU6" s="5" t="str">
        <f>IFERROR(VLOOKUP($A6,集約用シート!$B$5:$U$300,21,FALSE),"")</f>
        <v/>
      </c>
    </row>
    <row r="7" spans="1:47" ht="28.5" customHeight="1">
      <c r="A7" s="6">
        <v>25003</v>
      </c>
      <c r="B7" s="7" t="s">
        <v>1496</v>
      </c>
      <c r="C7" s="40" t="s">
        <v>26</v>
      </c>
      <c r="D7" s="40" t="s">
        <v>22</v>
      </c>
      <c r="E7" s="40">
        <v>1</v>
      </c>
      <c r="F7" s="40" t="s">
        <v>26</v>
      </c>
      <c r="G7" s="40" t="s">
        <v>26</v>
      </c>
      <c r="H7" s="40" t="s">
        <v>26</v>
      </c>
      <c r="I7" s="40" t="s">
        <v>26</v>
      </c>
      <c r="J7" s="40"/>
      <c r="K7" s="40" t="s">
        <v>26</v>
      </c>
      <c r="L7" s="40"/>
      <c r="M7" s="40" t="s">
        <v>26</v>
      </c>
      <c r="N7" s="40" t="s">
        <v>26</v>
      </c>
      <c r="O7" s="40" t="s">
        <v>22</v>
      </c>
      <c r="P7" s="40">
        <v>1</v>
      </c>
      <c r="Q7" s="40" t="s">
        <v>26</v>
      </c>
      <c r="R7" s="40" t="s">
        <v>26</v>
      </c>
      <c r="S7" s="40" t="s">
        <v>26</v>
      </c>
      <c r="T7" s="40" t="s">
        <v>26</v>
      </c>
      <c r="U7" s="40" t="s">
        <v>384</v>
      </c>
      <c r="V7" s="40"/>
      <c r="W7" s="40" t="s">
        <v>384</v>
      </c>
      <c r="X7" s="40" t="s">
        <v>26</v>
      </c>
      <c r="Y7" s="40" t="s">
        <v>25</v>
      </c>
      <c r="Z7" s="40" t="s">
        <v>25</v>
      </c>
      <c r="AA7" s="40" t="s">
        <v>25</v>
      </c>
      <c r="AB7" s="41" t="s">
        <v>25</v>
      </c>
      <c r="AC7" s="41" t="s">
        <v>23</v>
      </c>
      <c r="AD7" s="41" t="s">
        <v>25</v>
      </c>
      <c r="AE7" s="41" t="s">
        <v>23</v>
      </c>
      <c r="AF7" s="41"/>
      <c r="AG7" s="41" t="s">
        <v>21</v>
      </c>
      <c r="AH7" s="41" t="s">
        <v>23</v>
      </c>
      <c r="AI7" s="41" t="s">
        <v>21</v>
      </c>
      <c r="AJ7" s="41" t="s">
        <v>23</v>
      </c>
      <c r="AK7" s="46" t="s">
        <v>25</v>
      </c>
      <c r="AL7" s="46" t="s">
        <v>25</v>
      </c>
      <c r="AM7" s="46" t="s">
        <v>25</v>
      </c>
      <c r="AN7" s="46" t="str">
        <f>IFERROR(VLOOKUP($B7,Sheet1!$A$5:$B$300,2,FALSE),"")</f>
        <v/>
      </c>
      <c r="AO7" s="46" t="s">
        <v>25</v>
      </c>
      <c r="AP7" s="5" t="str">
        <f>IFERROR(VLOOKUP($A7,集約用シート!$B$5:$U$300,15,FALSE),"")</f>
        <v/>
      </c>
      <c r="AQ7" s="8" t="s">
        <v>2567</v>
      </c>
      <c r="AR7" s="46" t="s">
        <v>21</v>
      </c>
      <c r="AS7" s="5" t="str">
        <f>IFERROR(VLOOKUP($A7,集約用シート!$B$5:$U$300,19,FALSE),"")</f>
        <v/>
      </c>
      <c r="AT7" s="46" t="s">
        <v>25</v>
      </c>
      <c r="AU7" s="5" t="str">
        <f>IFERROR(VLOOKUP($A7,集約用シート!$B$5:$U$300,21,FALSE),"")</f>
        <v/>
      </c>
    </row>
    <row r="8" spans="1:47" ht="28.5" customHeight="1">
      <c r="A8" s="6">
        <v>25004</v>
      </c>
      <c r="B8" s="7" t="s">
        <v>1497</v>
      </c>
      <c r="C8" s="40" t="s">
        <v>26</v>
      </c>
      <c r="D8" s="40" t="s">
        <v>26</v>
      </c>
      <c r="E8" s="40">
        <v>2</v>
      </c>
      <c r="F8" s="40" t="s">
        <v>26</v>
      </c>
      <c r="G8" s="40" t="s">
        <v>26</v>
      </c>
      <c r="H8" s="40"/>
      <c r="I8" s="40"/>
      <c r="J8" s="40"/>
      <c r="K8" s="40" t="s">
        <v>26</v>
      </c>
      <c r="L8" s="40"/>
      <c r="M8" s="40" t="s">
        <v>26</v>
      </c>
      <c r="N8" s="40" t="s">
        <v>26</v>
      </c>
      <c r="O8" s="40" t="s">
        <v>26</v>
      </c>
      <c r="P8" s="40">
        <v>2</v>
      </c>
      <c r="Q8" s="40" t="s">
        <v>26</v>
      </c>
      <c r="R8" s="40" t="s">
        <v>26</v>
      </c>
      <c r="S8" s="40" t="s">
        <v>26</v>
      </c>
      <c r="T8" s="40"/>
      <c r="U8" s="40" t="s">
        <v>26</v>
      </c>
      <c r="V8" s="40"/>
      <c r="W8" s="40" t="s">
        <v>384</v>
      </c>
      <c r="X8" s="40" t="s">
        <v>26</v>
      </c>
      <c r="Y8" s="40" t="s">
        <v>25</v>
      </c>
      <c r="Z8" s="40" t="s">
        <v>25</v>
      </c>
      <c r="AA8" s="40" t="s">
        <v>25</v>
      </c>
      <c r="AB8" s="41" t="s">
        <v>25</v>
      </c>
      <c r="AC8" s="41" t="s">
        <v>25</v>
      </c>
      <c r="AD8" s="41" t="s">
        <v>25</v>
      </c>
      <c r="AE8" s="41" t="s">
        <v>25</v>
      </c>
      <c r="AF8" s="41"/>
      <c r="AG8" s="41" t="s">
        <v>23</v>
      </c>
      <c r="AH8" s="41">
        <v>0</v>
      </c>
      <c r="AI8" s="41" t="s">
        <v>21</v>
      </c>
      <c r="AJ8" s="41" t="s">
        <v>25</v>
      </c>
      <c r="AK8" s="46" t="s">
        <v>25</v>
      </c>
      <c r="AL8" s="46" t="s">
        <v>25</v>
      </c>
      <c r="AM8" s="46" t="s">
        <v>25</v>
      </c>
      <c r="AN8" s="46" t="str">
        <f>IFERROR(VLOOKUP($B8,Sheet1!$A$5:$B$300,2,FALSE),"")</f>
        <v/>
      </c>
      <c r="AO8" s="46" t="s">
        <v>25</v>
      </c>
      <c r="AP8" s="5" t="str">
        <f>IFERROR(VLOOKUP($A8,集約用シート!$B$5:$U$300,15,FALSE),"")</f>
        <v/>
      </c>
      <c r="AQ8" s="8" t="s">
        <v>21</v>
      </c>
      <c r="AR8" s="46" t="s">
        <v>25</v>
      </c>
      <c r="AS8" s="5" t="str">
        <f>IFERROR(VLOOKUP($A8,集約用シート!$B$5:$U$300,19,FALSE),"")</f>
        <v/>
      </c>
      <c r="AT8" s="46" t="s">
        <v>25</v>
      </c>
      <c r="AU8" s="5" t="str">
        <f>IFERROR(VLOOKUP($A8,集約用シート!$B$5:$U$300,21,FALSE),"")</f>
        <v/>
      </c>
    </row>
    <row r="9" spans="1:47" ht="28.5" customHeight="1">
      <c r="A9" s="6">
        <v>25005</v>
      </c>
      <c r="B9" s="7" t="s">
        <v>1498</v>
      </c>
      <c r="C9" s="40" t="s">
        <v>26</v>
      </c>
      <c r="D9" s="40" t="s">
        <v>22</v>
      </c>
      <c r="E9" s="40">
        <v>1</v>
      </c>
      <c r="F9" s="40" t="s">
        <v>26</v>
      </c>
      <c r="G9" s="40"/>
      <c r="H9" s="40" t="s">
        <v>26</v>
      </c>
      <c r="I9" s="40" t="s">
        <v>26</v>
      </c>
      <c r="J9" s="40"/>
      <c r="K9" s="40" t="s">
        <v>26</v>
      </c>
      <c r="L9" s="40" t="s">
        <v>26</v>
      </c>
      <c r="M9" s="40" t="s">
        <v>26</v>
      </c>
      <c r="N9" s="40" t="s">
        <v>26</v>
      </c>
      <c r="O9" s="40" t="s">
        <v>22</v>
      </c>
      <c r="P9" s="40">
        <v>1</v>
      </c>
      <c r="Q9" s="40" t="s">
        <v>26</v>
      </c>
      <c r="R9" s="40" t="s">
        <v>26</v>
      </c>
      <c r="S9" s="40" t="s">
        <v>26</v>
      </c>
      <c r="T9" s="40" t="s">
        <v>26</v>
      </c>
      <c r="U9" s="40" t="s">
        <v>384</v>
      </c>
      <c r="V9" s="40"/>
      <c r="W9" s="40" t="s">
        <v>384</v>
      </c>
      <c r="X9" s="40"/>
      <c r="Y9" s="40" t="s">
        <v>25</v>
      </c>
      <c r="Z9" s="40" t="s">
        <v>21</v>
      </c>
      <c r="AA9" s="40" t="s">
        <v>21</v>
      </c>
      <c r="AB9" s="41" t="s">
        <v>25</v>
      </c>
      <c r="AC9" s="41" t="s">
        <v>25</v>
      </c>
      <c r="AD9" s="41" t="s">
        <v>25</v>
      </c>
      <c r="AE9" s="41" t="s">
        <v>25</v>
      </c>
      <c r="AF9" s="41"/>
      <c r="AG9" s="41" t="s">
        <v>21</v>
      </c>
      <c r="AH9" s="41" t="s">
        <v>21</v>
      </c>
      <c r="AI9" s="41" t="s">
        <v>21</v>
      </c>
      <c r="AJ9" s="41" t="s">
        <v>25</v>
      </c>
      <c r="AK9" s="46" t="s">
        <v>25</v>
      </c>
      <c r="AL9" s="46" t="s">
        <v>21</v>
      </c>
      <c r="AM9" s="46" t="s">
        <v>25</v>
      </c>
      <c r="AN9" s="46" t="str">
        <f>IFERROR(VLOOKUP($B9,Sheet1!$A$5:$B$300,2,FALSE),"")</f>
        <v/>
      </c>
      <c r="AO9" s="46" t="s">
        <v>25</v>
      </c>
      <c r="AP9" s="5" t="str">
        <f>IFERROR(VLOOKUP($A9,集約用シート!$B$5:$U$300,15,FALSE),"")</f>
        <v/>
      </c>
      <c r="AQ9" s="8" t="s">
        <v>1934</v>
      </c>
      <c r="AR9" s="46" t="s">
        <v>21</v>
      </c>
      <c r="AS9" s="5" t="str">
        <f>IFERROR(VLOOKUP($A9,集約用シート!$B$5:$U$300,19,FALSE),"")</f>
        <v/>
      </c>
      <c r="AT9" s="46" t="s">
        <v>25</v>
      </c>
      <c r="AU9" s="5" t="str">
        <f>IFERROR(VLOOKUP($A9,集約用シート!$B$5:$U$300,21,FALSE),"")</f>
        <v/>
      </c>
    </row>
    <row r="10" spans="1:47" ht="28.5" customHeight="1">
      <c r="A10" s="6">
        <v>25006</v>
      </c>
      <c r="B10" s="7" t="s">
        <v>1499</v>
      </c>
      <c r="C10" s="40" t="s">
        <v>26</v>
      </c>
      <c r="D10" s="40" t="s">
        <v>22</v>
      </c>
      <c r="E10" s="40">
        <v>1</v>
      </c>
      <c r="F10" s="40" t="s">
        <v>26</v>
      </c>
      <c r="G10" s="40" t="s">
        <v>26</v>
      </c>
      <c r="H10" s="40"/>
      <c r="I10" s="40" t="s">
        <v>26</v>
      </c>
      <c r="J10" s="40"/>
      <c r="K10" s="40"/>
      <c r="L10" s="40"/>
      <c r="M10" s="40" t="s">
        <v>26</v>
      </c>
      <c r="N10" s="40" t="s">
        <v>26</v>
      </c>
      <c r="O10" s="40" t="s">
        <v>22</v>
      </c>
      <c r="P10" s="40">
        <v>1</v>
      </c>
      <c r="Q10" s="40" t="s">
        <v>26</v>
      </c>
      <c r="R10" s="40" t="s">
        <v>26</v>
      </c>
      <c r="S10" s="40"/>
      <c r="T10" s="40" t="s">
        <v>26</v>
      </c>
      <c r="U10" s="40" t="s">
        <v>384</v>
      </c>
      <c r="V10" s="40"/>
      <c r="W10" s="40" t="s">
        <v>384</v>
      </c>
      <c r="X10" s="40" t="s">
        <v>26</v>
      </c>
      <c r="Y10" s="40" t="s">
        <v>25</v>
      </c>
      <c r="Z10" s="40" t="s">
        <v>21</v>
      </c>
      <c r="AA10" s="40" t="s">
        <v>21</v>
      </c>
      <c r="AB10" s="41" t="s">
        <v>25</v>
      </c>
      <c r="AC10" s="41" t="s">
        <v>25</v>
      </c>
      <c r="AD10" s="41" t="s">
        <v>25</v>
      </c>
      <c r="AE10" s="41" t="s">
        <v>25</v>
      </c>
      <c r="AF10" s="41"/>
      <c r="AG10" s="41" t="s">
        <v>21</v>
      </c>
      <c r="AH10" s="41" t="s">
        <v>21</v>
      </c>
      <c r="AI10" s="41" t="s">
        <v>21</v>
      </c>
      <c r="AJ10" s="41" t="s">
        <v>25</v>
      </c>
      <c r="AK10" s="46" t="s">
        <v>25</v>
      </c>
      <c r="AL10" s="46" t="s">
        <v>21</v>
      </c>
      <c r="AM10" s="46" t="s">
        <v>25</v>
      </c>
      <c r="AN10" s="46" t="str">
        <f>IFERROR(VLOOKUP($B10,Sheet1!$A$5:$B$300,2,FALSE),"")</f>
        <v/>
      </c>
      <c r="AO10" s="46" t="s">
        <v>25</v>
      </c>
      <c r="AP10" s="5" t="str">
        <f>IFERROR(VLOOKUP($A10,集約用シート!$B$5:$U$300,15,FALSE),"")</f>
        <v/>
      </c>
      <c r="AQ10" s="8" t="s">
        <v>21</v>
      </c>
      <c r="AR10" s="46" t="s">
        <v>21</v>
      </c>
      <c r="AS10" s="5" t="str">
        <f>IFERROR(VLOOKUP($A10,集約用シート!$B$5:$U$300,19,FALSE),"")</f>
        <v/>
      </c>
      <c r="AT10" s="46" t="s">
        <v>25</v>
      </c>
      <c r="AU10" s="5" t="str">
        <f>IFERROR(VLOOKUP($A10,集約用シート!$B$5:$U$300,21,FALSE),"")</f>
        <v/>
      </c>
    </row>
    <row r="11" spans="1:47" ht="28.5" customHeight="1">
      <c r="A11" s="6">
        <v>25008</v>
      </c>
      <c r="B11" s="7" t="s">
        <v>1500</v>
      </c>
      <c r="C11" s="40" t="s">
        <v>26</v>
      </c>
      <c r="D11" s="40" t="s">
        <v>22</v>
      </c>
      <c r="E11" s="40">
        <v>1</v>
      </c>
      <c r="F11" s="40"/>
      <c r="G11" s="40" t="s">
        <v>26</v>
      </c>
      <c r="H11" s="40"/>
      <c r="I11" s="40" t="s">
        <v>26</v>
      </c>
      <c r="J11" s="40"/>
      <c r="K11" s="40"/>
      <c r="L11" s="40"/>
      <c r="M11" s="40" t="s">
        <v>26</v>
      </c>
      <c r="N11" s="40" t="s">
        <v>26</v>
      </c>
      <c r="O11" s="40" t="s">
        <v>22</v>
      </c>
      <c r="P11" s="40">
        <v>1</v>
      </c>
      <c r="Q11" s="40" t="s">
        <v>26</v>
      </c>
      <c r="R11" s="40" t="s">
        <v>26</v>
      </c>
      <c r="S11" s="40" t="s">
        <v>26</v>
      </c>
      <c r="T11" s="40"/>
      <c r="U11" s="40" t="s">
        <v>384</v>
      </c>
      <c r="V11" s="40"/>
      <c r="W11" s="40" t="s">
        <v>384</v>
      </c>
      <c r="X11" s="40" t="s">
        <v>26</v>
      </c>
      <c r="Y11" s="40" t="s">
        <v>25</v>
      </c>
      <c r="Z11" s="40" t="s">
        <v>21</v>
      </c>
      <c r="AA11" s="40" t="s">
        <v>21</v>
      </c>
      <c r="AB11" s="41" t="s">
        <v>25</v>
      </c>
      <c r="AC11" s="41" t="s">
        <v>25</v>
      </c>
      <c r="AD11" s="41" t="s">
        <v>25</v>
      </c>
      <c r="AE11" s="41" t="s">
        <v>25</v>
      </c>
      <c r="AF11" s="41"/>
      <c r="AG11" s="41" t="s">
        <v>23</v>
      </c>
      <c r="AH11" s="41" t="s">
        <v>21</v>
      </c>
      <c r="AI11" s="41" t="s">
        <v>21</v>
      </c>
      <c r="AJ11" s="41" t="s">
        <v>25</v>
      </c>
      <c r="AK11" s="46" t="s">
        <v>25</v>
      </c>
      <c r="AL11" s="46" t="s">
        <v>21</v>
      </c>
      <c r="AM11" s="46" t="s">
        <v>25</v>
      </c>
      <c r="AN11" s="46" t="str">
        <f>IFERROR(VLOOKUP($B11,Sheet1!$A$5:$B$300,2,FALSE),"")</f>
        <v/>
      </c>
      <c r="AO11" s="46" t="s">
        <v>25</v>
      </c>
      <c r="AP11" s="5" t="str">
        <f>IFERROR(VLOOKUP($A11,集約用シート!$B$5:$U$300,15,FALSE),"")</f>
        <v/>
      </c>
      <c r="AQ11" s="8" t="s">
        <v>21</v>
      </c>
      <c r="AR11" s="46" t="s">
        <v>21</v>
      </c>
      <c r="AS11" s="5" t="str">
        <f>IFERROR(VLOOKUP($A11,集約用シート!$B$5:$U$300,19,FALSE),"")</f>
        <v/>
      </c>
      <c r="AT11" s="46" t="s">
        <v>25</v>
      </c>
      <c r="AU11" s="5" t="str">
        <f>IFERROR(VLOOKUP($A11,集約用シート!$B$5:$U$300,21,FALSE),"")</f>
        <v/>
      </c>
    </row>
    <row r="12" spans="1:47" ht="28.5" customHeight="1">
      <c r="A12" s="6">
        <v>25009</v>
      </c>
      <c r="B12" s="7" t="s">
        <v>1501</v>
      </c>
      <c r="C12" s="40" t="s">
        <v>26</v>
      </c>
      <c r="D12" s="40" t="s">
        <v>22</v>
      </c>
      <c r="E12" s="40">
        <v>1</v>
      </c>
      <c r="F12" s="40"/>
      <c r="G12" s="40"/>
      <c r="H12" s="40"/>
      <c r="I12" s="40"/>
      <c r="J12" s="40"/>
      <c r="K12" s="40"/>
      <c r="L12" s="40"/>
      <c r="M12" s="40" t="s">
        <v>26</v>
      </c>
      <c r="N12" s="40" t="s">
        <v>26</v>
      </c>
      <c r="O12" s="40" t="s">
        <v>22</v>
      </c>
      <c r="P12" s="40">
        <v>1</v>
      </c>
      <c r="Q12" s="40" t="s">
        <v>26</v>
      </c>
      <c r="R12" s="40" t="s">
        <v>26</v>
      </c>
      <c r="S12" s="40" t="s">
        <v>384</v>
      </c>
      <c r="T12" s="40" t="s">
        <v>26</v>
      </c>
      <c r="U12" s="40" t="s">
        <v>384</v>
      </c>
      <c r="V12" s="40"/>
      <c r="W12" s="40" t="s">
        <v>384</v>
      </c>
      <c r="X12" s="40" t="s">
        <v>26</v>
      </c>
      <c r="Y12" s="40" t="s">
        <v>25</v>
      </c>
      <c r="Z12" s="40" t="s">
        <v>21</v>
      </c>
      <c r="AA12" s="40" t="s">
        <v>21</v>
      </c>
      <c r="AB12" s="41" t="s">
        <v>25</v>
      </c>
      <c r="AC12" s="41" t="s">
        <v>21</v>
      </c>
      <c r="AD12" s="41" t="s">
        <v>25</v>
      </c>
      <c r="AE12" s="41" t="s">
        <v>25</v>
      </c>
      <c r="AF12" s="41"/>
      <c r="AG12" s="41" t="s">
        <v>23</v>
      </c>
      <c r="AH12" s="41">
        <v>0</v>
      </c>
      <c r="AI12" s="41" t="s">
        <v>21</v>
      </c>
      <c r="AJ12" s="41" t="s">
        <v>25</v>
      </c>
      <c r="AK12" s="46" t="s">
        <v>25</v>
      </c>
      <c r="AL12" s="46" t="s">
        <v>21</v>
      </c>
      <c r="AM12" s="46" t="s">
        <v>21</v>
      </c>
      <c r="AN12" s="46" t="str">
        <f>IFERROR(VLOOKUP($B12,Sheet1!$A$5:$B$300,2,FALSE),"")</f>
        <v/>
      </c>
      <c r="AO12" s="46" t="s">
        <v>21</v>
      </c>
      <c r="AP12" s="5" t="str">
        <f>IFERROR(VLOOKUP($A12,集約用シート!$B$5:$U$300,15,FALSE),"")</f>
        <v/>
      </c>
      <c r="AQ12" s="8" t="s">
        <v>21</v>
      </c>
      <c r="AR12" s="46" t="s">
        <v>25</v>
      </c>
      <c r="AS12" s="5" t="str">
        <f>IFERROR(VLOOKUP($A12,集約用シート!$B$5:$U$300,19,FALSE),"")</f>
        <v/>
      </c>
      <c r="AT12" s="46" t="s">
        <v>21</v>
      </c>
      <c r="AU12" s="5" t="str">
        <f>IFERROR(VLOOKUP($A12,集約用シート!$B$5:$U$300,21,FALSE),"")</f>
        <v/>
      </c>
    </row>
    <row r="13" spans="1:47" ht="28.5" customHeight="1">
      <c r="A13" s="6">
        <v>25010</v>
      </c>
      <c r="B13" s="7" t="s">
        <v>1502</v>
      </c>
      <c r="C13" s="40" t="s">
        <v>26</v>
      </c>
      <c r="D13" s="40" t="s">
        <v>26</v>
      </c>
      <c r="E13" s="40">
        <v>2</v>
      </c>
      <c r="F13" s="40" t="s">
        <v>26</v>
      </c>
      <c r="G13" s="40"/>
      <c r="H13" s="40"/>
      <c r="I13" s="40"/>
      <c r="J13" s="40"/>
      <c r="K13" s="40"/>
      <c r="L13" s="40"/>
      <c r="M13" s="40" t="s">
        <v>26</v>
      </c>
      <c r="N13" s="40" t="s">
        <v>26</v>
      </c>
      <c r="O13" s="40" t="s">
        <v>26</v>
      </c>
      <c r="P13" s="40">
        <v>2</v>
      </c>
      <c r="Q13" s="40" t="s">
        <v>26</v>
      </c>
      <c r="R13" s="40" t="s">
        <v>26</v>
      </c>
      <c r="S13" s="40" t="s">
        <v>384</v>
      </c>
      <c r="T13" s="40"/>
      <c r="U13" s="40" t="s">
        <v>384</v>
      </c>
      <c r="V13" s="40"/>
      <c r="W13" s="40" t="s">
        <v>384</v>
      </c>
      <c r="X13" s="40"/>
      <c r="Y13" s="40" t="s">
        <v>25</v>
      </c>
      <c r="Z13" s="40" t="s">
        <v>25</v>
      </c>
      <c r="AA13" s="40" t="s">
        <v>25</v>
      </c>
      <c r="AB13" s="41" t="s">
        <v>25</v>
      </c>
      <c r="AC13" s="41" t="s">
        <v>25</v>
      </c>
      <c r="AD13" s="41" t="s">
        <v>21</v>
      </c>
      <c r="AE13" s="41" t="s">
        <v>25</v>
      </c>
      <c r="AF13" s="41"/>
      <c r="AG13" s="41" t="s">
        <v>23</v>
      </c>
      <c r="AH13" s="41">
        <v>0</v>
      </c>
      <c r="AI13" s="41" t="s">
        <v>25</v>
      </c>
      <c r="AJ13" s="41" t="s">
        <v>21</v>
      </c>
      <c r="AK13" s="46" t="s">
        <v>25</v>
      </c>
      <c r="AL13" s="46" t="s">
        <v>25</v>
      </c>
      <c r="AM13" s="46" t="s">
        <v>25</v>
      </c>
      <c r="AN13" s="46" t="str">
        <f>IFERROR(VLOOKUP($B13,Sheet1!$A$5:$B$300,2,FALSE),"")</f>
        <v/>
      </c>
      <c r="AO13" s="46" t="s">
        <v>25</v>
      </c>
      <c r="AP13" s="5" t="str">
        <f>IFERROR(VLOOKUP($A13,集約用シート!$B$5:$U$300,15,FALSE),"")</f>
        <v/>
      </c>
      <c r="AQ13" s="8" t="s">
        <v>2567</v>
      </c>
      <c r="AR13" s="46" t="s">
        <v>21</v>
      </c>
      <c r="AS13" s="5" t="str">
        <f>IFERROR(VLOOKUP($A13,集約用シート!$B$5:$U$300,19,FALSE),"")</f>
        <v/>
      </c>
      <c r="AT13" s="46" t="s">
        <v>25</v>
      </c>
      <c r="AU13" s="5" t="str">
        <f>IFERROR(VLOOKUP($A13,集約用シート!$B$5:$U$300,21,FALSE),"")</f>
        <v/>
      </c>
    </row>
    <row r="14" spans="1:47" ht="28.5" customHeight="1">
      <c r="A14" s="6">
        <v>25013</v>
      </c>
      <c r="B14" s="7" t="s">
        <v>1503</v>
      </c>
      <c r="C14" s="40" t="s">
        <v>26</v>
      </c>
      <c r="D14" s="40" t="s">
        <v>22</v>
      </c>
      <c r="E14" s="40">
        <v>1</v>
      </c>
      <c r="F14" s="40"/>
      <c r="G14" s="40" t="s">
        <v>26</v>
      </c>
      <c r="H14" s="40"/>
      <c r="I14" s="40" t="s">
        <v>26</v>
      </c>
      <c r="J14" s="40"/>
      <c r="K14" s="40" t="s">
        <v>26</v>
      </c>
      <c r="L14" s="40"/>
      <c r="M14" s="40" t="s">
        <v>26</v>
      </c>
      <c r="N14" s="40" t="s">
        <v>26</v>
      </c>
      <c r="O14" s="40" t="s">
        <v>22</v>
      </c>
      <c r="P14" s="40">
        <v>1</v>
      </c>
      <c r="Q14" s="40"/>
      <c r="R14" s="40" t="s">
        <v>26</v>
      </c>
      <c r="S14" s="40" t="s">
        <v>384</v>
      </c>
      <c r="T14" s="40" t="s">
        <v>26</v>
      </c>
      <c r="U14" s="40" t="s">
        <v>384</v>
      </c>
      <c r="V14" s="40"/>
      <c r="W14" s="40" t="s">
        <v>384</v>
      </c>
      <c r="X14" s="40" t="s">
        <v>26</v>
      </c>
      <c r="Y14" s="40" t="s">
        <v>25</v>
      </c>
      <c r="Z14" s="40" t="s">
        <v>21</v>
      </c>
      <c r="AA14" s="40" t="s">
        <v>21</v>
      </c>
      <c r="AB14" s="41" t="s">
        <v>25</v>
      </c>
      <c r="AC14" s="41" t="s">
        <v>25</v>
      </c>
      <c r="AD14" s="41" t="s">
        <v>25</v>
      </c>
      <c r="AE14" s="41" t="s">
        <v>25</v>
      </c>
      <c r="AF14" s="41"/>
      <c r="AG14" s="41" t="s">
        <v>23</v>
      </c>
      <c r="AH14" s="41" t="s">
        <v>25</v>
      </c>
      <c r="AI14" s="41" t="s">
        <v>23</v>
      </c>
      <c r="AJ14" s="41" t="s">
        <v>21</v>
      </c>
      <c r="AK14" s="46" t="s">
        <v>25</v>
      </c>
      <c r="AL14" s="46" t="s">
        <v>21</v>
      </c>
      <c r="AM14" s="46"/>
      <c r="AN14" s="46" t="str">
        <f>IFERROR(VLOOKUP($B14,Sheet1!$A$5:$B$300,2,FALSE),"")</f>
        <v/>
      </c>
      <c r="AO14" s="46"/>
      <c r="AP14" s="5" t="str">
        <f>IFERROR(VLOOKUP($A14,集約用シート!$B$5:$U$300,15,FALSE),"")</f>
        <v/>
      </c>
      <c r="AQ14" s="8"/>
      <c r="AR14" s="46"/>
      <c r="AS14" s="5" t="str">
        <f>IFERROR(VLOOKUP($A14,集約用シート!$B$5:$U$300,19,FALSE),"")</f>
        <v/>
      </c>
      <c r="AT14" s="46"/>
      <c r="AU14" s="5" t="str">
        <f>IFERROR(VLOOKUP($A14,集約用シート!$B$5:$U$300,21,FALSE),"")</f>
        <v/>
      </c>
    </row>
    <row r="15" spans="1:47" ht="28.5" customHeight="1">
      <c r="A15" s="6">
        <v>25014</v>
      </c>
      <c r="B15" s="7" t="s">
        <v>1504</v>
      </c>
      <c r="C15" s="40" t="s">
        <v>22</v>
      </c>
      <c r="D15" s="40" t="s">
        <v>22</v>
      </c>
      <c r="E15" s="40">
        <v>0</v>
      </c>
      <c r="F15" s="40"/>
      <c r="G15" s="40"/>
      <c r="H15" s="40"/>
      <c r="I15" s="40"/>
      <c r="J15" s="40"/>
      <c r="K15" s="40"/>
      <c r="L15" s="40"/>
      <c r="M15" s="40"/>
      <c r="N15" s="40" t="s">
        <v>22</v>
      </c>
      <c r="O15" s="40" t="s">
        <v>22</v>
      </c>
      <c r="P15" s="40">
        <v>0</v>
      </c>
      <c r="Q15" s="40" t="s">
        <v>384</v>
      </c>
      <c r="R15" s="40"/>
      <c r="S15" s="40" t="s">
        <v>384</v>
      </c>
      <c r="T15" s="40"/>
      <c r="U15" s="40"/>
      <c r="V15" s="40"/>
      <c r="W15" s="40"/>
      <c r="X15" s="40" t="s">
        <v>26</v>
      </c>
      <c r="Y15" s="40" t="s">
        <v>21</v>
      </c>
      <c r="Z15" s="40" t="s">
        <v>21</v>
      </c>
      <c r="AA15" s="40" t="s">
        <v>21</v>
      </c>
      <c r="AB15" s="41" t="s">
        <v>23</v>
      </c>
      <c r="AC15" s="41" t="s">
        <v>21</v>
      </c>
      <c r="AD15" s="41" t="s">
        <v>23</v>
      </c>
      <c r="AE15" s="41" t="s">
        <v>21</v>
      </c>
      <c r="AF15" s="41"/>
      <c r="AG15" s="41" t="s">
        <v>23</v>
      </c>
      <c r="AH15" s="41">
        <v>0</v>
      </c>
      <c r="AI15" s="41" t="s">
        <v>23</v>
      </c>
      <c r="AJ15" s="41" t="s">
        <v>25</v>
      </c>
      <c r="AK15" s="46" t="s">
        <v>21</v>
      </c>
      <c r="AL15" s="46" t="s">
        <v>21</v>
      </c>
      <c r="AM15" s="46" t="s">
        <v>21</v>
      </c>
      <c r="AN15" s="46" t="str">
        <f>IFERROR(VLOOKUP($B15,Sheet1!$A$5:$B$300,2,FALSE),"")</f>
        <v/>
      </c>
      <c r="AO15" s="46" t="s">
        <v>21</v>
      </c>
      <c r="AP15" s="5" t="str">
        <f>IFERROR(VLOOKUP($A15,集約用シート!$B$5:$U$300,15,FALSE),"")</f>
        <v/>
      </c>
      <c r="AQ15" s="8" t="s">
        <v>2567</v>
      </c>
      <c r="AR15" s="46" t="s">
        <v>2566</v>
      </c>
      <c r="AS15" s="5" t="str">
        <f>IFERROR(VLOOKUP($A15,集約用シート!$B$5:$U$300,19,FALSE),"")</f>
        <v/>
      </c>
      <c r="AT15" s="46" t="s">
        <v>25</v>
      </c>
      <c r="AU15" s="5" t="str">
        <f>IFERROR(VLOOKUP($A15,集約用シート!$B$5:$U$300,21,FALSE),"")</f>
        <v/>
      </c>
    </row>
    <row r="16" spans="1:47" ht="28.5" customHeight="1">
      <c r="A16" s="6">
        <v>25015</v>
      </c>
      <c r="B16" s="7" t="s">
        <v>1505</v>
      </c>
      <c r="C16" s="40" t="s">
        <v>22</v>
      </c>
      <c r="D16" s="40" t="s">
        <v>22</v>
      </c>
      <c r="E16" s="40">
        <v>0</v>
      </c>
      <c r="F16" s="40" t="s">
        <v>26</v>
      </c>
      <c r="G16" s="40"/>
      <c r="H16" s="40"/>
      <c r="I16" s="40" t="s">
        <v>26</v>
      </c>
      <c r="J16" s="40"/>
      <c r="K16" s="40"/>
      <c r="L16" s="40"/>
      <c r="M16" s="40" t="s">
        <v>26</v>
      </c>
      <c r="N16" s="40" t="s">
        <v>22</v>
      </c>
      <c r="O16" s="40" t="s">
        <v>22</v>
      </c>
      <c r="P16" s="40">
        <v>0</v>
      </c>
      <c r="Q16" s="40" t="s">
        <v>384</v>
      </c>
      <c r="R16" s="40" t="s">
        <v>26</v>
      </c>
      <c r="S16" s="40" t="s">
        <v>384</v>
      </c>
      <c r="T16" s="40" t="s">
        <v>26</v>
      </c>
      <c r="U16" s="40" t="s">
        <v>384</v>
      </c>
      <c r="V16" s="40"/>
      <c r="W16" s="40" t="s">
        <v>384</v>
      </c>
      <c r="X16" s="40"/>
      <c r="Y16" s="40" t="s">
        <v>21</v>
      </c>
      <c r="Z16" s="40" t="s">
        <v>21</v>
      </c>
      <c r="AA16" s="40" t="s">
        <v>21</v>
      </c>
      <c r="AB16" s="41" t="s">
        <v>23</v>
      </c>
      <c r="AC16" s="41" t="s">
        <v>25</v>
      </c>
      <c r="AD16" s="41" t="s">
        <v>23</v>
      </c>
      <c r="AE16" s="41" t="s">
        <v>25</v>
      </c>
      <c r="AF16" s="41"/>
      <c r="AG16" s="41" t="s">
        <v>23</v>
      </c>
      <c r="AH16" s="41" t="s">
        <v>21</v>
      </c>
      <c r="AI16" s="41" t="s">
        <v>23</v>
      </c>
      <c r="AJ16" s="41" t="s">
        <v>21</v>
      </c>
      <c r="AK16" s="46" t="s">
        <v>21</v>
      </c>
      <c r="AL16" s="46" t="s">
        <v>21</v>
      </c>
      <c r="AM16" s="46" t="s">
        <v>21</v>
      </c>
      <c r="AN16" s="46" t="str">
        <f>IFERROR(VLOOKUP($B16,Sheet1!$A$5:$B$300,2,FALSE),"")</f>
        <v/>
      </c>
      <c r="AO16" s="46" t="s">
        <v>21</v>
      </c>
      <c r="AP16" s="5" t="str">
        <f>IFERROR(VLOOKUP($A16,集約用シート!$B$5:$U$300,15,FALSE),"")</f>
        <v/>
      </c>
      <c r="AQ16" s="8" t="s">
        <v>21</v>
      </c>
      <c r="AR16" s="46" t="s">
        <v>2566</v>
      </c>
      <c r="AS16" s="5" t="str">
        <f>IFERROR(VLOOKUP($A16,集約用シート!$B$5:$U$300,19,FALSE),"")</f>
        <v/>
      </c>
      <c r="AT16" s="46" t="s">
        <v>21</v>
      </c>
      <c r="AU16" s="5" t="str">
        <f>IFERROR(VLOOKUP($A16,集約用シート!$B$5:$U$300,21,FALSE),"")</f>
        <v/>
      </c>
    </row>
    <row r="17" spans="1:47" ht="28.5" customHeight="1">
      <c r="A17" s="6">
        <v>25024</v>
      </c>
      <c r="B17" s="7" t="s">
        <v>1506</v>
      </c>
      <c r="C17" s="40" t="s">
        <v>22</v>
      </c>
      <c r="D17" s="40" t="s">
        <v>22</v>
      </c>
      <c r="E17" s="40">
        <v>0</v>
      </c>
      <c r="F17" s="40"/>
      <c r="G17" s="40"/>
      <c r="H17" s="40"/>
      <c r="I17" s="40"/>
      <c r="J17" s="40"/>
      <c r="K17" s="40"/>
      <c r="L17" s="40"/>
      <c r="M17" s="40" t="s">
        <v>26</v>
      </c>
      <c r="N17" s="40" t="s">
        <v>22</v>
      </c>
      <c r="O17" s="40" t="s">
        <v>22</v>
      </c>
      <c r="P17" s="40">
        <v>0</v>
      </c>
      <c r="Q17" s="40"/>
      <c r="R17" s="40"/>
      <c r="S17" s="40"/>
      <c r="T17" s="40"/>
      <c r="U17" s="40"/>
      <c r="V17" s="40"/>
      <c r="W17" s="40"/>
      <c r="X17" s="40"/>
      <c r="Y17" s="40" t="s">
        <v>21</v>
      </c>
      <c r="Z17" s="40" t="s">
        <v>21</v>
      </c>
      <c r="AA17" s="40" t="s">
        <v>21</v>
      </c>
      <c r="AB17" s="41" t="s">
        <v>23</v>
      </c>
      <c r="AC17" s="41" t="s">
        <v>21</v>
      </c>
      <c r="AD17" s="41" t="s">
        <v>23</v>
      </c>
      <c r="AE17" s="41" t="s">
        <v>25</v>
      </c>
      <c r="AF17" s="41"/>
      <c r="AG17" s="41" t="s">
        <v>23</v>
      </c>
      <c r="AH17" s="41">
        <v>0</v>
      </c>
      <c r="AI17" s="41" t="s">
        <v>23</v>
      </c>
      <c r="AJ17" s="41" t="s">
        <v>25</v>
      </c>
      <c r="AK17" s="46" t="s">
        <v>21</v>
      </c>
      <c r="AL17" s="46" t="s">
        <v>21</v>
      </c>
      <c r="AM17" s="46"/>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25026</v>
      </c>
      <c r="B18" s="7" t="s">
        <v>1507</v>
      </c>
      <c r="C18" s="40" t="s">
        <v>26</v>
      </c>
      <c r="D18" s="40" t="s">
        <v>22</v>
      </c>
      <c r="E18" s="40">
        <v>1</v>
      </c>
      <c r="F18" s="40" t="s">
        <v>26</v>
      </c>
      <c r="G18" s="40" t="s">
        <v>26</v>
      </c>
      <c r="H18" s="40" t="s">
        <v>26</v>
      </c>
      <c r="I18" s="40" t="s">
        <v>26</v>
      </c>
      <c r="J18" s="40"/>
      <c r="K18" s="40"/>
      <c r="L18" s="40"/>
      <c r="M18" s="40" t="s">
        <v>26</v>
      </c>
      <c r="N18" s="40" t="s">
        <v>26</v>
      </c>
      <c r="O18" s="40" t="s">
        <v>22</v>
      </c>
      <c r="P18" s="40">
        <v>1</v>
      </c>
      <c r="Q18" s="40" t="s">
        <v>26</v>
      </c>
      <c r="R18" s="40" t="s">
        <v>26</v>
      </c>
      <c r="S18" s="40" t="s">
        <v>26</v>
      </c>
      <c r="T18" s="40" t="s">
        <v>26</v>
      </c>
      <c r="U18" s="40" t="s">
        <v>384</v>
      </c>
      <c r="V18" s="40"/>
      <c r="W18" s="40" t="s">
        <v>384</v>
      </c>
      <c r="X18" s="40" t="s">
        <v>26</v>
      </c>
      <c r="Y18" s="40" t="s">
        <v>25</v>
      </c>
      <c r="Z18" s="40" t="s">
        <v>21</v>
      </c>
      <c r="AA18" s="40" t="s">
        <v>21</v>
      </c>
      <c r="AB18" s="41" t="s">
        <v>25</v>
      </c>
      <c r="AC18" s="41" t="s">
        <v>25</v>
      </c>
      <c r="AD18" s="41" t="s">
        <v>25</v>
      </c>
      <c r="AE18" s="41" t="s">
        <v>25</v>
      </c>
      <c r="AF18" s="41"/>
      <c r="AG18" s="41" t="s">
        <v>21</v>
      </c>
      <c r="AH18" s="41" t="s">
        <v>21</v>
      </c>
      <c r="AI18" s="41" t="s">
        <v>21</v>
      </c>
      <c r="AJ18" s="41" t="s">
        <v>25</v>
      </c>
      <c r="AK18" s="46" t="s">
        <v>25</v>
      </c>
      <c r="AL18" s="46" t="s">
        <v>21</v>
      </c>
      <c r="AM18" s="46" t="s">
        <v>25</v>
      </c>
      <c r="AN18" s="46" t="str">
        <f>IFERROR(VLOOKUP($B18,Sheet1!$A$5:$B$300,2,FALSE),"")</f>
        <v/>
      </c>
      <c r="AO18" s="46" t="s">
        <v>25</v>
      </c>
      <c r="AP18" s="5" t="str">
        <f>IFERROR(VLOOKUP($A18,集約用シート!$B$5:$U$300,15,FALSE),"")</f>
        <v/>
      </c>
      <c r="AQ18" s="8" t="s">
        <v>1934</v>
      </c>
      <c r="AR18" s="46" t="s">
        <v>25</v>
      </c>
      <c r="AS18" s="5" t="str">
        <f>IFERROR(VLOOKUP($A18,集約用シート!$B$5:$U$300,19,FALSE),"")</f>
        <v/>
      </c>
      <c r="AT18" s="46" t="s">
        <v>25</v>
      </c>
      <c r="AU18" s="5" t="str">
        <f>IFERROR(VLOOKUP($A18,集約用シート!$B$5:$U$300,21,FALSE),"")</f>
        <v/>
      </c>
    </row>
    <row r="19" spans="1:47" ht="28.5" customHeight="1">
      <c r="A19" s="6">
        <v>25028</v>
      </c>
      <c r="B19" s="7" t="s">
        <v>1508</v>
      </c>
      <c r="C19" s="40" t="s">
        <v>22</v>
      </c>
      <c r="D19" s="40" t="s">
        <v>22</v>
      </c>
      <c r="E19" s="40">
        <v>0</v>
      </c>
      <c r="F19" s="40"/>
      <c r="G19" s="40"/>
      <c r="H19" s="40"/>
      <c r="I19" s="40"/>
      <c r="J19" s="40"/>
      <c r="K19" s="40"/>
      <c r="L19" s="40"/>
      <c r="M19" s="40"/>
      <c r="N19" s="40" t="s">
        <v>22</v>
      </c>
      <c r="O19" s="40" t="s">
        <v>22</v>
      </c>
      <c r="P19" s="40">
        <v>0</v>
      </c>
      <c r="Q19" s="40" t="s">
        <v>384</v>
      </c>
      <c r="R19" s="40"/>
      <c r="S19" s="40" t="s">
        <v>384</v>
      </c>
      <c r="T19" s="40"/>
      <c r="U19" s="40" t="s">
        <v>384</v>
      </c>
      <c r="V19" s="40"/>
      <c r="W19" s="40" t="s">
        <v>384</v>
      </c>
      <c r="X19" s="40"/>
      <c r="Y19" s="40" t="s">
        <v>21</v>
      </c>
      <c r="Z19" s="40" t="s">
        <v>21</v>
      </c>
      <c r="AA19" s="40" t="s">
        <v>21</v>
      </c>
      <c r="AB19" s="41" t="s">
        <v>23</v>
      </c>
      <c r="AC19" s="41" t="s">
        <v>23</v>
      </c>
      <c r="AD19" s="41" t="s">
        <v>23</v>
      </c>
      <c r="AE19" s="41" t="s">
        <v>23</v>
      </c>
      <c r="AF19" s="41"/>
      <c r="AG19" s="41" t="s">
        <v>23</v>
      </c>
      <c r="AH19" s="41" t="s">
        <v>23</v>
      </c>
      <c r="AI19" s="41" t="s">
        <v>23</v>
      </c>
      <c r="AJ19" s="41"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25031</v>
      </c>
      <c r="B20" s="7" t="s">
        <v>1509</v>
      </c>
      <c r="C20" s="40" t="s">
        <v>22</v>
      </c>
      <c r="D20" s="40" t="s">
        <v>22</v>
      </c>
      <c r="E20" s="40">
        <v>0</v>
      </c>
      <c r="F20" s="40"/>
      <c r="G20" s="40"/>
      <c r="H20" s="40"/>
      <c r="I20" s="40"/>
      <c r="J20" s="40"/>
      <c r="K20" s="40"/>
      <c r="L20" s="40"/>
      <c r="M20" s="40"/>
      <c r="N20" s="40" t="s">
        <v>22</v>
      </c>
      <c r="O20" s="40" t="s">
        <v>22</v>
      </c>
      <c r="P20" s="40">
        <v>0</v>
      </c>
      <c r="Q20" s="40" t="s">
        <v>26</v>
      </c>
      <c r="R20" s="40"/>
      <c r="S20" s="40" t="s">
        <v>384</v>
      </c>
      <c r="T20" s="40"/>
      <c r="U20" s="40" t="s">
        <v>384</v>
      </c>
      <c r="V20" s="40"/>
      <c r="W20" s="40" t="s">
        <v>384</v>
      </c>
      <c r="X20" s="40"/>
      <c r="Y20" s="40" t="s">
        <v>21</v>
      </c>
      <c r="Z20" s="40" t="s">
        <v>21</v>
      </c>
      <c r="AA20" s="40" t="s">
        <v>21</v>
      </c>
      <c r="AB20" s="41" t="s">
        <v>21</v>
      </c>
      <c r="AC20" s="41" t="s">
        <v>25</v>
      </c>
      <c r="AD20" s="41" t="s">
        <v>21</v>
      </c>
      <c r="AE20" s="41" t="s">
        <v>21</v>
      </c>
      <c r="AF20" s="41"/>
      <c r="AG20" s="41" t="s">
        <v>23</v>
      </c>
      <c r="AH20" s="41">
        <v>0</v>
      </c>
      <c r="AI20" s="41" t="s">
        <v>21</v>
      </c>
      <c r="AJ20" s="41" t="s">
        <v>25</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25033</v>
      </c>
      <c r="B21" s="7" t="s">
        <v>1510</v>
      </c>
      <c r="C21" s="40" t="s">
        <v>22</v>
      </c>
      <c r="D21" s="40" t="s">
        <v>22</v>
      </c>
      <c r="E21" s="40">
        <v>0</v>
      </c>
      <c r="F21" s="40"/>
      <c r="G21" s="40"/>
      <c r="H21" s="40"/>
      <c r="I21" s="40"/>
      <c r="J21" s="40"/>
      <c r="K21" s="40"/>
      <c r="L21" s="40"/>
      <c r="M21" s="40"/>
      <c r="N21" s="40" t="s">
        <v>22</v>
      </c>
      <c r="O21" s="40" t="s">
        <v>22</v>
      </c>
      <c r="P21" s="40">
        <v>0</v>
      </c>
      <c r="Q21" s="40" t="s">
        <v>384</v>
      </c>
      <c r="R21" s="40"/>
      <c r="S21" s="40" t="s">
        <v>384</v>
      </c>
      <c r="T21" s="40"/>
      <c r="U21" s="40" t="s">
        <v>384</v>
      </c>
      <c r="V21" s="40"/>
      <c r="W21" s="40" t="s">
        <v>384</v>
      </c>
      <c r="X21" s="40" t="s">
        <v>26</v>
      </c>
      <c r="Y21" s="40" t="s">
        <v>21</v>
      </c>
      <c r="Z21" s="40" t="s">
        <v>21</v>
      </c>
      <c r="AA21" s="40" t="s">
        <v>21</v>
      </c>
      <c r="AB21" s="41" t="s">
        <v>21</v>
      </c>
      <c r="AC21" s="41" t="s">
        <v>21</v>
      </c>
      <c r="AD21" s="41" t="s">
        <v>21</v>
      </c>
      <c r="AE21" s="41" t="s">
        <v>21</v>
      </c>
      <c r="AF21" s="41"/>
      <c r="AG21" s="41" t="s">
        <v>23</v>
      </c>
      <c r="AH21" s="41">
        <v>0</v>
      </c>
      <c r="AI21" s="41" t="s">
        <v>21</v>
      </c>
      <c r="AJ21" s="41" t="s">
        <v>21</v>
      </c>
      <c r="AK21" s="46" t="s">
        <v>21</v>
      </c>
      <c r="AL21" s="46" t="s">
        <v>21</v>
      </c>
      <c r="AM21" s="46" t="s">
        <v>21</v>
      </c>
      <c r="AN21" s="46" t="str">
        <f>IFERROR(VLOOKUP($B21,Sheet1!$A$5:$B$300,2,FALSE),"")</f>
        <v/>
      </c>
      <c r="AO21" s="46" t="s">
        <v>21</v>
      </c>
      <c r="AP21" s="5" t="str">
        <f>IFERROR(VLOOKUP($A21,集約用シート!$B$5:$U$300,15,FALSE),"")</f>
        <v/>
      </c>
      <c r="AQ21" s="8" t="s">
        <v>2567</v>
      </c>
      <c r="AR21" s="46" t="s">
        <v>2566</v>
      </c>
      <c r="AS21" s="5" t="str">
        <f>IFERROR(VLOOKUP($A21,集約用シート!$B$5:$U$300,19,FALSE),"")</f>
        <v/>
      </c>
      <c r="AT21" s="46" t="s">
        <v>25</v>
      </c>
      <c r="AU21" s="5" t="str">
        <f>IFERROR(VLOOKUP($A21,集約用シート!$B$5:$U$300,21,FALSE),"")</f>
        <v/>
      </c>
    </row>
    <row r="22" spans="1:47" ht="28.5" customHeight="1">
      <c r="A22" s="6">
        <v>25038</v>
      </c>
      <c r="B22" s="7" t="s">
        <v>1511</v>
      </c>
      <c r="C22" s="35"/>
      <c r="D22" s="40"/>
      <c r="E22" s="40">
        <v>0</v>
      </c>
      <c r="F22" s="40"/>
      <c r="G22" s="40"/>
      <c r="H22" s="40"/>
      <c r="I22" s="40"/>
      <c r="J22" s="40"/>
      <c r="K22" s="40"/>
      <c r="L22" s="40"/>
      <c r="M22" s="40"/>
      <c r="N22" s="40"/>
      <c r="O22" s="40"/>
      <c r="P22" s="40">
        <v>0</v>
      </c>
      <c r="Q22" s="40"/>
      <c r="R22" s="40"/>
      <c r="S22" s="40"/>
      <c r="T22" s="40"/>
      <c r="U22" s="40"/>
      <c r="V22" s="40"/>
      <c r="W22" s="40"/>
      <c r="X22" s="40"/>
      <c r="Y22" s="40" t="s">
        <v>21</v>
      </c>
      <c r="Z22" s="40" t="s">
        <v>21</v>
      </c>
      <c r="AA22" s="40" t="s">
        <v>21</v>
      </c>
      <c r="AB22" s="41" t="s">
        <v>23</v>
      </c>
      <c r="AC22" s="41" t="s">
        <v>21</v>
      </c>
      <c r="AD22" s="41" t="s">
        <v>23</v>
      </c>
      <c r="AE22" s="41" t="s">
        <v>21</v>
      </c>
      <c r="AF22" s="41"/>
      <c r="AG22" s="41" t="s">
        <v>23</v>
      </c>
      <c r="AH22" s="41">
        <v>0</v>
      </c>
      <c r="AI22" s="41" t="s">
        <v>23</v>
      </c>
      <c r="AJ22" s="41" t="s">
        <v>21</v>
      </c>
      <c r="AK22" s="46" t="s">
        <v>21</v>
      </c>
      <c r="AL22" s="46" t="s">
        <v>21</v>
      </c>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6">
        <v>25040</v>
      </c>
      <c r="B23" s="7" t="s">
        <v>1512</v>
      </c>
      <c r="C23" s="40" t="s">
        <v>26</v>
      </c>
      <c r="D23" s="40" t="s">
        <v>22</v>
      </c>
      <c r="E23" s="40">
        <v>1</v>
      </c>
      <c r="F23" s="40"/>
      <c r="G23" s="40" t="s">
        <v>26</v>
      </c>
      <c r="H23" s="40"/>
      <c r="I23" s="40" t="s">
        <v>26</v>
      </c>
      <c r="J23" s="40"/>
      <c r="K23" s="40"/>
      <c r="L23" s="40"/>
      <c r="M23" s="40"/>
      <c r="N23" s="40" t="s">
        <v>26</v>
      </c>
      <c r="O23" s="40" t="s">
        <v>22</v>
      </c>
      <c r="P23" s="40">
        <v>1</v>
      </c>
      <c r="Q23" s="40" t="s">
        <v>384</v>
      </c>
      <c r="R23" s="40"/>
      <c r="S23" s="40" t="s">
        <v>384</v>
      </c>
      <c r="T23" s="40"/>
      <c r="U23" s="40" t="s">
        <v>384</v>
      </c>
      <c r="V23" s="40"/>
      <c r="W23" s="40" t="s">
        <v>384</v>
      </c>
      <c r="X23" s="40"/>
      <c r="Y23" s="40" t="s">
        <v>25</v>
      </c>
      <c r="Z23" s="40" t="s">
        <v>21</v>
      </c>
      <c r="AA23" s="40" t="s">
        <v>21</v>
      </c>
      <c r="AB23" s="41" t="s">
        <v>21</v>
      </c>
      <c r="AC23" s="41" t="s">
        <v>23</v>
      </c>
      <c r="AD23" s="41" t="s">
        <v>21</v>
      </c>
      <c r="AE23" s="41" t="s">
        <v>23</v>
      </c>
      <c r="AF23" s="41"/>
      <c r="AG23" s="41" t="s">
        <v>23</v>
      </c>
      <c r="AH23" s="41" t="s">
        <v>23</v>
      </c>
      <c r="AI23" s="41" t="s">
        <v>21</v>
      </c>
      <c r="AJ23" s="41" t="s">
        <v>23</v>
      </c>
      <c r="AK23" s="46" t="s">
        <v>25</v>
      </c>
      <c r="AL23" s="46" t="s">
        <v>21</v>
      </c>
      <c r="AM23" s="46"/>
      <c r="AN23" s="46" t="str">
        <f>IFERROR(VLOOKUP($B23,Sheet1!$A$5:$B$300,2,FALSE),"")</f>
        <v/>
      </c>
      <c r="AO23" s="46"/>
      <c r="AP23" s="5" t="str">
        <f>IFERROR(VLOOKUP($A23,集約用シート!$B$5:$U$300,15,FALSE),"")</f>
        <v/>
      </c>
      <c r="AQ23" s="8"/>
      <c r="AR23" s="46"/>
      <c r="AS23" s="5" t="str">
        <f>IFERROR(VLOOKUP($A23,集約用シート!$B$5:$U$300,19,FALSE),"")</f>
        <v/>
      </c>
      <c r="AT23" s="46"/>
      <c r="AU23" s="5" t="str">
        <f>IFERROR(VLOOKUP($A23,集約用シート!$B$5:$U$300,21,FALSE),"")</f>
        <v/>
      </c>
    </row>
    <row r="24" spans="1:47" ht="28.5" customHeight="1">
      <c r="A24" s="6">
        <v>25043</v>
      </c>
      <c r="B24" s="7" t="s">
        <v>1513</v>
      </c>
      <c r="C24" s="40" t="s">
        <v>26</v>
      </c>
      <c r="D24" s="40" t="s">
        <v>22</v>
      </c>
      <c r="E24" s="40">
        <v>1</v>
      </c>
      <c r="F24" s="40" t="s">
        <v>26</v>
      </c>
      <c r="G24" s="40"/>
      <c r="H24" s="40"/>
      <c r="I24" s="40"/>
      <c r="J24" s="40"/>
      <c r="K24" s="40"/>
      <c r="L24" s="40"/>
      <c r="M24" s="40" t="s">
        <v>26</v>
      </c>
      <c r="N24" s="40" t="s">
        <v>22</v>
      </c>
      <c r="O24" s="40" t="s">
        <v>22</v>
      </c>
      <c r="P24" s="40">
        <v>0</v>
      </c>
      <c r="Q24" s="40"/>
      <c r="R24" s="40"/>
      <c r="S24" s="40" t="s">
        <v>26</v>
      </c>
      <c r="T24" s="40"/>
      <c r="U24" s="40" t="s">
        <v>384</v>
      </c>
      <c r="V24" s="40"/>
      <c r="W24" s="40" t="s">
        <v>384</v>
      </c>
      <c r="X24" s="40" t="s">
        <v>26</v>
      </c>
      <c r="Y24" s="40" t="s">
        <v>25</v>
      </c>
      <c r="Z24" s="40" t="s">
        <v>21</v>
      </c>
      <c r="AA24" s="40" t="s">
        <v>21</v>
      </c>
      <c r="AB24" s="41" t="s">
        <v>25</v>
      </c>
      <c r="AC24" s="41" t="s">
        <v>23</v>
      </c>
      <c r="AD24" s="41" t="s">
        <v>25</v>
      </c>
      <c r="AE24" s="41" t="s">
        <v>23</v>
      </c>
      <c r="AF24" s="41"/>
      <c r="AG24" s="41" t="s">
        <v>21</v>
      </c>
      <c r="AH24" s="41" t="s">
        <v>23</v>
      </c>
      <c r="AI24" s="41" t="s">
        <v>21</v>
      </c>
      <c r="AJ24" s="41" t="s">
        <v>23</v>
      </c>
      <c r="AK24" s="46" t="s">
        <v>21</v>
      </c>
      <c r="AL24" s="46" t="s">
        <v>21</v>
      </c>
      <c r="AM24" s="46" t="s">
        <v>25</v>
      </c>
      <c r="AN24" s="46" t="str">
        <f>IFERROR(VLOOKUP($B24,Sheet1!$A$5:$B$300,2,FALSE),"")</f>
        <v/>
      </c>
      <c r="AO24" s="46" t="s">
        <v>25</v>
      </c>
      <c r="AP24" s="5" t="str">
        <f>IFERROR(VLOOKUP($A24,集約用シート!$B$5:$U$300,15,FALSE),"")</f>
        <v/>
      </c>
      <c r="AQ24" s="8" t="s">
        <v>21</v>
      </c>
      <c r="AR24" s="46" t="s">
        <v>21</v>
      </c>
      <c r="AS24" s="5" t="str">
        <f>IFERROR(VLOOKUP($A24,集約用シート!$B$5:$U$300,19,FALSE),"")</f>
        <v/>
      </c>
      <c r="AT24" s="46" t="s">
        <v>25</v>
      </c>
      <c r="AU24" s="5" t="str">
        <f>IFERROR(VLOOKUP($A24,集約用シート!$B$5:$U$300,21,FALSE),"")</f>
        <v/>
      </c>
    </row>
    <row r="25" spans="1:47" ht="28.5" customHeight="1">
      <c r="A25" s="6">
        <v>25049</v>
      </c>
      <c r="B25" s="7" t="s">
        <v>1514</v>
      </c>
      <c r="C25" s="40" t="s">
        <v>22</v>
      </c>
      <c r="D25" s="40" t="s">
        <v>22</v>
      </c>
      <c r="E25" s="40">
        <v>0</v>
      </c>
      <c r="F25" s="40"/>
      <c r="G25" s="40"/>
      <c r="H25" s="40"/>
      <c r="I25" s="40"/>
      <c r="J25" s="40"/>
      <c r="K25" s="40"/>
      <c r="L25" s="40"/>
      <c r="M25" s="40" t="s">
        <v>26</v>
      </c>
      <c r="N25" s="40" t="s">
        <v>26</v>
      </c>
      <c r="O25" s="40" t="s">
        <v>22</v>
      </c>
      <c r="P25" s="40">
        <v>1</v>
      </c>
      <c r="Q25" s="40" t="s">
        <v>384</v>
      </c>
      <c r="R25" s="40"/>
      <c r="S25" s="40" t="s">
        <v>384</v>
      </c>
      <c r="T25" s="40"/>
      <c r="U25" s="40"/>
      <c r="V25" s="40"/>
      <c r="W25" s="40"/>
      <c r="X25" s="40"/>
      <c r="Y25" s="40" t="s">
        <v>25</v>
      </c>
      <c r="Z25" s="40" t="s">
        <v>21</v>
      </c>
      <c r="AA25" s="40" t="s">
        <v>21</v>
      </c>
      <c r="AB25" s="41" t="s">
        <v>23</v>
      </c>
      <c r="AC25" s="41" t="s">
        <v>21</v>
      </c>
      <c r="AD25" s="41" t="s">
        <v>23</v>
      </c>
      <c r="AE25" s="41" t="s">
        <v>21</v>
      </c>
      <c r="AF25" s="41"/>
      <c r="AG25" s="41" t="s">
        <v>23</v>
      </c>
      <c r="AH25" s="41">
        <v>0</v>
      </c>
      <c r="AI25" s="41" t="s">
        <v>23</v>
      </c>
      <c r="AJ25" s="41" t="s">
        <v>21</v>
      </c>
      <c r="AK25" s="46" t="s">
        <v>25</v>
      </c>
      <c r="AL25" s="46" t="s">
        <v>21</v>
      </c>
      <c r="AM25" s="46" t="s">
        <v>21</v>
      </c>
      <c r="AN25" s="46" t="str">
        <f>IFERROR(VLOOKUP($B25,Sheet1!$A$5:$B$300,2,FALSE),"")</f>
        <v/>
      </c>
      <c r="AO25" s="46" t="s">
        <v>21</v>
      </c>
      <c r="AP25" s="5" t="str">
        <f>IFERROR(VLOOKUP($A25,集約用シート!$B$5:$U$300,15,FALSE),"")</f>
        <v/>
      </c>
      <c r="AQ25" s="8" t="s">
        <v>2567</v>
      </c>
      <c r="AR25" s="46" t="s">
        <v>21</v>
      </c>
      <c r="AS25" s="5" t="str">
        <f>IFERROR(VLOOKUP($A25,集約用シート!$B$5:$U$300,19,FALSE),"")</f>
        <v/>
      </c>
      <c r="AT25" s="46" t="s">
        <v>25</v>
      </c>
      <c r="AU25" s="5" t="str">
        <f>IFERROR(VLOOKUP($A25,集約用シート!$B$5:$U$300,21,FALSE),"")</f>
        <v/>
      </c>
    </row>
    <row r="26" spans="1:47" ht="28.5" customHeight="1">
      <c r="A26" s="6">
        <v>25051</v>
      </c>
      <c r="B26" s="7" t="s">
        <v>1515</v>
      </c>
      <c r="C26" s="40" t="s">
        <v>22</v>
      </c>
      <c r="D26" s="40" t="s">
        <v>22</v>
      </c>
      <c r="E26" s="40">
        <v>0</v>
      </c>
      <c r="F26" s="40"/>
      <c r="G26" s="40"/>
      <c r="H26" s="40"/>
      <c r="I26" s="40"/>
      <c r="J26" s="40"/>
      <c r="K26" s="40"/>
      <c r="L26" s="40"/>
      <c r="M26" s="40" t="s">
        <v>26</v>
      </c>
      <c r="N26" s="40" t="s">
        <v>22</v>
      </c>
      <c r="O26" s="40" t="s">
        <v>22</v>
      </c>
      <c r="P26" s="40">
        <v>0</v>
      </c>
      <c r="Q26" s="40" t="s">
        <v>384</v>
      </c>
      <c r="R26" s="40" t="s">
        <v>26</v>
      </c>
      <c r="S26" s="40" t="s">
        <v>384</v>
      </c>
      <c r="T26" s="40" t="s">
        <v>26</v>
      </c>
      <c r="U26" s="40" t="s">
        <v>384</v>
      </c>
      <c r="V26" s="40"/>
      <c r="W26" s="40" t="s">
        <v>384</v>
      </c>
      <c r="X26" s="40"/>
      <c r="Y26" s="40" t="s">
        <v>21</v>
      </c>
      <c r="Z26" s="40" t="s">
        <v>21</v>
      </c>
      <c r="AA26" s="40" t="s">
        <v>21</v>
      </c>
      <c r="AB26" s="41" t="s">
        <v>21</v>
      </c>
      <c r="AC26" s="41" t="s">
        <v>21</v>
      </c>
      <c r="AD26" s="41" t="s">
        <v>21</v>
      </c>
      <c r="AE26" s="41" t="s">
        <v>25</v>
      </c>
      <c r="AF26" s="41"/>
      <c r="AG26" s="41" t="s">
        <v>23</v>
      </c>
      <c r="AH26" s="41">
        <v>0</v>
      </c>
      <c r="AI26" s="41" t="s">
        <v>21</v>
      </c>
      <c r="AJ26" s="41" t="s">
        <v>21</v>
      </c>
      <c r="AK26" s="46" t="s">
        <v>21</v>
      </c>
      <c r="AL26" s="46" t="s">
        <v>21</v>
      </c>
      <c r="AM26" s="46" t="s">
        <v>21</v>
      </c>
      <c r="AN26" s="46" t="str">
        <f>IFERROR(VLOOKUP($B26,Sheet1!$A$5:$B$300,2,FALSE),"")</f>
        <v/>
      </c>
      <c r="AO26" s="46" t="s">
        <v>21</v>
      </c>
      <c r="AP26" s="5" t="str">
        <f>IFERROR(VLOOKUP($A26,集約用シート!$B$5:$U$300,15,FALSE),"")</f>
        <v/>
      </c>
      <c r="AQ26" s="8" t="s">
        <v>2567</v>
      </c>
      <c r="AR26" s="46" t="s">
        <v>21</v>
      </c>
      <c r="AS26" s="5" t="str">
        <f>IFERROR(VLOOKUP($A26,集約用シート!$B$5:$U$300,19,FALSE),"")</f>
        <v/>
      </c>
      <c r="AT26" s="46" t="s">
        <v>25</v>
      </c>
      <c r="AU26" s="5" t="str">
        <f>IFERROR(VLOOKUP($A26,集約用シート!$B$5:$U$300,21,FALSE),"")</f>
        <v/>
      </c>
    </row>
    <row r="27" spans="1:47" ht="28.5" customHeight="1">
      <c r="A27" s="6">
        <v>25052</v>
      </c>
      <c r="B27" s="7" t="s">
        <v>1516</v>
      </c>
      <c r="C27" s="40" t="s">
        <v>26</v>
      </c>
      <c r="D27" s="40" t="s">
        <v>22</v>
      </c>
      <c r="E27" s="40">
        <v>1</v>
      </c>
      <c r="F27" s="40"/>
      <c r="G27" s="40"/>
      <c r="H27" s="40"/>
      <c r="I27" s="40"/>
      <c r="J27" s="40"/>
      <c r="K27" s="40"/>
      <c r="L27" s="40"/>
      <c r="M27" s="40" t="s">
        <v>26</v>
      </c>
      <c r="N27" s="40" t="s">
        <v>26</v>
      </c>
      <c r="O27" s="40" t="s">
        <v>22</v>
      </c>
      <c r="P27" s="40">
        <v>1</v>
      </c>
      <c r="Q27" s="40" t="s">
        <v>384</v>
      </c>
      <c r="R27" s="40"/>
      <c r="S27" s="40" t="s">
        <v>384</v>
      </c>
      <c r="T27" s="40"/>
      <c r="U27" s="40" t="s">
        <v>384</v>
      </c>
      <c r="V27" s="40"/>
      <c r="W27" s="40" t="s">
        <v>384</v>
      </c>
      <c r="X27" s="40" t="s">
        <v>26</v>
      </c>
      <c r="Y27" s="40" t="s">
        <v>21</v>
      </c>
      <c r="Z27" s="40" t="s">
        <v>21</v>
      </c>
      <c r="AA27" s="40" t="s">
        <v>21</v>
      </c>
      <c r="AB27" s="41" t="s">
        <v>23</v>
      </c>
      <c r="AC27" s="41" t="s">
        <v>21</v>
      </c>
      <c r="AD27" s="41" t="s">
        <v>23</v>
      </c>
      <c r="AE27" s="41" t="s">
        <v>21</v>
      </c>
      <c r="AF27" s="41"/>
      <c r="AG27" s="41" t="s">
        <v>23</v>
      </c>
      <c r="AH27" s="41">
        <v>0</v>
      </c>
      <c r="AI27" s="41" t="s">
        <v>23</v>
      </c>
      <c r="AJ27" s="41" t="s">
        <v>21</v>
      </c>
      <c r="AK27" s="46" t="s">
        <v>25</v>
      </c>
      <c r="AL27" s="46" t="s">
        <v>21</v>
      </c>
      <c r="AM27" s="46" t="s">
        <v>21</v>
      </c>
      <c r="AN27" s="46" t="str">
        <f>IFERROR(VLOOKUP($B27,Sheet1!$A$5:$B$300,2,FALSE),"")</f>
        <v/>
      </c>
      <c r="AO27" s="46" t="s">
        <v>21</v>
      </c>
      <c r="AP27" s="5" t="str">
        <f>IFERROR(VLOOKUP($A27,集約用シート!$B$5:$U$300,15,FALSE),"")</f>
        <v/>
      </c>
      <c r="AQ27" s="8" t="s">
        <v>21</v>
      </c>
      <c r="AR27" s="46" t="s">
        <v>21</v>
      </c>
      <c r="AS27" s="5" t="str">
        <f>IFERROR(VLOOKUP($A27,集約用シート!$B$5:$U$300,19,FALSE),"")</f>
        <v/>
      </c>
      <c r="AT27" s="46" t="s">
        <v>25</v>
      </c>
      <c r="AU27" s="5" t="str">
        <f>IFERROR(VLOOKUP($A27,集約用シート!$B$5:$U$300,21,FALSE),"")</f>
        <v/>
      </c>
    </row>
    <row r="28" spans="1:47" ht="28.5" customHeight="1">
      <c r="A28" s="6">
        <v>25056</v>
      </c>
      <c r="B28" s="7" t="s">
        <v>1517</v>
      </c>
      <c r="C28" s="40" t="s">
        <v>22</v>
      </c>
      <c r="D28" s="40" t="s">
        <v>26</v>
      </c>
      <c r="E28" s="40">
        <v>1</v>
      </c>
      <c r="F28" s="40"/>
      <c r="G28" s="40"/>
      <c r="H28" s="40"/>
      <c r="I28" s="40"/>
      <c r="J28" s="40"/>
      <c r="K28" s="40" t="s">
        <v>26</v>
      </c>
      <c r="L28" s="40"/>
      <c r="M28" s="40" t="s">
        <v>26</v>
      </c>
      <c r="N28" s="40" t="s">
        <v>22</v>
      </c>
      <c r="O28" s="40" t="s">
        <v>22</v>
      </c>
      <c r="P28" s="40">
        <v>0</v>
      </c>
      <c r="Q28" s="40" t="s">
        <v>26</v>
      </c>
      <c r="R28" s="40"/>
      <c r="S28" s="40" t="s">
        <v>26</v>
      </c>
      <c r="T28" s="40"/>
      <c r="U28" s="40" t="s">
        <v>384</v>
      </c>
      <c r="V28" s="40"/>
      <c r="W28" s="40" t="s">
        <v>384</v>
      </c>
      <c r="X28" s="40" t="s">
        <v>26</v>
      </c>
      <c r="Y28" s="40" t="s">
        <v>21</v>
      </c>
      <c r="Z28" s="40" t="s">
        <v>25</v>
      </c>
      <c r="AA28" s="40" t="s">
        <v>25</v>
      </c>
      <c r="AB28" s="41" t="s">
        <v>25</v>
      </c>
      <c r="AC28" s="41" t="s">
        <v>25</v>
      </c>
      <c r="AD28" s="41" t="s">
        <v>25</v>
      </c>
      <c r="AE28" s="41" t="s">
        <v>21</v>
      </c>
      <c r="AF28" s="41"/>
      <c r="AG28" s="41" t="s">
        <v>23</v>
      </c>
      <c r="AH28" s="41">
        <v>0</v>
      </c>
      <c r="AI28" s="41" t="s">
        <v>23</v>
      </c>
      <c r="AJ28" s="41" t="s">
        <v>25</v>
      </c>
      <c r="AK28" s="46" t="s">
        <v>21</v>
      </c>
      <c r="AL28" s="46" t="s">
        <v>25</v>
      </c>
      <c r="AM28" s="46"/>
      <c r="AN28" s="46" t="str">
        <f>IFERROR(VLOOKUP($B28,Sheet1!$A$5:$B$300,2,FALSE),"")</f>
        <v/>
      </c>
      <c r="AO28" s="46"/>
      <c r="AP28" s="5" t="str">
        <f>IFERROR(VLOOKUP($A28,集約用シート!$B$5:$U$300,15,FALSE),"")</f>
        <v/>
      </c>
      <c r="AQ28" s="8"/>
      <c r="AR28" s="46"/>
      <c r="AS28" s="5" t="str">
        <f>IFERROR(VLOOKUP($A28,集約用シート!$B$5:$U$300,19,FALSE),"")</f>
        <v/>
      </c>
      <c r="AT28" s="46"/>
      <c r="AU28" s="5" t="str">
        <f>IFERROR(VLOOKUP($A28,集約用シート!$B$5:$U$300,21,FALSE),"")</f>
        <v/>
      </c>
    </row>
    <row r="29" spans="1:47" ht="28.5" customHeight="1">
      <c r="A29" s="6">
        <v>25057</v>
      </c>
      <c r="B29" s="7" t="s">
        <v>1518</v>
      </c>
      <c r="C29" s="35"/>
      <c r="D29" s="40"/>
      <c r="E29" s="40">
        <v>0</v>
      </c>
      <c r="F29" s="40"/>
      <c r="G29" s="40"/>
      <c r="H29" s="40"/>
      <c r="I29" s="40"/>
      <c r="J29" s="40"/>
      <c r="K29" s="40"/>
      <c r="L29" s="40"/>
      <c r="M29" s="40"/>
      <c r="N29" s="40"/>
      <c r="O29" s="40"/>
      <c r="P29" s="40">
        <v>0</v>
      </c>
      <c r="Q29" s="40"/>
      <c r="R29" s="40"/>
      <c r="S29" s="40"/>
      <c r="T29" s="40"/>
      <c r="U29" s="40"/>
      <c r="V29" s="40"/>
      <c r="W29" s="40"/>
      <c r="X29" s="40"/>
      <c r="Y29" s="40" t="s">
        <v>21</v>
      </c>
      <c r="Z29" s="40" t="s">
        <v>21</v>
      </c>
      <c r="AA29" s="40" t="s">
        <v>21</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25058</v>
      </c>
      <c r="B30" s="7" t="s">
        <v>1519</v>
      </c>
      <c r="C30" s="40" t="s">
        <v>22</v>
      </c>
      <c r="D30" s="40" t="s">
        <v>26</v>
      </c>
      <c r="E30" s="40" t="s">
        <v>26</v>
      </c>
      <c r="F30" s="40"/>
      <c r="G30" s="40" t="s">
        <v>25</v>
      </c>
      <c r="H30" s="40" t="s">
        <v>26</v>
      </c>
      <c r="I30" s="40" t="s">
        <v>25</v>
      </c>
      <c r="J30" s="40"/>
      <c r="K30" s="40" t="s">
        <v>25</v>
      </c>
      <c r="L30" s="40"/>
      <c r="M30" s="40" t="s">
        <v>25</v>
      </c>
      <c r="N30" s="40" t="s">
        <v>22</v>
      </c>
      <c r="O30" s="40" t="s">
        <v>26</v>
      </c>
      <c r="P30" s="40">
        <v>1</v>
      </c>
      <c r="Q30" s="40" t="s">
        <v>384</v>
      </c>
      <c r="R30" s="40" t="s">
        <v>26</v>
      </c>
      <c r="S30" s="40" t="s">
        <v>384</v>
      </c>
      <c r="T30" s="40" t="s">
        <v>26</v>
      </c>
      <c r="U30" s="40" t="s">
        <v>384</v>
      </c>
      <c r="V30" s="40" t="s">
        <v>26</v>
      </c>
      <c r="W30" s="40" t="s">
        <v>384</v>
      </c>
      <c r="X30" s="40" t="s">
        <v>26</v>
      </c>
      <c r="Y30" s="40" t="s">
        <v>21</v>
      </c>
      <c r="Z30" s="40" t="s">
        <v>25</v>
      </c>
      <c r="AA30" s="40" t="s">
        <v>25</v>
      </c>
      <c r="AB30" s="41" t="s">
        <v>25</v>
      </c>
      <c r="AC30" s="41" t="s">
        <v>25</v>
      </c>
      <c r="AD30" s="41" t="s">
        <v>25</v>
      </c>
      <c r="AE30" s="41" t="s">
        <v>25</v>
      </c>
      <c r="AF30" s="41"/>
      <c r="AG30" s="41" t="s">
        <v>23</v>
      </c>
      <c r="AH30" s="41" t="s">
        <v>25</v>
      </c>
      <c r="AI30" s="41" t="s">
        <v>23</v>
      </c>
      <c r="AJ30" s="41" t="s">
        <v>25</v>
      </c>
      <c r="AK30" s="46" t="s">
        <v>21</v>
      </c>
      <c r="AL30" s="46" t="s">
        <v>25</v>
      </c>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6">
        <v>25062</v>
      </c>
      <c r="B31" s="7" t="s">
        <v>765</v>
      </c>
      <c r="C31" s="40" t="s">
        <v>22</v>
      </c>
      <c r="D31" s="40" t="s">
        <v>22</v>
      </c>
      <c r="E31" s="40">
        <v>0</v>
      </c>
      <c r="F31" s="40"/>
      <c r="G31" s="40"/>
      <c r="H31" s="40"/>
      <c r="I31" s="40"/>
      <c r="J31" s="40"/>
      <c r="K31" s="40"/>
      <c r="L31" s="40" t="s">
        <v>26</v>
      </c>
      <c r="M31" s="40" t="s">
        <v>26</v>
      </c>
      <c r="N31" s="40" t="s">
        <v>22</v>
      </c>
      <c r="O31" s="40" t="s">
        <v>22</v>
      </c>
      <c r="P31" s="40">
        <v>0</v>
      </c>
      <c r="Q31" s="40" t="s">
        <v>384</v>
      </c>
      <c r="R31" s="40"/>
      <c r="S31" s="40" t="s">
        <v>384</v>
      </c>
      <c r="T31" s="40"/>
      <c r="U31" s="40" t="s">
        <v>384</v>
      </c>
      <c r="V31" s="40"/>
      <c r="W31" s="40" t="s">
        <v>384</v>
      </c>
      <c r="X31" s="40"/>
      <c r="Y31" s="40" t="s">
        <v>23</v>
      </c>
      <c r="Z31" s="40" t="s">
        <v>23</v>
      </c>
      <c r="AA31" s="40" t="e">
        <v>#N/A</v>
      </c>
      <c r="AB31" s="41" t="s">
        <v>23</v>
      </c>
      <c r="AC31" s="41" t="s">
        <v>21</v>
      </c>
      <c r="AD31" s="41" t="s">
        <v>23</v>
      </c>
      <c r="AE31" s="41" t="s">
        <v>21</v>
      </c>
      <c r="AF31" s="41"/>
      <c r="AG31" s="41" t="s">
        <v>23</v>
      </c>
      <c r="AH31" s="41">
        <v>0</v>
      </c>
      <c r="AI31" s="41" t="s">
        <v>23</v>
      </c>
      <c r="AJ31" s="41" t="s">
        <v>21</v>
      </c>
      <c r="AK31" s="46" t="s">
        <v>21</v>
      </c>
      <c r="AL31" s="46" t="s">
        <v>21</v>
      </c>
      <c r="AM31" s="46" t="s">
        <v>21</v>
      </c>
      <c r="AN31" s="46" t="str">
        <f>IFERROR(VLOOKUP($B31,Sheet1!$A$5:$B$300,2,FALSE),"")</f>
        <v/>
      </c>
      <c r="AO31" s="46" t="s">
        <v>21</v>
      </c>
      <c r="AP31" s="5" t="str">
        <f>IFERROR(VLOOKUP($A31,集約用シート!$B$5:$U$300,15,FALSE),"")</f>
        <v/>
      </c>
      <c r="AQ31" s="8" t="s">
        <v>21</v>
      </c>
      <c r="AR31" s="46" t="s">
        <v>2566</v>
      </c>
      <c r="AS31" s="5" t="str">
        <f>IFERROR(VLOOKUP($A31,集約用シート!$B$5:$U$300,19,FALSE),"")</f>
        <v/>
      </c>
      <c r="AT31" s="46" t="s">
        <v>25</v>
      </c>
      <c r="AU31" s="5" t="str">
        <f>IFERROR(VLOOKUP($A31,集約用シート!$B$5:$U$300,21,FALSE),"")</f>
        <v/>
      </c>
    </row>
    <row r="32" spans="1:47" ht="28.5" customHeight="1">
      <c r="A32" s="6">
        <v>25064</v>
      </c>
      <c r="B32" s="7" t="s">
        <v>1520</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1" t="s">
        <v>23</v>
      </c>
      <c r="AC32" s="41" t="s">
        <v>23</v>
      </c>
      <c r="AD32" s="41" t="s">
        <v>23</v>
      </c>
      <c r="AE32" s="41" t="s">
        <v>23</v>
      </c>
      <c r="AF32" s="41"/>
      <c r="AG32" s="41" t="s">
        <v>23</v>
      </c>
      <c r="AH32" s="41" t="s">
        <v>23</v>
      </c>
      <c r="AI32" s="41" t="s">
        <v>23</v>
      </c>
      <c r="AJ32" s="41" t="s">
        <v>23</v>
      </c>
      <c r="AK32" s="46" t="s">
        <v>21</v>
      </c>
      <c r="AL32" s="46" t="s">
        <v>21</v>
      </c>
      <c r="AM32" s="46" t="s">
        <v>25</v>
      </c>
      <c r="AN32" s="46" t="str">
        <f>IFERROR(VLOOKUP($B32,Sheet1!$A$5:$B$300,2,FALSE),"")</f>
        <v/>
      </c>
      <c r="AO32" s="46" t="s">
        <v>25</v>
      </c>
      <c r="AP32" s="5" t="str">
        <f>IFERROR(VLOOKUP($A32,集約用シート!$B$5:$U$300,15,FALSE),"")</f>
        <v/>
      </c>
      <c r="AQ32" s="8" t="s">
        <v>2567</v>
      </c>
      <c r="AR32" s="46" t="s">
        <v>2566</v>
      </c>
      <c r="AS32" s="5" t="str">
        <f>IFERROR(VLOOKUP($A32,集約用シート!$B$5:$U$300,19,FALSE),"")</f>
        <v/>
      </c>
      <c r="AT32" s="46" t="s">
        <v>25</v>
      </c>
      <c r="AU32" s="5" t="str">
        <f>IFERROR(VLOOKUP($A32,集約用シート!$B$5:$U$300,21,FALSE),"")</f>
        <v/>
      </c>
    </row>
    <row r="33" spans="1:47" ht="28.5" customHeight="1">
      <c r="A33" s="6">
        <v>25067</v>
      </c>
      <c r="B33" s="7" t="s">
        <v>1521</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1" t="s">
        <v>23</v>
      </c>
      <c r="AC33" s="41" t="s">
        <v>23</v>
      </c>
      <c r="AD33" s="41" t="s">
        <v>23</v>
      </c>
      <c r="AE33" s="41" t="s">
        <v>23</v>
      </c>
      <c r="AF33" s="41"/>
      <c r="AG33" s="41" t="s">
        <v>23</v>
      </c>
      <c r="AH33" s="41" t="s">
        <v>23</v>
      </c>
      <c r="AI33" s="41" t="s">
        <v>23</v>
      </c>
      <c r="AJ33" s="41" t="s">
        <v>23</v>
      </c>
      <c r="AK33" s="46" t="s">
        <v>21</v>
      </c>
      <c r="AL33" s="46" t="s">
        <v>21</v>
      </c>
      <c r="AM33" s="46"/>
      <c r="AN33" s="46" t="str">
        <f>IFERROR(VLOOKUP($B33,Sheet1!$A$5:$B$300,2,FALSE),"")</f>
        <v/>
      </c>
      <c r="AO33" s="46"/>
      <c r="AP33" s="5" t="str">
        <f>IFERROR(VLOOKUP($A33,集約用シート!$B$5:$U$300,15,FALSE),"")</f>
        <v/>
      </c>
      <c r="AQ33" s="8"/>
      <c r="AR33" s="46"/>
      <c r="AS33" s="5" t="str">
        <f>IFERROR(VLOOKUP($A33,集約用シート!$B$5:$U$300,19,FALSE),"")</f>
        <v/>
      </c>
      <c r="AT33" s="46"/>
      <c r="AU33" s="5" t="str">
        <f>IFERROR(VLOOKUP($A33,集約用シート!$B$5:$U$300,21,FALSE),"")</f>
        <v/>
      </c>
    </row>
    <row r="34" spans="1:47" ht="28.5" customHeight="1">
      <c r="A34" s="6">
        <v>25068</v>
      </c>
      <c r="B34" s="7" t="s">
        <v>1522</v>
      </c>
      <c r="C34" s="40" t="s">
        <v>26</v>
      </c>
      <c r="D34" s="40" t="s">
        <v>22</v>
      </c>
      <c r="E34" s="40">
        <v>1</v>
      </c>
      <c r="F34" s="40"/>
      <c r="G34" s="40"/>
      <c r="H34" s="40"/>
      <c r="I34" s="40"/>
      <c r="J34" s="40"/>
      <c r="K34" s="40"/>
      <c r="L34" s="40"/>
      <c r="M34" s="40"/>
      <c r="N34" s="40" t="s">
        <v>26</v>
      </c>
      <c r="O34" s="40" t="s">
        <v>22</v>
      </c>
      <c r="P34" s="40">
        <v>1</v>
      </c>
      <c r="Q34" s="40"/>
      <c r="R34" s="40"/>
      <c r="S34" s="40" t="s">
        <v>26</v>
      </c>
      <c r="T34" s="40"/>
      <c r="U34" s="40" t="s">
        <v>384</v>
      </c>
      <c r="V34" s="40"/>
      <c r="W34" s="40" t="s">
        <v>384</v>
      </c>
      <c r="X34" s="40" t="s">
        <v>26</v>
      </c>
      <c r="Y34" s="40" t="s">
        <v>25</v>
      </c>
      <c r="Z34" s="40" t="s">
        <v>21</v>
      </c>
      <c r="AA34" s="40" t="s">
        <v>21</v>
      </c>
      <c r="AB34" s="41" t="s">
        <v>25</v>
      </c>
      <c r="AC34" s="41" t="s">
        <v>23</v>
      </c>
      <c r="AD34" s="41" t="s">
        <v>25</v>
      </c>
      <c r="AE34" s="41" t="s">
        <v>23</v>
      </c>
      <c r="AF34" s="41"/>
      <c r="AG34" s="41" t="s">
        <v>23</v>
      </c>
      <c r="AH34" s="41" t="s">
        <v>23</v>
      </c>
      <c r="AI34" s="41" t="s">
        <v>21</v>
      </c>
      <c r="AJ34" s="41" t="s">
        <v>23</v>
      </c>
      <c r="AK34" s="46" t="s">
        <v>25</v>
      </c>
      <c r="AL34" s="46" t="s">
        <v>21</v>
      </c>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6">
        <v>25071</v>
      </c>
      <c r="B35" s="7" t="s">
        <v>1523</v>
      </c>
      <c r="C35" s="40"/>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1" t="s">
        <v>23</v>
      </c>
      <c r="AC35" s="41" t="s">
        <v>23</v>
      </c>
      <c r="AD35" s="41" t="s">
        <v>23</v>
      </c>
      <c r="AE35" s="41" t="s">
        <v>23</v>
      </c>
      <c r="AF35" s="41"/>
      <c r="AG35" s="41" t="s">
        <v>23</v>
      </c>
      <c r="AH35" s="41" t="s">
        <v>23</v>
      </c>
      <c r="AI35" s="41" t="s">
        <v>23</v>
      </c>
      <c r="AJ35" s="41" t="s">
        <v>23</v>
      </c>
      <c r="AK35" s="46" t="s">
        <v>21</v>
      </c>
      <c r="AL35" s="46" t="s">
        <v>21</v>
      </c>
      <c r="AM35" s="46" t="s">
        <v>21</v>
      </c>
      <c r="AN35" s="46" t="str">
        <f>IFERROR(VLOOKUP($B35,Sheet1!$A$5:$B$300,2,FALSE),"")</f>
        <v/>
      </c>
      <c r="AO35" s="46" t="s">
        <v>21</v>
      </c>
      <c r="AP35" s="5" t="str">
        <f>IFERROR(VLOOKUP($A35,集約用シート!$B$5:$U$300,15,FALSE),"")</f>
        <v/>
      </c>
      <c r="AQ35" s="8" t="s">
        <v>21</v>
      </c>
      <c r="AR35" s="46" t="s">
        <v>21</v>
      </c>
      <c r="AS35" s="5" t="str">
        <f>IFERROR(VLOOKUP($A35,集約用シート!$B$5:$U$300,19,FALSE),"")</f>
        <v/>
      </c>
      <c r="AT35" s="46" t="s">
        <v>25</v>
      </c>
      <c r="AU35" s="5" t="str">
        <f>IFERROR(VLOOKUP($A35,集約用シート!$B$5:$U$300,21,FALSE),"")</f>
        <v/>
      </c>
    </row>
    <row r="36" spans="1:47" ht="28.5" customHeight="1">
      <c r="A36" s="6">
        <v>25076</v>
      </c>
      <c r="B36" s="7" t="s">
        <v>1524</v>
      </c>
      <c r="C36" s="40" t="s">
        <v>22</v>
      </c>
      <c r="D36" s="40" t="s">
        <v>22</v>
      </c>
      <c r="E36" s="40">
        <v>0</v>
      </c>
      <c r="F36" s="40"/>
      <c r="G36" s="40"/>
      <c r="H36" s="40"/>
      <c r="I36" s="40"/>
      <c r="J36" s="40"/>
      <c r="K36" s="40"/>
      <c r="L36" s="40"/>
      <c r="M36" s="40"/>
      <c r="N36" s="40" t="s">
        <v>22</v>
      </c>
      <c r="O36" s="40" t="s">
        <v>22</v>
      </c>
      <c r="P36" s="40">
        <v>0</v>
      </c>
      <c r="Q36" s="40" t="s">
        <v>384</v>
      </c>
      <c r="R36" s="40"/>
      <c r="S36" s="40" t="s">
        <v>384</v>
      </c>
      <c r="T36" s="40"/>
      <c r="U36" s="40" t="s">
        <v>384</v>
      </c>
      <c r="V36" s="40"/>
      <c r="W36" s="40" t="s">
        <v>384</v>
      </c>
      <c r="X36" s="40"/>
      <c r="Y36" s="40" t="s">
        <v>23</v>
      </c>
      <c r="Z36" s="40" t="s">
        <v>23</v>
      </c>
      <c r="AA36" s="40"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25077</v>
      </c>
      <c r="B37" s="7" t="s">
        <v>1525</v>
      </c>
      <c r="C37" s="40"/>
      <c r="D37" s="40"/>
      <c r="E37" s="40">
        <v>0</v>
      </c>
      <c r="F37" s="40"/>
      <c r="G37" s="40"/>
      <c r="H37" s="40"/>
      <c r="I37" s="40"/>
      <c r="J37" s="40"/>
      <c r="K37" s="40"/>
      <c r="L37" s="40"/>
      <c r="M37" s="40"/>
      <c r="N37" s="40" t="s">
        <v>22</v>
      </c>
      <c r="O37" s="40" t="s">
        <v>22</v>
      </c>
      <c r="P37" s="40">
        <v>0</v>
      </c>
      <c r="Q37" s="40" t="s">
        <v>384</v>
      </c>
      <c r="R37" s="40"/>
      <c r="S37" s="40" t="s">
        <v>384</v>
      </c>
      <c r="T37" s="40"/>
      <c r="U37" s="40"/>
      <c r="V37" s="40"/>
      <c r="W37" s="40" t="s">
        <v>384</v>
      </c>
      <c r="X37" s="40"/>
      <c r="Y37" s="40" t="s">
        <v>21</v>
      </c>
      <c r="Z37" s="40" t="s">
        <v>21</v>
      </c>
      <c r="AA37" s="40" t="s">
        <v>21</v>
      </c>
      <c r="AB37" s="41" t="s">
        <v>23</v>
      </c>
      <c r="AC37" s="41" t="s">
        <v>25</v>
      </c>
      <c r="AD37" s="41" t="s">
        <v>23</v>
      </c>
      <c r="AE37" s="41" t="s">
        <v>25</v>
      </c>
      <c r="AF37" s="41"/>
      <c r="AG37" s="41" t="s">
        <v>23</v>
      </c>
      <c r="AH37" s="41" t="s">
        <v>21</v>
      </c>
      <c r="AI37" s="41" t="s">
        <v>23</v>
      </c>
      <c r="AJ37" s="41" t="s">
        <v>21</v>
      </c>
      <c r="AK37" s="46" t="s">
        <v>21</v>
      </c>
      <c r="AL37" s="46" t="s">
        <v>21</v>
      </c>
      <c r="AM37" s="46" t="s">
        <v>21</v>
      </c>
      <c r="AN37" s="46" t="str">
        <f>IFERROR(VLOOKUP($B37,Sheet1!$A$5:$B$300,2,FALSE),"")</f>
        <v/>
      </c>
      <c r="AO37" s="46" t="s">
        <v>21</v>
      </c>
      <c r="AP37" s="5" t="str">
        <f>IFERROR(VLOOKUP($A37,集約用シート!$B$5:$U$300,15,FALSE),"")</f>
        <v/>
      </c>
      <c r="AQ37" s="8" t="s">
        <v>2567</v>
      </c>
      <c r="AR37" s="46" t="s">
        <v>2566</v>
      </c>
      <c r="AS37" s="5" t="str">
        <f>IFERROR(VLOOKUP($A37,集約用シート!$B$5:$U$300,19,FALSE),"")</f>
        <v/>
      </c>
      <c r="AT37" s="46" t="s">
        <v>25</v>
      </c>
      <c r="AU37" s="5" t="str">
        <f>IFERROR(VLOOKUP($A37,集約用シート!$B$5:$U$300,21,FALSE),"")</f>
        <v/>
      </c>
    </row>
    <row r="38" spans="1:47" ht="28.5" customHeight="1">
      <c r="A38" s="6">
        <v>25078</v>
      </c>
      <c r="B38" s="7" t="s">
        <v>1526</v>
      </c>
      <c r="C38" s="40"/>
      <c r="D38" s="40"/>
      <c r="E38" s="40">
        <v>0</v>
      </c>
      <c r="F38" s="40"/>
      <c r="G38" s="40"/>
      <c r="H38" s="40"/>
      <c r="I38" s="40"/>
      <c r="J38" s="40"/>
      <c r="K38" s="40"/>
      <c r="L38" s="40"/>
      <c r="M38" s="40"/>
      <c r="N38" s="40" t="s">
        <v>22</v>
      </c>
      <c r="O38" s="40" t="s">
        <v>22</v>
      </c>
      <c r="P38" s="40">
        <v>0</v>
      </c>
      <c r="Q38" s="40" t="s">
        <v>384</v>
      </c>
      <c r="R38" s="40"/>
      <c r="S38" s="40" t="s">
        <v>384</v>
      </c>
      <c r="T38" s="40"/>
      <c r="U38" s="40" t="s">
        <v>384</v>
      </c>
      <c r="V38" s="40"/>
      <c r="W38" s="40" t="s">
        <v>384</v>
      </c>
      <c r="X38" s="40"/>
      <c r="Y38" s="40" t="s">
        <v>23</v>
      </c>
      <c r="Z38" s="40" t="s">
        <v>23</v>
      </c>
      <c r="AA38" s="40" t="e">
        <v>#N/A</v>
      </c>
      <c r="AB38" s="41" t="s">
        <v>23</v>
      </c>
      <c r="AC38" s="41" t="s">
        <v>23</v>
      </c>
      <c r="AD38" s="41" t="s">
        <v>23</v>
      </c>
      <c r="AE38" s="41" t="s">
        <v>23</v>
      </c>
      <c r="AF38" s="41"/>
      <c r="AG38" s="41" t="s">
        <v>23</v>
      </c>
      <c r="AH38" s="41" t="s">
        <v>23</v>
      </c>
      <c r="AI38" s="41" t="s">
        <v>23</v>
      </c>
      <c r="AJ38" s="41" t="s">
        <v>23</v>
      </c>
      <c r="AK38" s="46" t="s">
        <v>21</v>
      </c>
      <c r="AL38" s="46" t="s">
        <v>21</v>
      </c>
      <c r="AM38" s="46"/>
      <c r="AN38" s="46" t="str">
        <f>IFERROR(VLOOKUP($B38,Sheet1!$A$5:$B$300,2,FALSE),"")</f>
        <v/>
      </c>
      <c r="AO38" s="46"/>
      <c r="AP38" s="5" t="str">
        <f>IFERROR(VLOOKUP($A38,集約用シート!$B$5:$U$300,15,FALSE),"")</f>
        <v/>
      </c>
      <c r="AQ38" s="8"/>
      <c r="AR38" s="46"/>
      <c r="AS38" s="5" t="str">
        <f>IFERROR(VLOOKUP($A38,集約用シート!$B$5:$U$300,19,FALSE),"")</f>
        <v/>
      </c>
      <c r="AT38" s="46"/>
      <c r="AU38" s="5" t="str">
        <f>IFERROR(VLOOKUP($A38,集約用シート!$B$5:$U$300,21,FALSE),"")</f>
        <v/>
      </c>
    </row>
    <row r="39" spans="1:47" ht="28.5" customHeight="1">
      <c r="A39" s="6">
        <v>25079</v>
      </c>
      <c r="B39" s="7" t="s">
        <v>1527</v>
      </c>
      <c r="C39" s="40" t="s">
        <v>22</v>
      </c>
      <c r="D39" s="40" t="s">
        <v>22</v>
      </c>
      <c r="E39" s="40">
        <v>0</v>
      </c>
      <c r="F39" s="40"/>
      <c r="G39" s="40"/>
      <c r="H39" s="40"/>
      <c r="I39" s="40"/>
      <c r="J39" s="40"/>
      <c r="K39" s="40"/>
      <c r="L39" s="40"/>
      <c r="M39" s="40"/>
      <c r="N39" s="40" t="s">
        <v>22</v>
      </c>
      <c r="O39" s="40" t="s">
        <v>22</v>
      </c>
      <c r="P39" s="40">
        <v>0</v>
      </c>
      <c r="Q39" s="40" t="s">
        <v>384</v>
      </c>
      <c r="R39" s="40"/>
      <c r="S39" s="40" t="s">
        <v>384</v>
      </c>
      <c r="T39" s="40"/>
      <c r="U39" s="40" t="s">
        <v>384</v>
      </c>
      <c r="V39" s="40"/>
      <c r="W39" s="40" t="s">
        <v>384</v>
      </c>
      <c r="X39" s="40"/>
      <c r="Y39" s="40" t="s">
        <v>23</v>
      </c>
      <c r="Z39" s="40" t="s">
        <v>23</v>
      </c>
      <c r="AA39" s="40"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25081</v>
      </c>
      <c r="B40" s="7" t="s">
        <v>1528</v>
      </c>
      <c r="C40" s="40"/>
      <c r="D40" s="40"/>
      <c r="E40" s="40">
        <v>0</v>
      </c>
      <c r="F40" s="40"/>
      <c r="G40" s="40"/>
      <c r="H40" s="40"/>
      <c r="I40" s="40"/>
      <c r="J40" s="40"/>
      <c r="K40" s="40"/>
      <c r="L40" s="40"/>
      <c r="M40" s="40"/>
      <c r="N40" s="40" t="s">
        <v>22</v>
      </c>
      <c r="O40" s="40" t="s">
        <v>22</v>
      </c>
      <c r="P40" s="40">
        <v>0</v>
      </c>
      <c r="Q40" s="40"/>
      <c r="R40" s="40"/>
      <c r="S40" s="40"/>
      <c r="T40" s="40"/>
      <c r="U40" s="40"/>
      <c r="V40" s="40"/>
      <c r="W40" s="40"/>
      <c r="X40" s="40" t="s">
        <v>26</v>
      </c>
      <c r="Y40" s="40" t="s">
        <v>21</v>
      </c>
      <c r="Z40" s="40" t="s">
        <v>21</v>
      </c>
      <c r="AA40" s="40" t="s">
        <v>21</v>
      </c>
      <c r="AB40" s="41" t="s">
        <v>23</v>
      </c>
      <c r="AC40" s="41" t="s">
        <v>23</v>
      </c>
      <c r="AD40" s="41" t="s">
        <v>23</v>
      </c>
      <c r="AE40" s="41" t="s">
        <v>23</v>
      </c>
      <c r="AF40" s="41"/>
      <c r="AG40" s="41" t="s">
        <v>23</v>
      </c>
      <c r="AH40" s="41" t="s">
        <v>23</v>
      </c>
      <c r="AI40" s="41" t="s">
        <v>23</v>
      </c>
      <c r="AJ40" s="41" t="s">
        <v>23</v>
      </c>
      <c r="AK40" s="46" t="s">
        <v>21</v>
      </c>
      <c r="AL40" s="46" t="s">
        <v>21</v>
      </c>
      <c r="AM40" s="46" t="s">
        <v>21</v>
      </c>
      <c r="AN40" s="46" t="str">
        <f>IFERROR(VLOOKUP($B40,Sheet1!$A$5:$B$300,2,FALSE),"")</f>
        <v/>
      </c>
      <c r="AO40" s="46" t="s">
        <v>21</v>
      </c>
      <c r="AP40" s="5" t="str">
        <f>IFERROR(VLOOKUP($A40,集約用シート!$B$5:$U$300,15,FALSE),"")</f>
        <v/>
      </c>
      <c r="AQ40" s="8" t="s">
        <v>21</v>
      </c>
      <c r="AR40" s="46" t="s">
        <v>2566</v>
      </c>
      <c r="AS40" s="5" t="str">
        <f>IFERROR(VLOOKUP($A40,集約用シート!$B$5:$U$300,19,FALSE),"")</f>
        <v/>
      </c>
      <c r="AT40" s="46" t="s">
        <v>25</v>
      </c>
      <c r="AU40" s="5" t="str">
        <f>IFERROR(VLOOKUP($A40,集約用シート!$B$5:$U$300,21,FALSE),"")</f>
        <v/>
      </c>
    </row>
    <row r="41" spans="1:47" ht="28.5" customHeight="1">
      <c r="A41" s="6">
        <v>25082</v>
      </c>
      <c r="B41" s="7" t="s">
        <v>1529</v>
      </c>
      <c r="C41" s="40"/>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25089</v>
      </c>
      <c r="B42" s="7" t="s">
        <v>1530</v>
      </c>
      <c r="C42" s="35"/>
      <c r="D42" s="40"/>
      <c r="E42" s="40">
        <v>0</v>
      </c>
      <c r="F42" s="40"/>
      <c r="G42" s="40"/>
      <c r="H42" s="40"/>
      <c r="I42" s="40"/>
      <c r="J42" s="40"/>
      <c r="K42" s="40"/>
      <c r="L42" s="40"/>
      <c r="M42" s="40"/>
      <c r="N42" s="40" t="s">
        <v>22</v>
      </c>
      <c r="O42" s="40" t="s">
        <v>22</v>
      </c>
      <c r="P42" s="40">
        <v>0</v>
      </c>
      <c r="Q42" s="40" t="s">
        <v>26</v>
      </c>
      <c r="R42" s="40" t="s">
        <v>26</v>
      </c>
      <c r="S42" s="40"/>
      <c r="T42" s="40" t="s">
        <v>26</v>
      </c>
      <c r="U42" s="40"/>
      <c r="V42" s="40"/>
      <c r="W42" s="40"/>
      <c r="X42" s="40"/>
      <c r="Y42" s="40" t="s">
        <v>25</v>
      </c>
      <c r="Z42" s="40" t="s">
        <v>21</v>
      </c>
      <c r="AA42" s="40" t="s">
        <v>21</v>
      </c>
      <c r="AB42" s="41" t="s">
        <v>25</v>
      </c>
      <c r="AC42" s="41" t="s">
        <v>23</v>
      </c>
      <c r="AD42" s="41" t="s">
        <v>25</v>
      </c>
      <c r="AE42" s="41" t="s">
        <v>23</v>
      </c>
      <c r="AF42" s="41"/>
      <c r="AG42" s="41" t="s">
        <v>25</v>
      </c>
      <c r="AH42" s="41" t="s">
        <v>23</v>
      </c>
      <c r="AI42" s="41" t="s">
        <v>21</v>
      </c>
      <c r="AJ42" s="41" t="s">
        <v>23</v>
      </c>
      <c r="AK42" s="46" t="s">
        <v>21</v>
      </c>
      <c r="AL42" s="46" t="s">
        <v>21</v>
      </c>
      <c r="AM42" s="46" t="s">
        <v>25</v>
      </c>
      <c r="AN42" s="46" t="str">
        <f>IFERROR(VLOOKUP($B42,Sheet1!$A$5:$B$300,2,FALSE),"")</f>
        <v/>
      </c>
      <c r="AO42" s="46" t="s">
        <v>25</v>
      </c>
      <c r="AP42" s="5" t="str">
        <f>IFERROR(VLOOKUP($A42,集約用シート!$B$5:$U$300,15,FALSE),"")</f>
        <v/>
      </c>
      <c r="AQ42" s="8" t="s">
        <v>21</v>
      </c>
      <c r="AR42" s="46" t="s">
        <v>21</v>
      </c>
      <c r="AS42" s="5" t="str">
        <f>IFERROR(VLOOKUP($A42,集約用シート!$B$5:$U$300,19,FALSE),"")</f>
        <v/>
      </c>
      <c r="AT42" s="46" t="s">
        <v>25</v>
      </c>
      <c r="AU42" s="5" t="str">
        <f>IFERROR(VLOOKUP($A42,集約用シート!$B$5:$U$300,21,FALSE),"")</f>
        <v/>
      </c>
    </row>
    <row r="43" spans="1:47" ht="28.5" customHeight="1">
      <c r="A43" s="6">
        <v>25097</v>
      </c>
      <c r="B43" s="7" t="s">
        <v>1531</v>
      </c>
      <c r="C43" s="35"/>
      <c r="D43" s="40"/>
      <c r="E43" s="40">
        <v>0</v>
      </c>
      <c r="F43" s="40"/>
      <c r="G43" s="40"/>
      <c r="H43" s="40"/>
      <c r="I43" s="40"/>
      <c r="J43" s="40"/>
      <c r="K43" s="40"/>
      <c r="L43" s="40"/>
      <c r="M43" s="40"/>
      <c r="N43" s="40"/>
      <c r="O43" s="40"/>
      <c r="P43" s="40">
        <v>0</v>
      </c>
      <c r="Q43" s="40"/>
      <c r="R43" s="40"/>
      <c r="S43" s="40"/>
      <c r="T43" s="40"/>
      <c r="U43" s="40"/>
      <c r="V43" s="40"/>
      <c r="W43" s="40"/>
      <c r="X43" s="40"/>
      <c r="Y43" s="40" t="s">
        <v>21</v>
      </c>
      <c r="Z43" s="40" t="s">
        <v>21</v>
      </c>
      <c r="AA43" s="40" t="s">
        <v>21</v>
      </c>
      <c r="AB43" s="41" t="s">
        <v>23</v>
      </c>
      <c r="AC43" s="41" t="s">
        <v>21</v>
      </c>
      <c r="AD43" s="41" t="s">
        <v>23</v>
      </c>
      <c r="AE43" s="41" t="s">
        <v>21</v>
      </c>
      <c r="AF43" s="41"/>
      <c r="AG43" s="41" t="s">
        <v>23</v>
      </c>
      <c r="AH43" s="41">
        <v>0</v>
      </c>
      <c r="AI43" s="41" t="s">
        <v>23</v>
      </c>
      <c r="AJ43" s="41" t="s">
        <v>21</v>
      </c>
      <c r="AK43" s="46" t="s">
        <v>21</v>
      </c>
      <c r="AL43" s="46" t="s">
        <v>21</v>
      </c>
      <c r="AM43" s="46" t="s">
        <v>21</v>
      </c>
      <c r="AN43" s="46" t="str">
        <f>IFERROR(VLOOKUP($B43,Sheet1!$A$5:$B$300,2,FALSE),"")</f>
        <v/>
      </c>
      <c r="AO43" s="46" t="s">
        <v>21</v>
      </c>
      <c r="AP43" s="5" t="str">
        <f>IFERROR(VLOOKUP($A43,集約用シート!$B$5:$U$300,15,FALSE),"")</f>
        <v/>
      </c>
      <c r="AQ43" s="8" t="s">
        <v>21</v>
      </c>
      <c r="AR43" s="46" t="s">
        <v>21</v>
      </c>
      <c r="AS43" s="5" t="str">
        <f>IFERROR(VLOOKUP($A43,集約用シート!$B$5:$U$300,19,FALSE),"")</f>
        <v/>
      </c>
      <c r="AT43" s="46" t="s">
        <v>25</v>
      </c>
      <c r="AU43" s="5" t="str">
        <f>IFERROR(VLOOKUP($A43,集約用シート!$B$5:$U$300,21,FALSE),"")</f>
        <v/>
      </c>
    </row>
    <row r="44" spans="1:47" ht="28.5" customHeight="1">
      <c r="A44" s="6">
        <v>25098</v>
      </c>
      <c r="B44" s="7" t="s">
        <v>1532</v>
      </c>
      <c r="C44" s="35"/>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25104</v>
      </c>
      <c r="B45" s="7" t="s">
        <v>1533</v>
      </c>
      <c r="C45" s="40" t="s">
        <v>22</v>
      </c>
      <c r="D45" s="40" t="s">
        <v>22</v>
      </c>
      <c r="E45" s="40">
        <v>0</v>
      </c>
      <c r="F45" s="40" t="s">
        <v>26</v>
      </c>
      <c r="G45" s="40"/>
      <c r="H45" s="40"/>
      <c r="I45" s="40" t="s">
        <v>26</v>
      </c>
      <c r="J45" s="40"/>
      <c r="K45" s="40"/>
      <c r="L45" s="40"/>
      <c r="M45" s="40"/>
      <c r="N45" s="40" t="s">
        <v>22</v>
      </c>
      <c r="O45" s="40" t="s">
        <v>22</v>
      </c>
      <c r="P45" s="40">
        <v>0</v>
      </c>
      <c r="Q45" s="40" t="s">
        <v>26</v>
      </c>
      <c r="R45" s="40" t="s">
        <v>26</v>
      </c>
      <c r="S45" s="40" t="s">
        <v>26</v>
      </c>
      <c r="T45" s="40"/>
      <c r="U45" s="40" t="s">
        <v>384</v>
      </c>
      <c r="V45" s="40"/>
      <c r="W45" s="40" t="s">
        <v>384</v>
      </c>
      <c r="X45" s="40"/>
      <c r="Y45" s="40" t="s">
        <v>21</v>
      </c>
      <c r="Z45" s="40" t="s">
        <v>21</v>
      </c>
      <c r="AA45" s="40" t="s">
        <v>21</v>
      </c>
      <c r="AB45" s="41" t="s">
        <v>25</v>
      </c>
      <c r="AC45" s="41" t="s">
        <v>25</v>
      </c>
      <c r="AD45" s="41" t="s">
        <v>25</v>
      </c>
      <c r="AE45" s="41" t="s">
        <v>25</v>
      </c>
      <c r="AF45" s="41"/>
      <c r="AG45" s="41" t="s">
        <v>23</v>
      </c>
      <c r="AH45" s="41" t="s">
        <v>21</v>
      </c>
      <c r="AI45" s="41" t="s">
        <v>21</v>
      </c>
      <c r="AJ45" s="41" t="s">
        <v>25</v>
      </c>
      <c r="AK45" s="46" t="s">
        <v>21</v>
      </c>
      <c r="AL45" s="46" t="s">
        <v>21</v>
      </c>
      <c r="AM45" s="46" t="s">
        <v>25</v>
      </c>
      <c r="AN45" s="46" t="str">
        <f>IFERROR(VLOOKUP($B45,Sheet1!$A$5:$B$300,2,FALSE),"")</f>
        <v/>
      </c>
      <c r="AO45" s="46" t="s">
        <v>25</v>
      </c>
      <c r="AP45" s="5" t="str">
        <f>IFERROR(VLOOKUP($A45,集約用シート!$B$5:$U$300,15,FALSE),"")</f>
        <v/>
      </c>
      <c r="AQ45" s="8" t="s">
        <v>21</v>
      </c>
      <c r="AR45" s="46" t="s">
        <v>21</v>
      </c>
      <c r="AS45" s="5" t="str">
        <f>IFERROR(VLOOKUP($A45,集約用シート!$B$5:$U$300,19,FALSE),"")</f>
        <v/>
      </c>
      <c r="AT45" s="46" t="s">
        <v>21</v>
      </c>
      <c r="AU45" s="5" t="str">
        <f>IFERROR(VLOOKUP($A45,集約用シート!$B$5:$U$300,21,FALSE),"")</f>
        <v/>
      </c>
    </row>
    <row r="46" spans="1:47" ht="28.5" customHeight="1">
      <c r="A46" s="6">
        <v>25109</v>
      </c>
      <c r="B46" s="7" t="s">
        <v>1534</v>
      </c>
      <c r="C46" s="35"/>
      <c r="D46" s="40"/>
      <c r="E46" s="40">
        <v>0</v>
      </c>
      <c r="F46" s="40"/>
      <c r="G46" s="40"/>
      <c r="H46" s="40"/>
      <c r="I46" s="40"/>
      <c r="J46" s="40"/>
      <c r="K46" s="40"/>
      <c r="L46" s="40"/>
      <c r="M46" s="40"/>
      <c r="N46" s="40"/>
      <c r="O46" s="40"/>
      <c r="P46" s="40">
        <v>0</v>
      </c>
      <c r="Q46" s="40"/>
      <c r="R46" s="40"/>
      <c r="S46" s="40"/>
      <c r="T46" s="40"/>
      <c r="U46" s="40"/>
      <c r="V46" s="40"/>
      <c r="W46" s="40"/>
      <c r="X46" s="40"/>
      <c r="Y46" s="40" t="s">
        <v>23</v>
      </c>
      <c r="Z46" s="40" t="s">
        <v>23</v>
      </c>
      <c r="AA46" s="40"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25110</v>
      </c>
      <c r="B47" s="7" t="s">
        <v>1535</v>
      </c>
      <c r="C47" s="35"/>
      <c r="D47" s="40"/>
      <c r="E47" s="40">
        <v>0</v>
      </c>
      <c r="F47" s="40"/>
      <c r="G47" s="40"/>
      <c r="H47" s="40"/>
      <c r="I47" s="40"/>
      <c r="J47" s="40"/>
      <c r="K47" s="40"/>
      <c r="L47" s="40"/>
      <c r="M47" s="40"/>
      <c r="N47" s="40"/>
      <c r="O47" s="40"/>
      <c r="P47" s="40">
        <v>0</v>
      </c>
      <c r="Q47" s="40"/>
      <c r="R47" s="40"/>
      <c r="S47" s="40"/>
      <c r="T47" s="40"/>
      <c r="U47" s="40"/>
      <c r="V47" s="40"/>
      <c r="W47" s="40"/>
      <c r="X47" s="40"/>
      <c r="Y47" s="40" t="s">
        <v>21</v>
      </c>
      <c r="Z47" s="40" t="s">
        <v>21</v>
      </c>
      <c r="AA47" s="40" t="s">
        <v>21</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25111</v>
      </c>
      <c r="B48" s="7" t="s">
        <v>1536</v>
      </c>
      <c r="C48" s="40" t="s">
        <v>22</v>
      </c>
      <c r="D48" s="40" t="s">
        <v>22</v>
      </c>
      <c r="E48" s="40">
        <v>0</v>
      </c>
      <c r="F48" s="40"/>
      <c r="G48" s="40"/>
      <c r="H48" s="40"/>
      <c r="I48" s="40"/>
      <c r="J48" s="40"/>
      <c r="K48" s="40"/>
      <c r="L48" s="40"/>
      <c r="M48" s="40"/>
      <c r="N48" s="40" t="s">
        <v>22</v>
      </c>
      <c r="O48" s="40" t="s">
        <v>22</v>
      </c>
      <c r="P48" s="40">
        <v>0</v>
      </c>
      <c r="Q48" s="40"/>
      <c r="R48" s="40"/>
      <c r="S48" s="40"/>
      <c r="T48" s="40"/>
      <c r="U48" s="40"/>
      <c r="V48" s="40"/>
      <c r="W48" s="40"/>
      <c r="X48" s="40" t="s">
        <v>26</v>
      </c>
      <c r="Y48" s="40" t="s">
        <v>21</v>
      </c>
      <c r="Z48" s="40" t="s">
        <v>21</v>
      </c>
      <c r="AA48" s="40" t="s">
        <v>21</v>
      </c>
      <c r="AB48" s="41" t="s">
        <v>23</v>
      </c>
      <c r="AC48" s="41" t="s">
        <v>21</v>
      </c>
      <c r="AD48" s="41" t="s">
        <v>23</v>
      </c>
      <c r="AE48" s="41" t="s">
        <v>21</v>
      </c>
      <c r="AF48" s="41"/>
      <c r="AG48" s="41" t="s">
        <v>23</v>
      </c>
      <c r="AH48" s="41">
        <v>0</v>
      </c>
      <c r="AI48" s="41" t="s">
        <v>23</v>
      </c>
      <c r="AJ48" s="41" t="s">
        <v>21</v>
      </c>
      <c r="AK48" s="46" t="s">
        <v>21</v>
      </c>
      <c r="AL48" s="46" t="s">
        <v>21</v>
      </c>
      <c r="AM48" s="46"/>
      <c r="AN48" s="46" t="str">
        <f>IFERROR(VLOOKUP($B48,Sheet1!$A$5:$B$300,2,FALSE),"")</f>
        <v/>
      </c>
      <c r="AO48" s="46"/>
      <c r="AP48" s="5" t="str">
        <f>IFERROR(VLOOKUP($A48,集約用シート!$B$5:$U$300,15,FALSE),"")</f>
        <v/>
      </c>
      <c r="AQ48" s="8"/>
      <c r="AR48" s="46"/>
      <c r="AS48" s="5" t="str">
        <f>IFERROR(VLOOKUP($A48,集約用シート!$B$5:$U$300,19,FALSE),"")</f>
        <v/>
      </c>
      <c r="AT48" s="46"/>
      <c r="AU48" s="5" t="str">
        <f>IFERROR(VLOOKUP($A48,集約用シート!$B$5:$U$300,21,FALSE),"")</f>
        <v/>
      </c>
    </row>
    <row r="49" spans="1:47" ht="28.5" customHeight="1">
      <c r="A49" s="6">
        <v>25113</v>
      </c>
      <c r="B49" s="7" t="s">
        <v>1537</v>
      </c>
      <c r="C49" s="35"/>
      <c r="D49" s="40"/>
      <c r="E49" s="40">
        <v>0</v>
      </c>
      <c r="F49" s="40"/>
      <c r="G49" s="40"/>
      <c r="H49" s="40"/>
      <c r="I49" s="40"/>
      <c r="J49" s="40"/>
      <c r="K49" s="40"/>
      <c r="L49" s="40"/>
      <c r="M49" s="40"/>
      <c r="N49" s="40" t="s">
        <v>22</v>
      </c>
      <c r="O49" s="40" t="s">
        <v>22</v>
      </c>
      <c r="P49" s="40">
        <v>0</v>
      </c>
      <c r="Q49" s="40"/>
      <c r="R49" s="40"/>
      <c r="S49" s="40"/>
      <c r="T49" s="40"/>
      <c r="U49" s="40"/>
      <c r="V49" s="40"/>
      <c r="W49" s="40"/>
      <c r="X49" s="40" t="s">
        <v>26</v>
      </c>
      <c r="Y49" s="40" t="s">
        <v>21</v>
      </c>
      <c r="Z49" s="40" t="s">
        <v>21</v>
      </c>
      <c r="AA49" s="40" t="s">
        <v>21</v>
      </c>
      <c r="AB49" s="41" t="s">
        <v>23</v>
      </c>
      <c r="AC49" s="41" t="s">
        <v>23</v>
      </c>
      <c r="AD49" s="41" t="s">
        <v>23</v>
      </c>
      <c r="AE49" s="41" t="s">
        <v>23</v>
      </c>
      <c r="AF49" s="41"/>
      <c r="AG49" s="41" t="s">
        <v>23</v>
      </c>
      <c r="AH49" s="41" t="s">
        <v>23</v>
      </c>
      <c r="AI49" s="41" t="s">
        <v>23</v>
      </c>
      <c r="AJ49" s="41" t="s">
        <v>23</v>
      </c>
      <c r="AK49" s="46" t="s">
        <v>21</v>
      </c>
      <c r="AL49" s="46" t="s">
        <v>21</v>
      </c>
      <c r="AM49" s="46"/>
      <c r="AN49" s="46" t="str">
        <f>IFERROR(VLOOKUP($B49,Sheet1!$A$5:$B$300,2,FALSE),"")</f>
        <v/>
      </c>
      <c r="AO49" s="46"/>
      <c r="AP49" s="5" t="str">
        <f>IFERROR(VLOOKUP($A49,集約用シート!$B$5:$U$300,15,FALSE),"")</f>
        <v/>
      </c>
      <c r="AQ49" s="8"/>
      <c r="AR49" s="46"/>
      <c r="AS49" s="5" t="str">
        <f>IFERROR(VLOOKUP($A49,集約用シート!$B$5:$U$300,19,FALSE),"")</f>
        <v/>
      </c>
      <c r="AT49" s="46"/>
      <c r="AU49" s="5" t="str">
        <f>IFERROR(VLOOKUP($A49,集約用シート!$B$5:$U$300,21,FALSE),"")</f>
        <v/>
      </c>
    </row>
    <row r="50" spans="1:47" ht="28.5" customHeight="1">
      <c r="A50" s="6">
        <v>25116</v>
      </c>
      <c r="B50" s="7" t="s">
        <v>1538</v>
      </c>
      <c r="C50" s="35"/>
      <c r="D50" s="40"/>
      <c r="E50" s="40">
        <v>0</v>
      </c>
      <c r="F50" s="40"/>
      <c r="G50" s="40"/>
      <c r="H50" s="40"/>
      <c r="I50" s="40"/>
      <c r="J50" s="40"/>
      <c r="K50" s="40"/>
      <c r="L50" s="40"/>
      <c r="M50" s="40"/>
      <c r="N50" s="40"/>
      <c r="O50" s="40"/>
      <c r="P50" s="40">
        <v>0</v>
      </c>
      <c r="Q50" s="40"/>
      <c r="R50" s="40"/>
      <c r="S50" s="40"/>
      <c r="T50" s="40"/>
      <c r="U50" s="40"/>
      <c r="V50" s="40"/>
      <c r="W50" s="40"/>
      <c r="X50" s="40"/>
      <c r="Y50" s="40" t="s">
        <v>23</v>
      </c>
      <c r="Z50" s="40" t="s">
        <v>23</v>
      </c>
      <c r="AA50" s="40" t="e">
        <v>#N/A</v>
      </c>
      <c r="AB50" s="41" t="s">
        <v>23</v>
      </c>
      <c r="AC50" s="41" t="s">
        <v>23</v>
      </c>
      <c r="AD50" s="41" t="s">
        <v>23</v>
      </c>
      <c r="AE50" s="41" t="s">
        <v>23</v>
      </c>
      <c r="AF50" s="41"/>
      <c r="AG50" s="41" t="s">
        <v>23</v>
      </c>
      <c r="AH50" s="41" t="s">
        <v>23</v>
      </c>
      <c r="AI50" s="41" t="s">
        <v>23</v>
      </c>
      <c r="AJ50" s="41" t="s">
        <v>23</v>
      </c>
      <c r="AK50" s="46" t="s">
        <v>21</v>
      </c>
      <c r="AL50" s="46" t="s">
        <v>21</v>
      </c>
      <c r="AM50" s="46" t="s">
        <v>21</v>
      </c>
      <c r="AN50" s="46" t="str">
        <f>IFERROR(VLOOKUP($B50,Sheet1!$A$5:$B$300,2,FALSE),"")</f>
        <v/>
      </c>
      <c r="AO50" s="46" t="s">
        <v>21</v>
      </c>
      <c r="AP50" s="5" t="str">
        <f>IFERROR(VLOOKUP($A50,集約用シート!$B$5:$U$300,15,FALSE),"")</f>
        <v/>
      </c>
      <c r="AQ50" s="8" t="s">
        <v>1934</v>
      </c>
      <c r="AR50" s="46" t="s">
        <v>2566</v>
      </c>
      <c r="AS50" s="5" t="str">
        <f>IFERROR(VLOOKUP($A50,集約用シート!$B$5:$U$300,19,FALSE),"")</f>
        <v/>
      </c>
      <c r="AT50" s="46" t="s">
        <v>25</v>
      </c>
      <c r="AU50" s="5" t="str">
        <f>IFERROR(VLOOKUP($A50,集約用シート!$B$5:$U$300,21,FALSE),"")</f>
        <v/>
      </c>
    </row>
    <row r="51" spans="1:47" ht="28.5" customHeight="1">
      <c r="A51" s="6">
        <v>25117</v>
      </c>
      <c r="B51" s="7" t="s">
        <v>1539</v>
      </c>
      <c r="C51" s="35"/>
      <c r="D51" s="40"/>
      <c r="E51" s="40">
        <v>0</v>
      </c>
      <c r="F51" s="40"/>
      <c r="G51" s="40"/>
      <c r="H51" s="40"/>
      <c r="I51" s="40"/>
      <c r="J51" s="40"/>
      <c r="K51" s="40"/>
      <c r="L51" s="40"/>
      <c r="M51" s="40"/>
      <c r="N51" s="40"/>
      <c r="O51" s="40"/>
      <c r="P51" s="40">
        <v>0</v>
      </c>
      <c r="Q51" s="40"/>
      <c r="R51" s="40"/>
      <c r="S51" s="40"/>
      <c r="T51" s="40"/>
      <c r="U51" s="40"/>
      <c r="V51" s="40"/>
      <c r="W51" s="40"/>
      <c r="X51" s="40"/>
      <c r="Y51" s="40" t="s">
        <v>23</v>
      </c>
      <c r="Z51" s="40" t="s">
        <v>23</v>
      </c>
      <c r="AA51" s="40" t="e">
        <v>#N/A</v>
      </c>
      <c r="AB51" s="41" t="s">
        <v>23</v>
      </c>
      <c r="AC51" s="41" t="s">
        <v>23</v>
      </c>
      <c r="AD51" s="41" t="s">
        <v>23</v>
      </c>
      <c r="AE51" s="41" t="s">
        <v>23</v>
      </c>
      <c r="AF51" s="41"/>
      <c r="AG51" s="41" t="s">
        <v>23</v>
      </c>
      <c r="AH51" s="41" t="s">
        <v>23</v>
      </c>
      <c r="AI51" s="41" t="s">
        <v>23</v>
      </c>
      <c r="AJ51" s="41" t="s">
        <v>23</v>
      </c>
      <c r="AK51" s="46" t="s">
        <v>21</v>
      </c>
      <c r="AL51" s="46" t="s">
        <v>21</v>
      </c>
      <c r="AM51" s="46">
        <v>0</v>
      </c>
      <c r="AN51" s="46" t="str">
        <f>IFERROR(VLOOKUP($B51,Sheet1!$A$5:$B$300,2,FALSE),"")</f>
        <v/>
      </c>
      <c r="AO51" s="46">
        <v>0</v>
      </c>
      <c r="AP51" s="5" t="str">
        <f>IFERROR(VLOOKUP($A51,集約用シート!$B$5:$U$300,15,FALSE),"")</f>
        <v/>
      </c>
      <c r="AQ51" s="8">
        <v>0</v>
      </c>
      <c r="AR51" s="46">
        <v>0</v>
      </c>
      <c r="AS51" s="5" t="str">
        <f>IFERROR(VLOOKUP($A51,集約用シート!$B$5:$U$300,19,FALSE),"")</f>
        <v/>
      </c>
      <c r="AT51" s="46">
        <v>0</v>
      </c>
      <c r="AU51" s="5" t="str">
        <f>IFERROR(VLOOKUP($A51,集約用シート!$B$5:$U$300,21,FALSE),"")</f>
        <v/>
      </c>
    </row>
    <row r="52" spans="1:47" ht="28.5" customHeight="1">
      <c r="A52" s="6">
        <v>25118</v>
      </c>
      <c r="B52" s="7" t="s">
        <v>1540</v>
      </c>
      <c r="C52" s="35"/>
      <c r="D52" s="40"/>
      <c r="E52" s="40">
        <v>0</v>
      </c>
      <c r="F52" s="40"/>
      <c r="G52" s="40"/>
      <c r="H52" s="40"/>
      <c r="I52" s="40"/>
      <c r="J52" s="40"/>
      <c r="K52" s="40"/>
      <c r="L52" s="40"/>
      <c r="M52" s="40"/>
      <c r="N52" s="40"/>
      <c r="O52" s="40"/>
      <c r="P52" s="40">
        <v>0</v>
      </c>
      <c r="Q52" s="40"/>
      <c r="R52" s="40"/>
      <c r="S52" s="40"/>
      <c r="T52" s="40"/>
      <c r="U52" s="40"/>
      <c r="V52" s="40"/>
      <c r="W52" s="40"/>
      <c r="X52" s="40"/>
      <c r="Y52" s="40" t="s">
        <v>23</v>
      </c>
      <c r="Z52" s="40" t="s">
        <v>23</v>
      </c>
      <c r="AA52" s="40" t="e">
        <v>#N/A</v>
      </c>
      <c r="AB52" s="41" t="s">
        <v>23</v>
      </c>
      <c r="AC52" s="41" t="s">
        <v>23</v>
      </c>
      <c r="AD52" s="41" t="s">
        <v>23</v>
      </c>
      <c r="AE52" s="41" t="s">
        <v>23</v>
      </c>
      <c r="AF52" s="41"/>
      <c r="AG52" s="41" t="s">
        <v>23</v>
      </c>
      <c r="AH52" s="41" t="s">
        <v>23</v>
      </c>
      <c r="AI52" s="41" t="s">
        <v>23</v>
      </c>
      <c r="AJ52" s="41"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6">
        <v>25119</v>
      </c>
      <c r="B53" s="7" t="s">
        <v>1541</v>
      </c>
      <c r="C53" s="40"/>
      <c r="D53" s="40"/>
      <c r="E53" s="40">
        <v>0</v>
      </c>
      <c r="F53" s="40"/>
      <c r="G53" s="40"/>
      <c r="H53" s="40"/>
      <c r="I53" s="40"/>
      <c r="J53" s="40"/>
      <c r="K53" s="40"/>
      <c r="L53" s="40"/>
      <c r="M53" s="40"/>
      <c r="N53" s="40"/>
      <c r="O53" s="40"/>
      <c r="P53" s="40">
        <v>0</v>
      </c>
      <c r="Q53" s="40"/>
      <c r="R53" s="40"/>
      <c r="S53" s="40"/>
      <c r="T53" s="40"/>
      <c r="U53" s="40"/>
      <c r="V53" s="40"/>
      <c r="W53" s="40"/>
      <c r="X53" s="40"/>
      <c r="Y53" s="40" t="s">
        <v>23</v>
      </c>
      <c r="Z53" s="40" t="s">
        <v>23</v>
      </c>
      <c r="AA53" s="40" t="e">
        <v>#N/A</v>
      </c>
      <c r="AB53" s="41" t="s">
        <v>23</v>
      </c>
      <c r="AC53" s="41" t="s">
        <v>23</v>
      </c>
      <c r="AD53" s="41" t="s">
        <v>23</v>
      </c>
      <c r="AE53" s="41" t="s">
        <v>23</v>
      </c>
      <c r="AF53" s="41"/>
      <c r="AG53" s="41" t="s">
        <v>23</v>
      </c>
      <c r="AH53" s="41" t="s">
        <v>23</v>
      </c>
      <c r="AI53" s="41" t="s">
        <v>23</v>
      </c>
      <c r="AJ53" s="41"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v>25120</v>
      </c>
      <c r="B54" s="7" t="s">
        <v>1542</v>
      </c>
      <c r="C54" s="40"/>
      <c r="D54" s="40"/>
      <c r="E54" s="40">
        <v>0</v>
      </c>
      <c r="F54" s="40"/>
      <c r="G54" s="40"/>
      <c r="H54" s="40"/>
      <c r="I54" s="40"/>
      <c r="J54" s="40"/>
      <c r="K54" s="40"/>
      <c r="L54" s="40"/>
      <c r="M54" s="40"/>
      <c r="N54" s="40" t="s">
        <v>22</v>
      </c>
      <c r="O54" s="40" t="s">
        <v>22</v>
      </c>
      <c r="P54" s="40">
        <v>0</v>
      </c>
      <c r="Q54" s="40" t="s">
        <v>384</v>
      </c>
      <c r="R54" s="40"/>
      <c r="S54" s="40" t="s">
        <v>384</v>
      </c>
      <c r="T54" s="40"/>
      <c r="U54" s="40" t="s">
        <v>384</v>
      </c>
      <c r="V54" s="40"/>
      <c r="W54" s="40" t="s">
        <v>384</v>
      </c>
      <c r="X54" s="40"/>
      <c r="Y54" s="40" t="s">
        <v>21</v>
      </c>
      <c r="Z54" s="40" t="s">
        <v>21</v>
      </c>
      <c r="AA54" s="40" t="s">
        <v>21</v>
      </c>
      <c r="AB54" s="41" t="s">
        <v>23</v>
      </c>
      <c r="AC54" s="41" t="s">
        <v>21</v>
      </c>
      <c r="AD54" s="41" t="s">
        <v>23</v>
      </c>
      <c r="AE54" s="41" t="s">
        <v>21</v>
      </c>
      <c r="AF54" s="41"/>
      <c r="AG54" s="41" t="s">
        <v>23</v>
      </c>
      <c r="AH54" s="41">
        <v>0</v>
      </c>
      <c r="AI54" s="41" t="s">
        <v>23</v>
      </c>
      <c r="AJ54" s="41" t="s">
        <v>21</v>
      </c>
      <c r="AK54" s="46" t="s">
        <v>21</v>
      </c>
      <c r="AL54" s="46" t="s">
        <v>21</v>
      </c>
      <c r="AM54" s="46">
        <v>0</v>
      </c>
      <c r="AN54" s="46" t="str">
        <f>IFERROR(VLOOKUP($B54,Sheet1!$A$5:$B$300,2,FALSE),"")</f>
        <v/>
      </c>
      <c r="AO54" s="46">
        <v>0</v>
      </c>
      <c r="AP54" s="5" t="str">
        <f>IFERROR(VLOOKUP($A54,集約用シート!$B$5:$U$300,15,FALSE),"")</f>
        <v/>
      </c>
      <c r="AQ54" s="8">
        <v>0</v>
      </c>
      <c r="AR54" s="46">
        <v>0</v>
      </c>
      <c r="AS54" s="5" t="str">
        <f>IFERROR(VLOOKUP($A54,集約用シート!$B$5:$U$300,19,FALSE),"")</f>
        <v/>
      </c>
      <c r="AT54" s="46">
        <v>0</v>
      </c>
      <c r="AU54" s="5" t="str">
        <f>IFERROR(VLOOKUP($A54,集約用シート!$B$5:$U$300,21,FALSE),"")</f>
        <v/>
      </c>
    </row>
    <row r="55" spans="1:47" ht="28.5" customHeight="1">
      <c r="A55" s="6">
        <v>25121</v>
      </c>
      <c r="B55" s="7" t="s">
        <v>1543</v>
      </c>
      <c r="C55" s="40"/>
      <c r="D55" s="40"/>
      <c r="E55" s="40">
        <v>0</v>
      </c>
      <c r="F55" s="40"/>
      <c r="G55" s="40"/>
      <c r="H55" s="40"/>
      <c r="I55" s="40"/>
      <c r="J55" s="40"/>
      <c r="K55" s="40"/>
      <c r="L55" s="40"/>
      <c r="M55" s="40"/>
      <c r="N55" s="40" t="s">
        <v>22</v>
      </c>
      <c r="O55" s="40" t="s">
        <v>22</v>
      </c>
      <c r="P55" s="40">
        <v>0</v>
      </c>
      <c r="Q55" s="40" t="s">
        <v>26</v>
      </c>
      <c r="R55" s="40"/>
      <c r="S55" s="40" t="s">
        <v>384</v>
      </c>
      <c r="T55" s="40"/>
      <c r="U55" s="40" t="s">
        <v>384</v>
      </c>
      <c r="V55" s="40"/>
      <c r="W55" s="40" t="s">
        <v>384</v>
      </c>
      <c r="X55" s="40"/>
      <c r="Y55" s="40" t="s">
        <v>21</v>
      </c>
      <c r="Z55" s="40" t="s">
        <v>21</v>
      </c>
      <c r="AA55" s="40" t="s">
        <v>21</v>
      </c>
      <c r="AB55" s="41" t="s">
        <v>23</v>
      </c>
      <c r="AC55" s="41" t="s">
        <v>21</v>
      </c>
      <c r="AD55" s="41" t="s">
        <v>23</v>
      </c>
      <c r="AE55" s="41" t="s">
        <v>21</v>
      </c>
      <c r="AF55" s="41"/>
      <c r="AG55" s="41" t="s">
        <v>23</v>
      </c>
      <c r="AH55" s="41">
        <v>0</v>
      </c>
      <c r="AI55" s="41" t="s">
        <v>23</v>
      </c>
      <c r="AJ55" s="41" t="s">
        <v>25</v>
      </c>
      <c r="AK55" s="46" t="s">
        <v>21</v>
      </c>
      <c r="AL55" s="46" t="s">
        <v>21</v>
      </c>
      <c r="AM55" s="46">
        <v>0</v>
      </c>
      <c r="AN55" s="46" t="str">
        <f>IFERROR(VLOOKUP($B55,Sheet1!$A$5:$B$300,2,FALSE),"")</f>
        <v/>
      </c>
      <c r="AO55" s="46">
        <v>0</v>
      </c>
      <c r="AP55" s="5" t="str">
        <f>IFERROR(VLOOKUP($A55,集約用シート!$B$5:$U$300,15,FALSE),"")</f>
        <v/>
      </c>
      <c r="AQ55" s="8">
        <v>0</v>
      </c>
      <c r="AR55" s="46">
        <v>0</v>
      </c>
      <c r="AS55" s="5" t="str">
        <f>IFERROR(VLOOKUP($A55,集約用シート!$B$5:$U$300,19,FALSE),"")</f>
        <v/>
      </c>
      <c r="AT55" s="46">
        <v>0</v>
      </c>
      <c r="AU55" s="5" t="str">
        <f>IFERROR(VLOOKUP($A55,集約用シート!$B$5:$U$300,21,FALSE),"")</f>
        <v/>
      </c>
    </row>
    <row r="56" spans="1:47" ht="28.5" customHeight="1">
      <c r="A56" s="6">
        <v>25122</v>
      </c>
      <c r="B56" s="7" t="s">
        <v>1544</v>
      </c>
      <c r="C56" s="40"/>
      <c r="D56" s="40"/>
      <c r="E56" s="40">
        <v>0</v>
      </c>
      <c r="F56" s="40"/>
      <c r="G56" s="40"/>
      <c r="H56" s="40"/>
      <c r="I56" s="40"/>
      <c r="J56" s="40"/>
      <c r="K56" s="40"/>
      <c r="L56" s="40"/>
      <c r="M56" s="40"/>
      <c r="N56" s="40"/>
      <c r="O56" s="40"/>
      <c r="P56" s="40">
        <v>0</v>
      </c>
      <c r="Q56" s="40"/>
      <c r="R56" s="40"/>
      <c r="S56" s="40"/>
      <c r="T56" s="40"/>
      <c r="U56" s="40"/>
      <c r="V56" s="40"/>
      <c r="W56" s="40"/>
      <c r="X56" s="40"/>
      <c r="Y56" s="40" t="s">
        <v>21</v>
      </c>
      <c r="Z56" s="40" t="s">
        <v>21</v>
      </c>
      <c r="AA56" s="40" t="s">
        <v>21</v>
      </c>
      <c r="AB56" s="41" t="s">
        <v>21</v>
      </c>
      <c r="AC56" s="41" t="s">
        <v>23</v>
      </c>
      <c r="AD56" s="41" t="s">
        <v>21</v>
      </c>
      <c r="AE56" s="41" t="s">
        <v>23</v>
      </c>
      <c r="AF56" s="41"/>
      <c r="AG56" s="41" t="s">
        <v>23</v>
      </c>
      <c r="AH56" s="41" t="s">
        <v>23</v>
      </c>
      <c r="AI56" s="41" t="s">
        <v>21</v>
      </c>
      <c r="AJ56" s="41"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6"/>
      <c r="B57" s="7"/>
      <c r="C57" s="40"/>
      <c r="D57" s="40"/>
      <c r="E57" s="40">
        <v>0</v>
      </c>
      <c r="F57" s="40"/>
      <c r="G57" s="40"/>
      <c r="H57" s="40"/>
      <c r="I57" s="40"/>
      <c r="J57" s="40"/>
      <c r="K57" s="40"/>
      <c r="L57" s="40"/>
      <c r="M57" s="40"/>
      <c r="N57" s="40"/>
      <c r="O57" s="40"/>
      <c r="P57" s="40">
        <v>0</v>
      </c>
      <c r="Q57" s="40"/>
      <c r="R57" s="40"/>
      <c r="S57" s="40"/>
      <c r="T57" s="40"/>
      <c r="U57" s="40"/>
      <c r="V57" s="40"/>
      <c r="W57" s="40"/>
      <c r="X57" s="40"/>
      <c r="Y57" s="40" t="s">
        <v>23</v>
      </c>
      <c r="Z57" s="40" t="s">
        <v>23</v>
      </c>
      <c r="AA57" s="40" t="e">
        <v>#N/A</v>
      </c>
      <c r="AB57" s="41" t="s">
        <v>23</v>
      </c>
      <c r="AC57" s="41" t="s">
        <v>23</v>
      </c>
      <c r="AD57" s="41" t="s">
        <v>23</v>
      </c>
      <c r="AE57" s="41" t="s">
        <v>23</v>
      </c>
      <c r="AF57" s="41"/>
      <c r="AG57" s="41" t="s">
        <v>23</v>
      </c>
      <c r="AH57" s="41" t="s">
        <v>23</v>
      </c>
      <c r="AI57" s="41" t="s">
        <v>23</v>
      </c>
      <c r="AJ57" s="41"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6"/>
      <c r="B58" s="7"/>
      <c r="C58" s="40"/>
      <c r="D58" s="40"/>
      <c r="E58" s="40">
        <v>0</v>
      </c>
      <c r="F58" s="40"/>
      <c r="G58" s="40"/>
      <c r="H58" s="40"/>
      <c r="I58" s="40"/>
      <c r="J58" s="40"/>
      <c r="K58" s="40"/>
      <c r="L58" s="40"/>
      <c r="M58" s="40"/>
      <c r="N58" s="40"/>
      <c r="O58" s="40"/>
      <c r="P58" s="40">
        <v>0</v>
      </c>
      <c r="Q58" s="40"/>
      <c r="R58" s="40"/>
      <c r="S58" s="40"/>
      <c r="T58" s="40"/>
      <c r="U58" s="40"/>
      <c r="V58" s="40"/>
      <c r="W58" s="40"/>
      <c r="X58" s="40"/>
      <c r="Y58" s="40" t="s">
        <v>23</v>
      </c>
      <c r="Z58" s="40" t="s">
        <v>23</v>
      </c>
      <c r="AA58" s="40" t="e">
        <v>#N/A</v>
      </c>
      <c r="AB58" s="41" t="s">
        <v>23</v>
      </c>
      <c r="AC58" s="41" t="s">
        <v>23</v>
      </c>
      <c r="AD58" s="41" t="s">
        <v>23</v>
      </c>
      <c r="AE58" s="41" t="s">
        <v>23</v>
      </c>
      <c r="AF58" s="41"/>
      <c r="AG58" s="41" t="s">
        <v>23</v>
      </c>
      <c r="AH58" s="41" t="s">
        <v>23</v>
      </c>
      <c r="AI58" s="41" t="s">
        <v>23</v>
      </c>
      <c r="AJ58" s="41"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6"/>
      <c r="B59" s="7"/>
      <c r="C59" s="40"/>
      <c r="D59" s="40"/>
      <c r="E59" s="40">
        <v>0</v>
      </c>
      <c r="F59" s="40"/>
      <c r="G59" s="40"/>
      <c r="H59" s="40"/>
      <c r="I59" s="40"/>
      <c r="J59" s="40"/>
      <c r="K59" s="40"/>
      <c r="L59" s="40"/>
      <c r="M59" s="40"/>
      <c r="N59" s="40"/>
      <c r="O59" s="40"/>
      <c r="P59" s="40">
        <v>0</v>
      </c>
      <c r="Q59" s="40"/>
      <c r="R59" s="40"/>
      <c r="S59" s="40"/>
      <c r="T59" s="40"/>
      <c r="U59" s="40"/>
      <c r="V59" s="40"/>
      <c r="W59" s="40"/>
      <c r="X59" s="40"/>
      <c r="Y59" s="40" t="s">
        <v>23</v>
      </c>
      <c r="Z59" s="40" t="s">
        <v>23</v>
      </c>
      <c r="AA59" s="40" t="e">
        <v>#N/A</v>
      </c>
      <c r="AB59" s="41" t="s">
        <v>23</v>
      </c>
      <c r="AC59" s="41" t="s">
        <v>23</v>
      </c>
      <c r="AD59" s="41" t="s">
        <v>23</v>
      </c>
      <c r="AE59" s="41" t="s">
        <v>23</v>
      </c>
      <c r="AF59" s="41"/>
      <c r="AG59" s="41" t="s">
        <v>23</v>
      </c>
      <c r="AH59" s="41" t="s">
        <v>23</v>
      </c>
      <c r="AI59" s="41" t="s">
        <v>23</v>
      </c>
      <c r="AJ59" s="41"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91" t="s">
        <v>242</v>
      </c>
      <c r="B60" s="93"/>
      <c r="C60" s="91">
        <v>16</v>
      </c>
      <c r="D60" s="93">
        <v>0</v>
      </c>
      <c r="N60" s="91">
        <v>16</v>
      </c>
      <c r="O60" s="93">
        <v>0</v>
      </c>
      <c r="Y60" s="91">
        <v>0</v>
      </c>
      <c r="Z60" s="93">
        <v>0</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60:B60"/>
    <mergeCell ref="C60:D60"/>
    <mergeCell ref="N60:O60"/>
    <mergeCell ref="Y60:Z60"/>
    <mergeCell ref="AM2:AN2"/>
    <mergeCell ref="Y2:Z2"/>
    <mergeCell ref="A4:B4"/>
    <mergeCell ref="AB2:AC2"/>
    <mergeCell ref="AD2:AE2"/>
    <mergeCell ref="AF2:AF3"/>
    <mergeCell ref="AG2:AH2"/>
    <mergeCell ref="N2:O2"/>
    <mergeCell ref="Q2:R2"/>
    <mergeCell ref="S2:T2"/>
    <mergeCell ref="U2:V2"/>
    <mergeCell ref="W2:X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63"/>
  <sheetViews>
    <sheetView view="pageBreakPreview" topLeftCell="Y1" zoomScale="60" zoomScaleNormal="124" workbookViewId="0">
      <selection activeCell="AP5" sqref="AP5"/>
    </sheetView>
  </sheetViews>
  <sheetFormatPr defaultColWidth="9" defaultRowHeight="28.5" customHeight="1"/>
  <cols>
    <col min="1" max="1" width="6.58203125" style="1"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47" width="9" style="2"/>
    <col min="48"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11</v>
      </c>
      <c r="D4" s="40">
        <v>2</v>
      </c>
      <c r="E4" s="40"/>
      <c r="F4" s="40">
        <v>2</v>
      </c>
      <c r="G4" s="40">
        <v>9</v>
      </c>
      <c r="H4" s="40">
        <v>1</v>
      </c>
      <c r="I4" s="40">
        <v>5</v>
      </c>
      <c r="J4" s="40">
        <v>0</v>
      </c>
      <c r="K4" s="40">
        <v>3</v>
      </c>
      <c r="L4" s="40">
        <v>0</v>
      </c>
      <c r="M4" s="40">
        <v>0</v>
      </c>
      <c r="N4" s="40">
        <v>8</v>
      </c>
      <c r="O4" s="40">
        <v>2</v>
      </c>
      <c r="P4" s="40"/>
      <c r="Q4" s="40">
        <v>0</v>
      </c>
      <c r="R4" s="40">
        <v>8</v>
      </c>
      <c r="S4" s="40">
        <v>0</v>
      </c>
      <c r="T4" s="40">
        <v>3</v>
      </c>
      <c r="U4" s="40">
        <v>0</v>
      </c>
      <c r="V4" s="40">
        <v>0</v>
      </c>
      <c r="W4" s="40">
        <v>0</v>
      </c>
      <c r="X4" s="40">
        <v>0</v>
      </c>
      <c r="Y4" s="41">
        <v>8</v>
      </c>
      <c r="Z4" s="41">
        <v>2</v>
      </c>
      <c r="AA4" s="41"/>
      <c r="AB4" s="41">
        <v>1</v>
      </c>
      <c r="AC4" s="41">
        <v>3</v>
      </c>
      <c r="AD4" s="41">
        <v>0</v>
      </c>
      <c r="AE4" s="41">
        <v>1</v>
      </c>
      <c r="AF4" s="41">
        <v>0</v>
      </c>
      <c r="AG4" s="41">
        <v>0</v>
      </c>
      <c r="AH4" s="41">
        <v>1</v>
      </c>
      <c r="AI4" s="41">
        <v>0</v>
      </c>
      <c r="AJ4" s="41">
        <v>1</v>
      </c>
      <c r="AK4" s="46">
        <v>1</v>
      </c>
      <c r="AL4" s="46">
        <v>1</v>
      </c>
      <c r="AM4" s="46"/>
      <c r="AN4" s="46">
        <v>0</v>
      </c>
      <c r="AO4" s="46">
        <v>1</v>
      </c>
      <c r="AP4" s="46">
        <v>0</v>
      </c>
      <c r="AQ4" s="8">
        <v>0</v>
      </c>
      <c r="AR4" s="46">
        <v>0</v>
      </c>
      <c r="AS4" s="46">
        <v>0</v>
      </c>
      <c r="AT4" s="46">
        <v>0</v>
      </c>
      <c r="AU4" s="46">
        <v>0</v>
      </c>
    </row>
    <row r="5" spans="1:47" ht="28.5" customHeight="1">
      <c r="A5" s="6">
        <v>26006</v>
      </c>
      <c r="B5" s="7" t="s">
        <v>2198</v>
      </c>
      <c r="C5" s="35" t="s">
        <v>25</v>
      </c>
      <c r="D5" s="40" t="s">
        <v>21</v>
      </c>
      <c r="E5" s="40">
        <v>1</v>
      </c>
      <c r="F5" s="40"/>
      <c r="G5" s="35" t="s">
        <v>25</v>
      </c>
      <c r="H5" s="40"/>
      <c r="I5" s="40"/>
      <c r="J5" s="40"/>
      <c r="K5" s="35" t="s">
        <v>25</v>
      </c>
      <c r="L5" s="40"/>
      <c r="M5" s="40"/>
      <c r="N5" s="40" t="s">
        <v>26</v>
      </c>
      <c r="O5" s="40" t="s">
        <v>22</v>
      </c>
      <c r="P5" s="40">
        <v>1</v>
      </c>
      <c r="Q5" s="40"/>
      <c r="R5" s="40" t="s">
        <v>26</v>
      </c>
      <c r="S5" s="40"/>
      <c r="T5" s="40"/>
      <c r="U5" s="40"/>
      <c r="V5" s="40"/>
      <c r="W5" s="40"/>
      <c r="X5" s="40"/>
      <c r="Y5" s="41" t="s">
        <v>25</v>
      </c>
      <c r="Z5" s="41" t="s">
        <v>21</v>
      </c>
      <c r="AA5" s="41" t="s">
        <v>21</v>
      </c>
      <c r="AB5" s="41" t="s">
        <v>23</v>
      </c>
      <c r="AC5" s="41" t="s">
        <v>23</v>
      </c>
      <c r="AD5" s="41" t="s">
        <v>23</v>
      </c>
      <c r="AE5" s="41" t="s">
        <v>23</v>
      </c>
      <c r="AF5" s="41"/>
      <c r="AG5" s="41" t="s">
        <v>23</v>
      </c>
      <c r="AH5" s="41" t="s">
        <v>23</v>
      </c>
      <c r="AI5" s="41" t="s">
        <v>21</v>
      </c>
      <c r="AJ5" s="41" t="s">
        <v>23</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26007</v>
      </c>
      <c r="B6" s="7" t="s">
        <v>2199</v>
      </c>
      <c r="C6" s="35" t="s">
        <v>25</v>
      </c>
      <c r="D6" s="35" t="s">
        <v>25</v>
      </c>
      <c r="E6" s="40">
        <v>2</v>
      </c>
      <c r="F6" s="35" t="s">
        <v>25</v>
      </c>
      <c r="G6" s="35" t="s">
        <v>25</v>
      </c>
      <c r="H6" s="35" t="s">
        <v>25</v>
      </c>
      <c r="I6" s="35" t="s">
        <v>25</v>
      </c>
      <c r="J6" s="40"/>
      <c r="K6" s="40"/>
      <c r="L6" s="40"/>
      <c r="M6" s="40"/>
      <c r="N6" s="40" t="s">
        <v>26</v>
      </c>
      <c r="O6" s="40" t="s">
        <v>26</v>
      </c>
      <c r="P6" s="40">
        <v>2</v>
      </c>
      <c r="Q6" s="40"/>
      <c r="R6" s="40" t="s">
        <v>26</v>
      </c>
      <c r="S6" s="40"/>
      <c r="T6" s="40" t="s">
        <v>26</v>
      </c>
      <c r="U6" s="40"/>
      <c r="V6" s="40"/>
      <c r="W6" s="40"/>
      <c r="X6" s="40"/>
      <c r="Y6" s="41" t="s">
        <v>25</v>
      </c>
      <c r="Z6" s="41" t="s">
        <v>25</v>
      </c>
      <c r="AA6" s="41" t="s">
        <v>25</v>
      </c>
      <c r="AB6" s="41" t="s">
        <v>25</v>
      </c>
      <c r="AC6" s="41" t="s">
        <v>23</v>
      </c>
      <c r="AD6" s="41" t="s">
        <v>21</v>
      </c>
      <c r="AE6" s="41" t="s">
        <v>23</v>
      </c>
      <c r="AF6" s="41"/>
      <c r="AG6" s="41" t="s">
        <v>23</v>
      </c>
      <c r="AH6" s="41" t="s">
        <v>23</v>
      </c>
      <c r="AI6" s="41" t="s">
        <v>21</v>
      </c>
      <c r="AJ6" s="41" t="s">
        <v>23</v>
      </c>
      <c r="AK6" s="46" t="s">
        <v>25</v>
      </c>
      <c r="AL6" s="46" t="s">
        <v>25</v>
      </c>
      <c r="AM6" s="46" t="s">
        <v>25</v>
      </c>
      <c r="AN6" s="46" t="str">
        <f>IFERROR(VLOOKUP($B6,Sheet1!$A$5:$B$300,2,FALSE),"")</f>
        <v/>
      </c>
      <c r="AO6" s="46" t="s">
        <v>25</v>
      </c>
      <c r="AP6" s="5" t="str">
        <f>IFERROR(VLOOKUP($A6,集約用シート!$B$5:$U$300,15,FALSE),"")</f>
        <v/>
      </c>
      <c r="AQ6" s="8" t="s">
        <v>2567</v>
      </c>
      <c r="AR6" s="46" t="s">
        <v>2566</v>
      </c>
      <c r="AS6" s="5" t="str">
        <f>IFERROR(VLOOKUP($A6,集約用シート!$B$5:$U$300,19,FALSE),"")</f>
        <v/>
      </c>
      <c r="AT6" s="46" t="s">
        <v>21</v>
      </c>
      <c r="AU6" s="5" t="str">
        <f>IFERROR(VLOOKUP($A6,集約用シート!$B$5:$U$300,21,FALSE),"")</f>
        <v/>
      </c>
    </row>
    <row r="7" spans="1:47" ht="28.5" customHeight="1">
      <c r="A7" s="6">
        <v>26008</v>
      </c>
      <c r="B7" s="7" t="s">
        <v>2200</v>
      </c>
      <c r="C7" s="35" t="s">
        <v>25</v>
      </c>
      <c r="D7" s="40" t="s">
        <v>21</v>
      </c>
      <c r="E7" s="40">
        <v>1</v>
      </c>
      <c r="F7" s="40"/>
      <c r="G7" s="35" t="s">
        <v>25</v>
      </c>
      <c r="H7" s="40"/>
      <c r="I7" s="40"/>
      <c r="J7" s="40"/>
      <c r="K7" s="40"/>
      <c r="L7" s="40"/>
      <c r="M7" s="40"/>
      <c r="N7" s="40" t="s">
        <v>26</v>
      </c>
      <c r="O7" s="40" t="s">
        <v>22</v>
      </c>
      <c r="P7" s="40">
        <v>1</v>
      </c>
      <c r="Q7" s="40"/>
      <c r="R7" s="40"/>
      <c r="S7" s="40"/>
      <c r="T7" s="40"/>
      <c r="U7" s="40"/>
      <c r="V7" s="40"/>
      <c r="W7" s="40"/>
      <c r="X7" s="40"/>
      <c r="Y7" s="41" t="s">
        <v>25</v>
      </c>
      <c r="Z7" s="41" t="s">
        <v>21</v>
      </c>
      <c r="AA7" s="41" t="s">
        <v>21</v>
      </c>
      <c r="AB7" s="41" t="s">
        <v>23</v>
      </c>
      <c r="AC7" s="41" t="s">
        <v>21</v>
      </c>
      <c r="AD7" s="41" t="s">
        <v>23</v>
      </c>
      <c r="AE7" s="41" t="s">
        <v>21</v>
      </c>
      <c r="AF7" s="41"/>
      <c r="AG7" s="41" t="s">
        <v>23</v>
      </c>
      <c r="AH7" s="41">
        <v>0</v>
      </c>
      <c r="AI7" s="41" t="s">
        <v>21</v>
      </c>
      <c r="AJ7" s="41" t="s">
        <v>25</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26009</v>
      </c>
      <c r="B8" s="7" t="s">
        <v>2201</v>
      </c>
      <c r="C8" s="40" t="s">
        <v>21</v>
      </c>
      <c r="D8" s="40" t="s">
        <v>21</v>
      </c>
      <c r="E8" s="40">
        <v>0</v>
      </c>
      <c r="F8" s="40"/>
      <c r="G8" s="40"/>
      <c r="H8" s="40"/>
      <c r="I8" s="40"/>
      <c r="J8" s="40"/>
      <c r="K8" s="40"/>
      <c r="L8" s="40"/>
      <c r="M8" s="40"/>
      <c r="N8" s="40" t="s">
        <v>22</v>
      </c>
      <c r="O8" s="40" t="s">
        <v>22</v>
      </c>
      <c r="P8" s="40">
        <v>0</v>
      </c>
      <c r="Q8" s="40"/>
      <c r="R8" s="40"/>
      <c r="S8" s="40"/>
      <c r="T8" s="40"/>
      <c r="U8" s="40"/>
      <c r="V8" s="40"/>
      <c r="W8" s="40"/>
      <c r="X8" s="40"/>
      <c r="Y8" s="41" t="s">
        <v>21</v>
      </c>
      <c r="Z8" s="41" t="s">
        <v>21</v>
      </c>
      <c r="AA8" s="41" t="s">
        <v>21</v>
      </c>
      <c r="AB8" s="41" t="s">
        <v>23</v>
      </c>
      <c r="AC8" s="41" t="s">
        <v>23</v>
      </c>
      <c r="AD8" s="41" t="s">
        <v>23</v>
      </c>
      <c r="AE8" s="41" t="s">
        <v>23</v>
      </c>
      <c r="AF8" s="41"/>
      <c r="AG8" s="41" t="s">
        <v>23</v>
      </c>
      <c r="AH8" s="41" t="s">
        <v>23</v>
      </c>
      <c r="AI8" s="41" t="s">
        <v>21</v>
      </c>
      <c r="AJ8" s="41"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26016</v>
      </c>
      <c r="B9" s="7" t="s">
        <v>2202</v>
      </c>
      <c r="C9" s="35" t="s">
        <v>25</v>
      </c>
      <c r="D9" s="35" t="s">
        <v>25</v>
      </c>
      <c r="E9" s="40">
        <v>2</v>
      </c>
      <c r="F9" s="35" t="s">
        <v>25</v>
      </c>
      <c r="G9" s="35" t="s">
        <v>25</v>
      </c>
      <c r="H9" s="40"/>
      <c r="I9" s="35" t="s">
        <v>25</v>
      </c>
      <c r="J9" s="40"/>
      <c r="K9" s="40"/>
      <c r="L9" s="40"/>
      <c r="M9" s="40"/>
      <c r="N9" s="40" t="s">
        <v>26</v>
      </c>
      <c r="O9" s="40" t="s">
        <v>26</v>
      </c>
      <c r="P9" s="40">
        <v>2</v>
      </c>
      <c r="Q9" s="40"/>
      <c r="R9" s="40" t="s">
        <v>26</v>
      </c>
      <c r="S9" s="40"/>
      <c r="T9" s="40" t="s">
        <v>26</v>
      </c>
      <c r="U9" s="40"/>
      <c r="V9" s="40"/>
      <c r="W9" s="40"/>
      <c r="X9" s="40"/>
      <c r="Y9" s="41" t="s">
        <v>25</v>
      </c>
      <c r="Z9" s="41" t="s">
        <v>25</v>
      </c>
      <c r="AA9" s="41" t="s">
        <v>25</v>
      </c>
      <c r="AB9" s="41" t="s">
        <v>23</v>
      </c>
      <c r="AC9" s="41" t="s">
        <v>23</v>
      </c>
      <c r="AD9" s="41" t="s">
        <v>23</v>
      </c>
      <c r="AE9" s="41" t="s">
        <v>23</v>
      </c>
      <c r="AF9" s="41"/>
      <c r="AG9" s="41" t="s">
        <v>23</v>
      </c>
      <c r="AH9" s="41" t="s">
        <v>23</v>
      </c>
      <c r="AI9" s="41" t="s">
        <v>21</v>
      </c>
      <c r="AJ9" s="41"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26017</v>
      </c>
      <c r="B10" s="7" t="s">
        <v>2203</v>
      </c>
      <c r="C10" s="35" t="s">
        <v>25</v>
      </c>
      <c r="D10" s="40" t="s">
        <v>21</v>
      </c>
      <c r="E10" s="40">
        <v>1</v>
      </c>
      <c r="F10" s="40"/>
      <c r="G10" s="35" t="s">
        <v>25</v>
      </c>
      <c r="H10" s="40"/>
      <c r="I10" s="40"/>
      <c r="J10" s="40"/>
      <c r="K10" s="40"/>
      <c r="L10" s="40"/>
      <c r="M10" s="40"/>
      <c r="N10" s="40" t="s">
        <v>26</v>
      </c>
      <c r="O10" s="40" t="s">
        <v>22</v>
      </c>
      <c r="P10" s="40">
        <v>1</v>
      </c>
      <c r="Q10" s="40"/>
      <c r="R10" s="40" t="s">
        <v>26</v>
      </c>
      <c r="S10" s="40"/>
      <c r="T10" s="40"/>
      <c r="U10" s="40"/>
      <c r="V10" s="40"/>
      <c r="W10" s="40"/>
      <c r="X10" s="40"/>
      <c r="Y10" s="41" t="s">
        <v>25</v>
      </c>
      <c r="Z10" s="41" t="s">
        <v>21</v>
      </c>
      <c r="AA10" s="41" t="s">
        <v>21</v>
      </c>
      <c r="AB10" s="41" t="s">
        <v>23</v>
      </c>
      <c r="AC10" s="41" t="s">
        <v>25</v>
      </c>
      <c r="AD10" s="41" t="s">
        <v>23</v>
      </c>
      <c r="AE10" s="41" t="s">
        <v>21</v>
      </c>
      <c r="AF10" s="41"/>
      <c r="AG10" s="41" t="s">
        <v>23</v>
      </c>
      <c r="AH10" s="41">
        <v>0</v>
      </c>
      <c r="AI10" s="41" t="s">
        <v>21</v>
      </c>
      <c r="AJ10" s="41"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26021</v>
      </c>
      <c r="B11" s="7" t="s">
        <v>2204</v>
      </c>
      <c r="C11" s="35" t="s">
        <v>25</v>
      </c>
      <c r="D11" s="40" t="s">
        <v>21</v>
      </c>
      <c r="E11" s="40">
        <v>1</v>
      </c>
      <c r="F11" s="40"/>
      <c r="G11" s="35" t="s">
        <v>25</v>
      </c>
      <c r="H11" s="40"/>
      <c r="I11" s="35" t="s">
        <v>25</v>
      </c>
      <c r="J11" s="40"/>
      <c r="K11" s="40"/>
      <c r="L11" s="40"/>
      <c r="M11" s="40"/>
      <c r="N11" s="40" t="s">
        <v>22</v>
      </c>
      <c r="O11" s="40" t="s">
        <v>22</v>
      </c>
      <c r="P11" s="40">
        <v>0</v>
      </c>
      <c r="Q11" s="40"/>
      <c r="R11" s="40" t="s">
        <v>26</v>
      </c>
      <c r="S11" s="40"/>
      <c r="T11" s="40"/>
      <c r="U11" s="40"/>
      <c r="V11" s="40"/>
      <c r="W11" s="40"/>
      <c r="X11" s="40"/>
      <c r="Y11" s="41" t="s">
        <v>23</v>
      </c>
      <c r="Z11" s="41" t="s">
        <v>23</v>
      </c>
      <c r="AA11" s="41" t="e">
        <v>#N/A</v>
      </c>
      <c r="AB11" s="41" t="s">
        <v>23</v>
      </c>
      <c r="AC11" s="41" t="s">
        <v>23</v>
      </c>
      <c r="AD11" s="41" t="s">
        <v>23</v>
      </c>
      <c r="AE11" s="41" t="s">
        <v>23</v>
      </c>
      <c r="AF11" s="41"/>
      <c r="AG11" s="41" t="s">
        <v>23</v>
      </c>
      <c r="AH11" s="41" t="s">
        <v>23</v>
      </c>
      <c r="AI11" s="41" t="s">
        <v>23</v>
      </c>
      <c r="AJ11" s="41"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26022</v>
      </c>
      <c r="B12" s="7" t="s">
        <v>2205</v>
      </c>
      <c r="C12" s="35" t="s">
        <v>25</v>
      </c>
      <c r="D12" s="40" t="s">
        <v>21</v>
      </c>
      <c r="E12" s="40">
        <v>1</v>
      </c>
      <c r="F12" s="40"/>
      <c r="G12" s="40"/>
      <c r="H12" s="40"/>
      <c r="I12" s="40"/>
      <c r="J12" s="40"/>
      <c r="K12" s="40"/>
      <c r="L12" s="40"/>
      <c r="M12" s="40"/>
      <c r="N12" s="40"/>
      <c r="O12" s="40"/>
      <c r="P12" s="40">
        <v>0</v>
      </c>
      <c r="Q12" s="40"/>
      <c r="R12" s="40"/>
      <c r="S12" s="40"/>
      <c r="T12" s="40"/>
      <c r="U12" s="40"/>
      <c r="V12" s="40"/>
      <c r="W12" s="40"/>
      <c r="X12" s="40"/>
      <c r="Y12" s="41" t="s">
        <v>23</v>
      </c>
      <c r="Z12" s="41" t="s">
        <v>23</v>
      </c>
      <c r="AA12" s="41" t="e">
        <v>#N/A</v>
      </c>
      <c r="AB12" s="41" t="s">
        <v>23</v>
      </c>
      <c r="AC12" s="41" t="s">
        <v>23</v>
      </c>
      <c r="AD12" s="41" t="s">
        <v>23</v>
      </c>
      <c r="AE12" s="41" t="s">
        <v>23</v>
      </c>
      <c r="AF12" s="41"/>
      <c r="AG12" s="41" t="s">
        <v>23</v>
      </c>
      <c r="AH12" s="41" t="s">
        <v>23</v>
      </c>
      <c r="AI12" s="41" t="s">
        <v>23</v>
      </c>
      <c r="AJ12" s="41" t="s">
        <v>23</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26024</v>
      </c>
      <c r="B13" s="7" t="s">
        <v>2206</v>
      </c>
      <c r="C13" s="35" t="s">
        <v>25</v>
      </c>
      <c r="D13" s="40" t="s">
        <v>21</v>
      </c>
      <c r="E13" s="40">
        <v>1</v>
      </c>
      <c r="F13" s="40"/>
      <c r="G13" s="40"/>
      <c r="H13" s="40"/>
      <c r="I13" s="40"/>
      <c r="J13" s="40"/>
      <c r="K13" s="40"/>
      <c r="L13" s="40"/>
      <c r="M13" s="40"/>
      <c r="N13" s="40"/>
      <c r="O13" s="40"/>
      <c r="P13" s="40">
        <v>0</v>
      </c>
      <c r="Q13" s="40"/>
      <c r="R13" s="40"/>
      <c r="S13" s="40"/>
      <c r="T13" s="40"/>
      <c r="U13" s="40"/>
      <c r="V13" s="40"/>
      <c r="W13" s="40"/>
      <c r="X13" s="40"/>
      <c r="Y13" s="41" t="s">
        <v>23</v>
      </c>
      <c r="Z13" s="41" t="s">
        <v>23</v>
      </c>
      <c r="AA13" s="41" t="e">
        <v>#N/A</v>
      </c>
      <c r="AB13" s="41" t="s">
        <v>23</v>
      </c>
      <c r="AC13" s="41" t="s">
        <v>23</v>
      </c>
      <c r="AD13" s="41" t="s">
        <v>23</v>
      </c>
      <c r="AE13" s="41" t="s">
        <v>23</v>
      </c>
      <c r="AF13" s="41"/>
      <c r="AG13" s="41" t="s">
        <v>23</v>
      </c>
      <c r="AH13" s="41" t="s">
        <v>23</v>
      </c>
      <c r="AI13" s="41" t="s">
        <v>23</v>
      </c>
      <c r="AJ13" s="41"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26027</v>
      </c>
      <c r="B14" s="7" t="s">
        <v>2207</v>
      </c>
      <c r="C14" s="35" t="s">
        <v>25</v>
      </c>
      <c r="D14" s="40" t="s">
        <v>21</v>
      </c>
      <c r="E14" s="40">
        <v>1</v>
      </c>
      <c r="F14" s="40"/>
      <c r="G14" s="35" t="s">
        <v>25</v>
      </c>
      <c r="H14" s="40"/>
      <c r="I14" s="40"/>
      <c r="J14" s="40"/>
      <c r="K14" s="35" t="s">
        <v>25</v>
      </c>
      <c r="L14" s="40"/>
      <c r="M14" s="40"/>
      <c r="N14" s="40" t="s">
        <v>26</v>
      </c>
      <c r="O14" s="40" t="s">
        <v>22</v>
      </c>
      <c r="P14" s="40">
        <v>1</v>
      </c>
      <c r="Q14" s="40"/>
      <c r="R14" s="40" t="s">
        <v>26</v>
      </c>
      <c r="S14" s="40"/>
      <c r="T14" s="40"/>
      <c r="U14" s="40"/>
      <c r="V14" s="40"/>
      <c r="W14" s="40"/>
      <c r="X14" s="40"/>
      <c r="Y14" s="41" t="s">
        <v>25</v>
      </c>
      <c r="Z14" s="41" t="s">
        <v>21</v>
      </c>
      <c r="AA14" s="41" t="s">
        <v>21</v>
      </c>
      <c r="AB14" s="41" t="s">
        <v>23</v>
      </c>
      <c r="AC14" s="41" t="s">
        <v>25</v>
      </c>
      <c r="AD14" s="41" t="s">
        <v>23</v>
      </c>
      <c r="AE14" s="41" t="s">
        <v>25</v>
      </c>
      <c r="AF14" s="41"/>
      <c r="AG14" s="41" t="s">
        <v>23</v>
      </c>
      <c r="AH14" s="41" t="s">
        <v>25</v>
      </c>
      <c r="AI14" s="41" t="s">
        <v>21</v>
      </c>
      <c r="AJ14" s="41" t="s">
        <v>21</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26030</v>
      </c>
      <c r="B15" s="7" t="s">
        <v>2208</v>
      </c>
      <c r="C15" s="35"/>
      <c r="D15" s="40"/>
      <c r="E15" s="40">
        <v>0</v>
      </c>
      <c r="F15" s="40"/>
      <c r="G15" s="40"/>
      <c r="H15" s="40"/>
      <c r="I15" s="40"/>
      <c r="J15" s="40"/>
      <c r="K15" s="40"/>
      <c r="L15" s="40"/>
      <c r="M15" s="40"/>
      <c r="N15" s="40"/>
      <c r="O15" s="40"/>
      <c r="P15" s="40">
        <v>0</v>
      </c>
      <c r="Q15" s="40"/>
      <c r="R15" s="40"/>
      <c r="S15" s="40"/>
      <c r="T15" s="40"/>
      <c r="U15" s="40"/>
      <c r="V15" s="40"/>
      <c r="W15" s="40"/>
      <c r="X15" s="40"/>
      <c r="Y15" s="41" t="s">
        <v>23</v>
      </c>
      <c r="Z15" s="41" t="s">
        <v>23</v>
      </c>
      <c r="AA15" s="41" t="e">
        <v>#N/A</v>
      </c>
      <c r="AB15" s="41" t="s">
        <v>23</v>
      </c>
      <c r="AC15" s="41" t="s">
        <v>23</v>
      </c>
      <c r="AD15" s="41" t="s">
        <v>23</v>
      </c>
      <c r="AE15" s="41" t="s">
        <v>23</v>
      </c>
      <c r="AF15" s="41"/>
      <c r="AG15" s="41" t="s">
        <v>23</v>
      </c>
      <c r="AH15" s="41" t="s">
        <v>23</v>
      </c>
      <c r="AI15" s="41" t="s">
        <v>23</v>
      </c>
      <c r="AJ15" s="41" t="s">
        <v>23</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26031</v>
      </c>
      <c r="B16" s="7" t="s">
        <v>2209</v>
      </c>
      <c r="C16" s="35"/>
      <c r="D16" s="40"/>
      <c r="E16" s="40">
        <v>0</v>
      </c>
      <c r="F16" s="40"/>
      <c r="G16" s="40"/>
      <c r="H16" s="40"/>
      <c r="I16" s="40"/>
      <c r="J16" s="40"/>
      <c r="K16" s="40"/>
      <c r="L16" s="40"/>
      <c r="M16" s="40"/>
      <c r="N16" s="40"/>
      <c r="O16" s="40"/>
      <c r="P16" s="40">
        <v>0</v>
      </c>
      <c r="Q16" s="40"/>
      <c r="R16" s="40"/>
      <c r="S16" s="40"/>
      <c r="T16" s="40"/>
      <c r="U16" s="40"/>
      <c r="V16" s="40"/>
      <c r="W16" s="40"/>
      <c r="X16" s="40"/>
      <c r="Y16" s="41" t="s">
        <v>23</v>
      </c>
      <c r="Z16" s="41" t="s">
        <v>23</v>
      </c>
      <c r="AA16" s="41" t="e">
        <v>#N/A</v>
      </c>
      <c r="AB16" s="41" t="s">
        <v>23</v>
      </c>
      <c r="AC16" s="41" t="s">
        <v>23</v>
      </c>
      <c r="AD16" s="41" t="s">
        <v>23</v>
      </c>
      <c r="AE16" s="41" t="s">
        <v>23</v>
      </c>
      <c r="AF16" s="41"/>
      <c r="AG16" s="41" t="s">
        <v>23</v>
      </c>
      <c r="AH16" s="41" t="s">
        <v>23</v>
      </c>
      <c r="AI16" s="41" t="s">
        <v>23</v>
      </c>
      <c r="AJ16" s="41"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26035</v>
      </c>
      <c r="B17" s="7" t="s">
        <v>2210</v>
      </c>
      <c r="C17" s="35" t="s">
        <v>25</v>
      </c>
      <c r="D17" s="40" t="s">
        <v>21</v>
      </c>
      <c r="E17" s="40">
        <v>1</v>
      </c>
      <c r="F17" s="40"/>
      <c r="G17" s="35" t="s">
        <v>25</v>
      </c>
      <c r="H17" s="40"/>
      <c r="I17" s="35" t="s">
        <v>25</v>
      </c>
      <c r="J17" s="40"/>
      <c r="K17" s="35" t="s">
        <v>25</v>
      </c>
      <c r="L17" s="40"/>
      <c r="M17" s="40"/>
      <c r="N17" s="40" t="s">
        <v>26</v>
      </c>
      <c r="O17" s="40" t="s">
        <v>22</v>
      </c>
      <c r="P17" s="40">
        <v>1</v>
      </c>
      <c r="Q17" s="40"/>
      <c r="R17" s="40" t="s">
        <v>26</v>
      </c>
      <c r="S17" s="40"/>
      <c r="T17" s="40"/>
      <c r="U17" s="40"/>
      <c r="V17" s="40"/>
      <c r="W17" s="40"/>
      <c r="X17" s="40"/>
      <c r="Y17" s="41" t="s">
        <v>25</v>
      </c>
      <c r="Z17" s="41" t="s">
        <v>21</v>
      </c>
      <c r="AA17" s="41" t="s">
        <v>21</v>
      </c>
      <c r="AB17" s="41" t="s">
        <v>23</v>
      </c>
      <c r="AC17" s="41" t="s">
        <v>25</v>
      </c>
      <c r="AD17" s="41" t="s">
        <v>23</v>
      </c>
      <c r="AE17" s="41" t="s">
        <v>21</v>
      </c>
      <c r="AF17" s="41"/>
      <c r="AG17" s="41" t="s">
        <v>23</v>
      </c>
      <c r="AH17" s="41">
        <v>0</v>
      </c>
      <c r="AI17" s="41" t="s">
        <v>21</v>
      </c>
      <c r="AJ17" s="41"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26038</v>
      </c>
      <c r="B18" s="7" t="s">
        <v>2211</v>
      </c>
      <c r="C18" s="35"/>
      <c r="D18" s="40"/>
      <c r="E18" s="40">
        <v>0</v>
      </c>
      <c r="F18" s="40"/>
      <c r="G18" s="40"/>
      <c r="H18" s="40"/>
      <c r="I18" s="40"/>
      <c r="J18" s="40"/>
      <c r="K18" s="40"/>
      <c r="L18" s="40"/>
      <c r="M18" s="40"/>
      <c r="N18" s="40"/>
      <c r="O18" s="40"/>
      <c r="P18" s="40">
        <v>0</v>
      </c>
      <c r="Q18" s="40"/>
      <c r="R18" s="40"/>
      <c r="S18" s="40"/>
      <c r="T18" s="40"/>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26041</v>
      </c>
      <c r="B19" s="7" t="s">
        <v>2212</v>
      </c>
      <c r="C19" s="35"/>
      <c r="D19" s="40"/>
      <c r="E19" s="40">
        <v>0</v>
      </c>
      <c r="F19" s="40"/>
      <c r="G19" s="40"/>
      <c r="H19" s="40"/>
      <c r="I19" s="40"/>
      <c r="J19" s="40"/>
      <c r="K19" s="40"/>
      <c r="L19" s="40"/>
      <c r="M19" s="40"/>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26048</v>
      </c>
      <c r="B20" s="7" t="s">
        <v>2213</v>
      </c>
      <c r="C20" s="35"/>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26049</v>
      </c>
      <c r="B21" s="7" t="s">
        <v>2214</v>
      </c>
      <c r="C21" s="35"/>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26050</v>
      </c>
      <c r="B22" s="7" t="s">
        <v>2215</v>
      </c>
      <c r="C22" s="35" t="s">
        <v>25</v>
      </c>
      <c r="D22" s="40" t="s">
        <v>21</v>
      </c>
      <c r="E22" s="40">
        <v>1</v>
      </c>
      <c r="F22" s="40"/>
      <c r="G22" s="35" t="s">
        <v>25</v>
      </c>
      <c r="H22" s="40"/>
      <c r="I22" s="35" t="s">
        <v>25</v>
      </c>
      <c r="J22" s="40"/>
      <c r="K22" s="40"/>
      <c r="L22" s="40"/>
      <c r="M22" s="40"/>
      <c r="N22" s="40" t="s">
        <v>26</v>
      </c>
      <c r="O22" s="40" t="s">
        <v>22</v>
      </c>
      <c r="P22" s="40">
        <v>1</v>
      </c>
      <c r="Q22" s="40"/>
      <c r="R22" s="40" t="s">
        <v>26</v>
      </c>
      <c r="S22" s="40"/>
      <c r="T22" s="40" t="s">
        <v>26</v>
      </c>
      <c r="U22" s="40"/>
      <c r="V22" s="40"/>
      <c r="W22" s="40"/>
      <c r="X22" s="40"/>
      <c r="Y22" s="41" t="s">
        <v>25</v>
      </c>
      <c r="Z22" s="41" t="s">
        <v>21</v>
      </c>
      <c r="AA22" s="41" t="s">
        <v>21</v>
      </c>
      <c r="AB22" s="41" t="s">
        <v>23</v>
      </c>
      <c r="AC22" s="41" t="s">
        <v>23</v>
      </c>
      <c r="AD22" s="41" t="s">
        <v>23</v>
      </c>
      <c r="AE22" s="41" t="s">
        <v>23</v>
      </c>
      <c r="AF22" s="41"/>
      <c r="AG22" s="41" t="s">
        <v>23</v>
      </c>
      <c r="AH22" s="41" t="s">
        <v>23</v>
      </c>
      <c r="AI22" s="41" t="s">
        <v>21</v>
      </c>
      <c r="AJ22" s="41"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26051</v>
      </c>
      <c r="B23" s="7" t="s">
        <v>2216</v>
      </c>
      <c r="C23" s="35"/>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26056</v>
      </c>
      <c r="B24" s="7" t="s">
        <v>2217</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26057</v>
      </c>
      <c r="B25" s="7" t="s">
        <v>2218</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26059</v>
      </c>
      <c r="B26" s="7" t="s">
        <v>2219</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26060</v>
      </c>
      <c r="B27" s="7" t="s">
        <v>2220</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26061</v>
      </c>
      <c r="B28" s="7" t="s">
        <v>2221</v>
      </c>
      <c r="C28" s="35"/>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26062</v>
      </c>
      <c r="B29" s="7" t="s">
        <v>2222</v>
      </c>
      <c r="C29" s="35"/>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26068</v>
      </c>
      <c r="B30" s="7" t="s">
        <v>2223</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26069</v>
      </c>
      <c r="B31" s="7" t="s">
        <v>2224</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26070</v>
      </c>
      <c r="B32" s="7" t="s">
        <v>2225</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26072</v>
      </c>
      <c r="B33" s="7" t="s">
        <v>2226</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26073</v>
      </c>
      <c r="B34" s="7" t="s">
        <v>2227</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26075</v>
      </c>
      <c r="B35" s="7" t="s">
        <v>2228</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26080</v>
      </c>
      <c r="B36" s="7" t="s">
        <v>2229</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26083</v>
      </c>
      <c r="B37" s="7" t="s">
        <v>2230</v>
      </c>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26085</v>
      </c>
      <c r="B38" s="7" t="s">
        <v>2231</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26086</v>
      </c>
      <c r="B39" s="7" t="s">
        <v>2232</v>
      </c>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26087</v>
      </c>
      <c r="B40" s="7" t="s">
        <v>2233</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26088</v>
      </c>
      <c r="B41" s="7" t="s">
        <v>2234</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26089</v>
      </c>
      <c r="B42" s="7" t="s">
        <v>2235</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26090</v>
      </c>
      <c r="B43" s="7" t="s">
        <v>2236</v>
      </c>
      <c r="C43" s="40"/>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26091</v>
      </c>
      <c r="B44" s="7" t="s">
        <v>2237</v>
      </c>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26092</v>
      </c>
      <c r="B45" s="7" t="s">
        <v>2238</v>
      </c>
      <c r="C45" s="40"/>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26093</v>
      </c>
      <c r="B46" s="7" t="s">
        <v>2239</v>
      </c>
      <c r="C46" s="40"/>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26094</v>
      </c>
      <c r="B47" s="7" t="s">
        <v>2240</v>
      </c>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26095</v>
      </c>
      <c r="B48" s="7" t="s">
        <v>2241</v>
      </c>
      <c r="C48" s="40"/>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26096</v>
      </c>
      <c r="B49" s="7" t="s">
        <v>2242</v>
      </c>
      <c r="C49" s="40"/>
      <c r="D49" s="40"/>
      <c r="E49" s="40">
        <v>0</v>
      </c>
      <c r="F49" s="40"/>
      <c r="G49" s="40"/>
      <c r="H49" s="40"/>
      <c r="I49" s="40"/>
      <c r="J49" s="40"/>
      <c r="K49" s="40"/>
      <c r="L49" s="40"/>
      <c r="M49" s="40"/>
      <c r="N49" s="40"/>
      <c r="O49" s="40"/>
      <c r="P49" s="40">
        <v>0</v>
      </c>
      <c r="Q49" s="40"/>
      <c r="R49" s="40"/>
      <c r="S49" s="40"/>
      <c r="T49" s="40"/>
      <c r="U49" s="40"/>
      <c r="V49" s="40"/>
      <c r="W49" s="40"/>
      <c r="X49" s="40"/>
      <c r="Y49" s="41" t="s">
        <v>23</v>
      </c>
      <c r="Z49" s="41" t="s">
        <v>23</v>
      </c>
      <c r="AA49" s="41" t="e">
        <v>#N/A</v>
      </c>
      <c r="AB49" s="41" t="s">
        <v>23</v>
      </c>
      <c r="AC49" s="41" t="s">
        <v>23</v>
      </c>
      <c r="AD49" s="41" t="s">
        <v>23</v>
      </c>
      <c r="AE49" s="41" t="s">
        <v>23</v>
      </c>
      <c r="AF49" s="41"/>
      <c r="AG49" s="41" t="s">
        <v>23</v>
      </c>
      <c r="AH49" s="41" t="s">
        <v>23</v>
      </c>
      <c r="AI49" s="41" t="s">
        <v>23</v>
      </c>
      <c r="AJ49" s="41"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26098</v>
      </c>
      <c r="B50" s="7" t="s">
        <v>2243</v>
      </c>
      <c r="C50" s="40"/>
      <c r="D50" s="40"/>
      <c r="E50" s="40">
        <v>0</v>
      </c>
      <c r="F50" s="40"/>
      <c r="G50" s="40"/>
      <c r="H50" s="40"/>
      <c r="I50" s="40"/>
      <c r="J50" s="40"/>
      <c r="K50" s="40"/>
      <c r="L50" s="40"/>
      <c r="M50" s="40"/>
      <c r="N50" s="40"/>
      <c r="O50" s="40"/>
      <c r="P50" s="40">
        <v>0</v>
      </c>
      <c r="Q50" s="40"/>
      <c r="R50" s="40"/>
      <c r="S50" s="40"/>
      <c r="T50" s="40"/>
      <c r="U50" s="40"/>
      <c r="V50" s="40"/>
      <c r="W50" s="40"/>
      <c r="X50" s="40"/>
      <c r="Y50" s="41" t="s">
        <v>23</v>
      </c>
      <c r="Z50" s="41" t="s">
        <v>23</v>
      </c>
      <c r="AA50" s="41" t="e">
        <v>#N/A</v>
      </c>
      <c r="AB50" s="41" t="s">
        <v>23</v>
      </c>
      <c r="AC50" s="41" t="s">
        <v>23</v>
      </c>
      <c r="AD50" s="41" t="s">
        <v>23</v>
      </c>
      <c r="AE50" s="41" t="s">
        <v>23</v>
      </c>
      <c r="AF50" s="41"/>
      <c r="AG50" s="41" t="s">
        <v>23</v>
      </c>
      <c r="AH50" s="41" t="s">
        <v>23</v>
      </c>
      <c r="AI50" s="41" t="s">
        <v>23</v>
      </c>
      <c r="AJ50" s="41"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26100</v>
      </c>
      <c r="B51" s="7" t="s">
        <v>2244</v>
      </c>
      <c r="C51" s="40"/>
      <c r="D51" s="40"/>
      <c r="E51" s="40">
        <v>0</v>
      </c>
      <c r="F51" s="40"/>
      <c r="G51" s="40"/>
      <c r="H51" s="40"/>
      <c r="I51" s="40"/>
      <c r="J51" s="40"/>
      <c r="K51" s="40"/>
      <c r="L51" s="40"/>
      <c r="M51" s="40"/>
      <c r="N51" s="40"/>
      <c r="O51" s="40"/>
      <c r="P51" s="40">
        <v>0</v>
      </c>
      <c r="Q51" s="40"/>
      <c r="R51" s="40"/>
      <c r="S51" s="40"/>
      <c r="T51" s="40"/>
      <c r="U51" s="40"/>
      <c r="V51" s="40"/>
      <c r="W51" s="40"/>
      <c r="X51" s="40"/>
      <c r="Y51" s="41" t="s">
        <v>23</v>
      </c>
      <c r="Z51" s="41" t="s">
        <v>23</v>
      </c>
      <c r="AA51" s="41" t="e">
        <v>#N/A</v>
      </c>
      <c r="AB51" s="41" t="s">
        <v>23</v>
      </c>
      <c r="AC51" s="41" t="s">
        <v>23</v>
      </c>
      <c r="AD51" s="41" t="s">
        <v>23</v>
      </c>
      <c r="AE51" s="41" t="s">
        <v>23</v>
      </c>
      <c r="AF51" s="41"/>
      <c r="AG51" s="41" t="s">
        <v>23</v>
      </c>
      <c r="AH51" s="41" t="s">
        <v>23</v>
      </c>
      <c r="AI51" s="41" t="s">
        <v>23</v>
      </c>
      <c r="AJ51" s="41"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10">
        <v>26102</v>
      </c>
      <c r="B52" s="11" t="s">
        <v>2245</v>
      </c>
      <c r="C52" s="40"/>
      <c r="D52" s="40"/>
      <c r="E52" s="40">
        <v>0</v>
      </c>
      <c r="F52" s="40"/>
      <c r="G52" s="40"/>
      <c r="H52" s="40"/>
      <c r="I52" s="40"/>
      <c r="J52" s="40"/>
      <c r="K52" s="40"/>
      <c r="L52" s="40"/>
      <c r="M52" s="40"/>
      <c r="N52" s="40"/>
      <c r="O52" s="40"/>
      <c r="P52" s="40">
        <v>0</v>
      </c>
      <c r="Q52" s="40"/>
      <c r="R52" s="40"/>
      <c r="S52" s="40"/>
      <c r="T52" s="40"/>
      <c r="U52" s="40"/>
      <c r="V52" s="40"/>
      <c r="W52" s="40"/>
      <c r="X52" s="40"/>
      <c r="Y52" s="41" t="s">
        <v>23</v>
      </c>
      <c r="Z52" s="41" t="s">
        <v>23</v>
      </c>
      <c r="AA52" s="41" t="e">
        <v>#N/A</v>
      </c>
      <c r="AB52" s="41" t="s">
        <v>23</v>
      </c>
      <c r="AC52" s="41" t="s">
        <v>23</v>
      </c>
      <c r="AD52" s="41" t="s">
        <v>23</v>
      </c>
      <c r="AE52" s="41" t="s">
        <v>23</v>
      </c>
      <c r="AF52" s="41"/>
      <c r="AG52" s="41" t="s">
        <v>23</v>
      </c>
      <c r="AH52" s="41" t="s">
        <v>23</v>
      </c>
      <c r="AI52" s="41" t="s">
        <v>23</v>
      </c>
      <c r="AJ52" s="41"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10">
        <v>26103</v>
      </c>
      <c r="B53" s="11" t="s">
        <v>2246</v>
      </c>
      <c r="C53" s="40"/>
      <c r="D53" s="40"/>
      <c r="E53" s="40">
        <v>0</v>
      </c>
      <c r="F53" s="40"/>
      <c r="G53" s="40"/>
      <c r="H53" s="40"/>
      <c r="I53" s="40"/>
      <c r="J53" s="40"/>
      <c r="K53" s="40"/>
      <c r="L53" s="40"/>
      <c r="M53" s="40"/>
      <c r="N53" s="40"/>
      <c r="O53" s="40"/>
      <c r="P53" s="40">
        <v>0</v>
      </c>
      <c r="Q53" s="40"/>
      <c r="R53" s="40"/>
      <c r="S53" s="40"/>
      <c r="T53" s="40"/>
      <c r="U53" s="40"/>
      <c r="V53" s="40"/>
      <c r="W53" s="40"/>
      <c r="X53" s="40"/>
      <c r="Y53" s="41" t="s">
        <v>23</v>
      </c>
      <c r="Z53" s="41" t="s">
        <v>23</v>
      </c>
      <c r="AA53" s="41" t="e">
        <v>#N/A</v>
      </c>
      <c r="AB53" s="41" t="s">
        <v>23</v>
      </c>
      <c r="AC53" s="41" t="s">
        <v>23</v>
      </c>
      <c r="AD53" s="41" t="s">
        <v>23</v>
      </c>
      <c r="AE53" s="41" t="s">
        <v>23</v>
      </c>
      <c r="AF53" s="41"/>
      <c r="AG53" s="41" t="s">
        <v>23</v>
      </c>
      <c r="AH53" s="41" t="s">
        <v>23</v>
      </c>
      <c r="AI53" s="41" t="s">
        <v>23</v>
      </c>
      <c r="AJ53" s="41"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v>26104</v>
      </c>
      <c r="B54" s="7" t="s">
        <v>2247</v>
      </c>
      <c r="C54" s="40"/>
      <c r="D54" s="40"/>
      <c r="E54" s="40">
        <v>0</v>
      </c>
      <c r="F54" s="40"/>
      <c r="G54" s="40"/>
      <c r="H54" s="40"/>
      <c r="I54" s="40"/>
      <c r="J54" s="40"/>
      <c r="K54" s="40"/>
      <c r="L54" s="40"/>
      <c r="M54" s="40"/>
      <c r="N54" s="40"/>
      <c r="O54" s="40"/>
      <c r="P54" s="40">
        <v>0</v>
      </c>
      <c r="Q54" s="40"/>
      <c r="R54" s="40"/>
      <c r="S54" s="40"/>
      <c r="T54" s="40"/>
      <c r="U54" s="40"/>
      <c r="V54" s="40"/>
      <c r="W54" s="40"/>
      <c r="X54" s="40"/>
      <c r="Y54" s="41" t="s">
        <v>23</v>
      </c>
      <c r="Z54" s="41" t="s">
        <v>23</v>
      </c>
      <c r="AA54" s="41" t="e">
        <v>#N/A</v>
      </c>
      <c r="AB54" s="41" t="s">
        <v>23</v>
      </c>
      <c r="AC54" s="41" t="s">
        <v>23</v>
      </c>
      <c r="AD54" s="41" t="s">
        <v>23</v>
      </c>
      <c r="AE54" s="41" t="s">
        <v>23</v>
      </c>
      <c r="AF54" s="41"/>
      <c r="AG54" s="41" t="s">
        <v>23</v>
      </c>
      <c r="AH54" s="41" t="s">
        <v>23</v>
      </c>
      <c r="AI54" s="41" t="s">
        <v>23</v>
      </c>
      <c r="AJ54" s="41"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6">
        <v>26106</v>
      </c>
      <c r="B55" s="7" t="s">
        <v>2248</v>
      </c>
      <c r="C55" s="40"/>
      <c r="D55" s="40"/>
      <c r="E55" s="40">
        <v>0</v>
      </c>
      <c r="F55" s="40"/>
      <c r="G55" s="40"/>
      <c r="H55" s="40"/>
      <c r="I55" s="40"/>
      <c r="J55" s="40"/>
      <c r="K55" s="40"/>
      <c r="L55" s="40"/>
      <c r="M55" s="40"/>
      <c r="N55" s="40"/>
      <c r="O55" s="40"/>
      <c r="P55" s="40">
        <v>0</v>
      </c>
      <c r="Q55" s="40"/>
      <c r="R55" s="40"/>
      <c r="S55" s="40"/>
      <c r="T55" s="40"/>
      <c r="U55" s="40"/>
      <c r="V55" s="40"/>
      <c r="W55" s="40"/>
      <c r="X55" s="40"/>
      <c r="Y55" s="41" t="s">
        <v>23</v>
      </c>
      <c r="Z55" s="41" t="s">
        <v>23</v>
      </c>
      <c r="AA55" s="41" t="e">
        <v>#N/A</v>
      </c>
      <c r="AB55" s="41" t="s">
        <v>23</v>
      </c>
      <c r="AC55" s="41" t="s">
        <v>23</v>
      </c>
      <c r="AD55" s="41" t="s">
        <v>23</v>
      </c>
      <c r="AE55" s="41" t="s">
        <v>23</v>
      </c>
      <c r="AF55" s="41"/>
      <c r="AG55" s="41" t="s">
        <v>23</v>
      </c>
      <c r="AH55" s="41" t="s">
        <v>23</v>
      </c>
      <c r="AI55" s="41" t="s">
        <v>23</v>
      </c>
      <c r="AJ55" s="41"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6">
        <v>26107</v>
      </c>
      <c r="B56" s="7" t="s">
        <v>2249</v>
      </c>
      <c r="C56" s="40"/>
      <c r="D56" s="40"/>
      <c r="E56" s="40">
        <v>0</v>
      </c>
      <c r="F56" s="40"/>
      <c r="G56" s="40"/>
      <c r="H56" s="40"/>
      <c r="I56" s="40"/>
      <c r="J56" s="40"/>
      <c r="K56" s="40"/>
      <c r="L56" s="40"/>
      <c r="M56" s="40"/>
      <c r="N56" s="40"/>
      <c r="O56" s="40"/>
      <c r="P56" s="40">
        <v>0</v>
      </c>
      <c r="Q56" s="40"/>
      <c r="R56" s="40"/>
      <c r="S56" s="40"/>
      <c r="T56" s="40"/>
      <c r="U56" s="40"/>
      <c r="V56" s="40"/>
      <c r="W56" s="40"/>
      <c r="X56" s="40"/>
      <c r="Y56" s="41" t="s">
        <v>23</v>
      </c>
      <c r="Z56" s="41" t="s">
        <v>23</v>
      </c>
      <c r="AA56" s="41" t="e">
        <v>#N/A</v>
      </c>
      <c r="AB56" s="41" t="s">
        <v>23</v>
      </c>
      <c r="AC56" s="41" t="s">
        <v>23</v>
      </c>
      <c r="AD56" s="41" t="s">
        <v>23</v>
      </c>
      <c r="AE56" s="41" t="s">
        <v>23</v>
      </c>
      <c r="AF56" s="41"/>
      <c r="AG56" s="41" t="s">
        <v>23</v>
      </c>
      <c r="AH56" s="41" t="s">
        <v>23</v>
      </c>
      <c r="AI56" s="41" t="s">
        <v>23</v>
      </c>
      <c r="AJ56" s="41"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6">
        <v>26108</v>
      </c>
      <c r="B57" s="7" t="s">
        <v>2250</v>
      </c>
      <c r="C57" s="40"/>
      <c r="D57" s="40"/>
      <c r="E57" s="40">
        <v>0</v>
      </c>
      <c r="F57" s="40"/>
      <c r="G57" s="40"/>
      <c r="H57" s="40"/>
      <c r="I57" s="40"/>
      <c r="J57" s="40"/>
      <c r="K57" s="40"/>
      <c r="L57" s="40"/>
      <c r="M57" s="40"/>
      <c r="N57" s="40"/>
      <c r="O57" s="40"/>
      <c r="P57" s="40">
        <v>0</v>
      </c>
      <c r="Q57" s="40"/>
      <c r="R57" s="40"/>
      <c r="S57" s="40"/>
      <c r="T57" s="40"/>
      <c r="U57" s="40"/>
      <c r="V57" s="40"/>
      <c r="W57" s="40"/>
      <c r="X57" s="40"/>
      <c r="Y57" s="41" t="s">
        <v>23</v>
      </c>
      <c r="Z57" s="41" t="s">
        <v>23</v>
      </c>
      <c r="AA57" s="41" t="e">
        <v>#N/A</v>
      </c>
      <c r="AB57" s="41" t="s">
        <v>23</v>
      </c>
      <c r="AC57" s="41" t="s">
        <v>23</v>
      </c>
      <c r="AD57" s="41" t="s">
        <v>23</v>
      </c>
      <c r="AE57" s="41" t="s">
        <v>23</v>
      </c>
      <c r="AF57" s="41"/>
      <c r="AG57" s="41" t="s">
        <v>23</v>
      </c>
      <c r="AH57" s="41" t="s">
        <v>23</v>
      </c>
      <c r="AI57" s="41" t="s">
        <v>23</v>
      </c>
      <c r="AJ57" s="41"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6">
        <v>26109</v>
      </c>
      <c r="B58" s="7" t="s">
        <v>2251</v>
      </c>
      <c r="C58" s="40"/>
      <c r="D58" s="40"/>
      <c r="E58" s="40">
        <v>0</v>
      </c>
      <c r="F58" s="40"/>
      <c r="G58" s="40"/>
      <c r="H58" s="40"/>
      <c r="I58" s="40"/>
      <c r="J58" s="40"/>
      <c r="K58" s="40"/>
      <c r="L58" s="40"/>
      <c r="M58" s="40"/>
      <c r="N58" s="40"/>
      <c r="O58" s="40"/>
      <c r="P58" s="40">
        <v>0</v>
      </c>
      <c r="Q58" s="40"/>
      <c r="R58" s="40"/>
      <c r="S58" s="40"/>
      <c r="T58" s="40"/>
      <c r="U58" s="40"/>
      <c r="V58" s="40"/>
      <c r="W58" s="40"/>
      <c r="X58" s="40"/>
      <c r="Y58" s="41" t="s">
        <v>23</v>
      </c>
      <c r="Z58" s="41" t="s">
        <v>23</v>
      </c>
      <c r="AA58" s="41" t="e">
        <v>#N/A</v>
      </c>
      <c r="AB58" s="41" t="s">
        <v>23</v>
      </c>
      <c r="AC58" s="41" t="s">
        <v>23</v>
      </c>
      <c r="AD58" s="41" t="s">
        <v>23</v>
      </c>
      <c r="AE58" s="41" t="s">
        <v>23</v>
      </c>
      <c r="AF58" s="41"/>
      <c r="AG58" s="41" t="s">
        <v>23</v>
      </c>
      <c r="AH58" s="41" t="s">
        <v>23</v>
      </c>
      <c r="AI58" s="41" t="s">
        <v>23</v>
      </c>
      <c r="AJ58" s="41"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6">
        <v>26111</v>
      </c>
      <c r="B59" s="7" t="s">
        <v>2252</v>
      </c>
      <c r="C59" s="40"/>
      <c r="D59" s="40"/>
      <c r="E59" s="40">
        <v>0</v>
      </c>
      <c r="F59" s="40"/>
      <c r="G59" s="40"/>
      <c r="H59" s="40"/>
      <c r="I59" s="40"/>
      <c r="J59" s="40"/>
      <c r="K59" s="40"/>
      <c r="L59" s="40"/>
      <c r="M59" s="40"/>
      <c r="N59" s="40"/>
      <c r="O59" s="40"/>
      <c r="P59" s="40">
        <v>0</v>
      </c>
      <c r="Q59" s="40"/>
      <c r="R59" s="40"/>
      <c r="S59" s="40"/>
      <c r="T59" s="40"/>
      <c r="U59" s="40"/>
      <c r="V59" s="40"/>
      <c r="W59" s="40"/>
      <c r="X59" s="40"/>
      <c r="Y59" s="41" t="s">
        <v>23</v>
      </c>
      <c r="Z59" s="41" t="s">
        <v>23</v>
      </c>
      <c r="AA59" s="41" t="e">
        <v>#N/A</v>
      </c>
      <c r="AB59" s="41" t="s">
        <v>23</v>
      </c>
      <c r="AC59" s="41" t="s">
        <v>23</v>
      </c>
      <c r="AD59" s="41" t="s">
        <v>23</v>
      </c>
      <c r="AE59" s="41" t="s">
        <v>23</v>
      </c>
      <c r="AF59" s="41"/>
      <c r="AG59" s="41" t="s">
        <v>23</v>
      </c>
      <c r="AH59" s="41" t="s">
        <v>23</v>
      </c>
      <c r="AI59" s="41" t="s">
        <v>23</v>
      </c>
      <c r="AJ59" s="41"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6"/>
      <c r="B60" s="7"/>
      <c r="C60" s="40"/>
      <c r="D60" s="40"/>
      <c r="E60" s="40">
        <v>0</v>
      </c>
      <c r="F60" s="40"/>
      <c r="G60" s="40"/>
      <c r="H60" s="40"/>
      <c r="I60" s="40"/>
      <c r="J60" s="40"/>
      <c r="K60" s="40"/>
      <c r="L60" s="40"/>
      <c r="M60" s="40"/>
      <c r="N60" s="40"/>
      <c r="O60" s="40"/>
      <c r="P60" s="40">
        <v>0</v>
      </c>
      <c r="Q60" s="40"/>
      <c r="R60" s="40"/>
      <c r="S60" s="40"/>
      <c r="T60" s="40"/>
      <c r="U60" s="40"/>
      <c r="V60" s="40"/>
      <c r="W60" s="40"/>
      <c r="X60" s="40"/>
      <c r="Y60" s="41" t="s">
        <v>23</v>
      </c>
      <c r="Z60" s="41" t="s">
        <v>23</v>
      </c>
      <c r="AA60" s="41" t="e">
        <v>#N/A</v>
      </c>
      <c r="AB60" s="41" t="s">
        <v>23</v>
      </c>
      <c r="AC60" s="41" t="s">
        <v>23</v>
      </c>
      <c r="AD60" s="41" t="s">
        <v>23</v>
      </c>
      <c r="AE60" s="41" t="s">
        <v>23</v>
      </c>
      <c r="AF60" s="41"/>
      <c r="AG60" s="41" t="s">
        <v>23</v>
      </c>
      <c r="AH60" s="41" t="s">
        <v>23</v>
      </c>
      <c r="AI60" s="41" t="s">
        <v>23</v>
      </c>
      <c r="AJ60" s="41" t="s">
        <v>23</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row r="61" spans="1:47" ht="28.5" customHeight="1">
      <c r="A61" s="6"/>
      <c r="B61" s="7"/>
      <c r="C61" s="40"/>
      <c r="D61" s="40"/>
      <c r="E61" s="40">
        <v>0</v>
      </c>
      <c r="F61" s="40"/>
      <c r="G61" s="40"/>
      <c r="H61" s="40"/>
      <c r="I61" s="40"/>
      <c r="J61" s="40"/>
      <c r="K61" s="40"/>
      <c r="L61" s="40"/>
      <c r="M61" s="40"/>
      <c r="N61" s="40"/>
      <c r="O61" s="40"/>
      <c r="P61" s="40">
        <v>0</v>
      </c>
      <c r="Q61" s="40"/>
      <c r="R61" s="40"/>
      <c r="S61" s="40"/>
      <c r="T61" s="40"/>
      <c r="U61" s="40"/>
      <c r="V61" s="40"/>
      <c r="W61" s="40"/>
      <c r="X61" s="40"/>
      <c r="Y61" s="41" t="s">
        <v>23</v>
      </c>
      <c r="Z61" s="41" t="s">
        <v>23</v>
      </c>
      <c r="AA61" s="41" t="e">
        <v>#N/A</v>
      </c>
      <c r="AB61" s="41" t="s">
        <v>23</v>
      </c>
      <c r="AC61" s="41" t="s">
        <v>23</v>
      </c>
      <c r="AD61" s="41" t="s">
        <v>23</v>
      </c>
      <c r="AE61" s="41" t="s">
        <v>23</v>
      </c>
      <c r="AF61" s="41"/>
      <c r="AG61" s="41" t="s">
        <v>23</v>
      </c>
      <c r="AH61" s="41" t="s">
        <v>23</v>
      </c>
      <c r="AI61" s="41" t="s">
        <v>23</v>
      </c>
      <c r="AJ61" s="41"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6"/>
      <c r="B62" s="7"/>
      <c r="C62" s="40"/>
      <c r="D62" s="40"/>
      <c r="E62" s="40">
        <v>0</v>
      </c>
      <c r="F62" s="40"/>
      <c r="G62" s="40"/>
      <c r="H62" s="40"/>
      <c r="I62" s="40"/>
      <c r="J62" s="40"/>
      <c r="K62" s="40"/>
      <c r="L62" s="40"/>
      <c r="M62" s="40"/>
      <c r="N62" s="40"/>
      <c r="O62" s="40"/>
      <c r="P62" s="40">
        <v>0</v>
      </c>
      <c r="Q62" s="40"/>
      <c r="R62" s="40"/>
      <c r="S62" s="40"/>
      <c r="T62" s="40"/>
      <c r="U62" s="40"/>
      <c r="V62" s="40"/>
      <c r="W62" s="40"/>
      <c r="X62" s="40"/>
      <c r="Y62" s="41" t="s">
        <v>23</v>
      </c>
      <c r="Z62" s="41" t="s">
        <v>23</v>
      </c>
      <c r="AA62" s="41" t="e">
        <v>#N/A</v>
      </c>
      <c r="AB62" s="41" t="s">
        <v>23</v>
      </c>
      <c r="AC62" s="41" t="s">
        <v>23</v>
      </c>
      <c r="AD62" s="41" t="s">
        <v>23</v>
      </c>
      <c r="AE62" s="41" t="s">
        <v>23</v>
      </c>
      <c r="AF62" s="41"/>
      <c r="AG62" s="41" t="s">
        <v>23</v>
      </c>
      <c r="AH62" s="41" t="s">
        <v>23</v>
      </c>
      <c r="AI62" s="41" t="s">
        <v>23</v>
      </c>
      <c r="AJ62" s="41"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91" t="s">
        <v>242</v>
      </c>
      <c r="B63" s="93"/>
      <c r="C63" s="91">
        <v>11</v>
      </c>
      <c r="D63" s="93">
        <v>0</v>
      </c>
      <c r="N63" s="91">
        <v>8</v>
      </c>
      <c r="O63" s="93">
        <v>0</v>
      </c>
      <c r="Y63" s="105">
        <v>0</v>
      </c>
      <c r="Z63" s="107">
        <v>0</v>
      </c>
      <c r="AK63" s="46" t="s">
        <v>23</v>
      </c>
      <c r="AL63" s="46" t="s">
        <v>23</v>
      </c>
      <c r="AM63" s="46" t="s">
        <v>23</v>
      </c>
      <c r="AN63" s="46" t="str">
        <f>IFERROR(VLOOKUP($B63,Sheet1!$A$5:$B$300,2,FALSE),"")</f>
        <v/>
      </c>
      <c r="AO63" s="46" t="s">
        <v>23</v>
      </c>
      <c r="AP63" s="5" t="str">
        <f>IFERROR(VLOOKUP($A63,集約用シート!$B$5:$U$300,15,FALSE),"")</f>
        <v/>
      </c>
      <c r="AQ63" s="8" t="s">
        <v>23</v>
      </c>
      <c r="AR63" s="46" t="s">
        <v>23</v>
      </c>
      <c r="AS63" s="5" t="str">
        <f>IFERROR(VLOOKUP($A63,集約用シート!$B$5:$U$300,19,FALSE),"")</f>
        <v/>
      </c>
      <c r="AT63" s="46" t="s">
        <v>23</v>
      </c>
      <c r="AU63" s="5" t="str">
        <f>IFERROR(VLOOKUP($A63,集約用シート!$B$5:$U$300,21,FALSE),"")</f>
        <v/>
      </c>
    </row>
  </sheetData>
  <mergeCells count="32">
    <mergeCell ref="A63:B63"/>
    <mergeCell ref="C63:D63"/>
    <mergeCell ref="N63:O63"/>
    <mergeCell ref="Y63:Z63"/>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U44"/>
  <sheetViews>
    <sheetView view="pageBreakPreview" topLeftCell="Z1" zoomScale="60" zoomScaleNormal="118"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7" width="9" style="2"/>
    <col min="48"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5</v>
      </c>
      <c r="D4" s="40">
        <v>2</v>
      </c>
      <c r="E4" s="40"/>
      <c r="F4" s="40">
        <v>9</v>
      </c>
      <c r="G4" s="40">
        <v>6</v>
      </c>
      <c r="H4" s="40">
        <v>8</v>
      </c>
      <c r="I4" s="40">
        <v>8</v>
      </c>
      <c r="J4" s="40">
        <v>1</v>
      </c>
      <c r="K4" s="40">
        <v>3</v>
      </c>
      <c r="L4" s="40">
        <v>0</v>
      </c>
      <c r="M4" s="40">
        <v>0</v>
      </c>
      <c r="N4" s="40">
        <v>7</v>
      </c>
      <c r="O4" s="40">
        <v>1</v>
      </c>
      <c r="P4" s="40"/>
      <c r="Q4" s="40">
        <v>7</v>
      </c>
      <c r="R4" s="40">
        <v>5</v>
      </c>
      <c r="S4" s="40">
        <v>5</v>
      </c>
      <c r="T4" s="40">
        <v>3</v>
      </c>
      <c r="U4" s="40">
        <v>0</v>
      </c>
      <c r="V4" s="40">
        <v>0</v>
      </c>
      <c r="W4" s="40">
        <v>0</v>
      </c>
      <c r="X4" s="40">
        <v>0</v>
      </c>
      <c r="Y4" s="40">
        <v>5</v>
      </c>
      <c r="Z4" s="40">
        <v>2</v>
      </c>
      <c r="AA4" s="40"/>
      <c r="AB4" s="40">
        <v>6</v>
      </c>
      <c r="AC4" s="40">
        <v>7</v>
      </c>
      <c r="AD4" s="40">
        <v>2</v>
      </c>
      <c r="AE4" s="40">
        <v>6</v>
      </c>
      <c r="AF4" s="40">
        <v>0</v>
      </c>
      <c r="AG4" s="40">
        <v>2</v>
      </c>
      <c r="AH4" s="40">
        <v>2</v>
      </c>
      <c r="AI4" s="40">
        <v>0</v>
      </c>
      <c r="AJ4" s="40">
        <v>0</v>
      </c>
      <c r="AK4" s="46">
        <v>4</v>
      </c>
      <c r="AL4" s="46">
        <v>1</v>
      </c>
      <c r="AM4" s="46"/>
      <c r="AN4" s="46"/>
      <c r="AO4" s="46">
        <v>5</v>
      </c>
      <c r="AP4" s="46"/>
      <c r="AQ4" s="8"/>
      <c r="AR4" s="46">
        <v>3</v>
      </c>
      <c r="AS4" s="46"/>
      <c r="AT4" s="46">
        <v>1</v>
      </c>
      <c r="AU4" s="46"/>
    </row>
    <row r="5" spans="1:47" ht="28.5" customHeight="1">
      <c r="A5" s="6">
        <v>27004</v>
      </c>
      <c r="B5" s="7" t="s">
        <v>2253</v>
      </c>
      <c r="C5" s="40" t="s">
        <v>21</v>
      </c>
      <c r="D5" s="40" t="s">
        <v>21</v>
      </c>
      <c r="E5" s="40">
        <v>0</v>
      </c>
      <c r="F5" s="35" t="s">
        <v>25</v>
      </c>
      <c r="G5" s="35" t="s">
        <v>25</v>
      </c>
      <c r="H5" s="35" t="s">
        <v>25</v>
      </c>
      <c r="I5" s="35" t="s">
        <v>25</v>
      </c>
      <c r="J5" s="40"/>
      <c r="K5" s="40"/>
      <c r="L5" s="40"/>
      <c r="M5" s="40"/>
      <c r="N5" s="40" t="s">
        <v>26</v>
      </c>
      <c r="O5" s="40" t="s">
        <v>22</v>
      </c>
      <c r="P5" s="40">
        <v>1</v>
      </c>
      <c r="Q5" s="40" t="s">
        <v>26</v>
      </c>
      <c r="R5" s="40" t="s">
        <v>26</v>
      </c>
      <c r="S5" s="40" t="s">
        <v>26</v>
      </c>
      <c r="T5" s="40" t="s">
        <v>26</v>
      </c>
      <c r="U5" s="40"/>
      <c r="V5" s="40"/>
      <c r="W5" s="40" t="s">
        <v>384</v>
      </c>
      <c r="X5" s="40"/>
      <c r="Y5" s="40" t="s">
        <v>21</v>
      </c>
      <c r="Z5" s="40" t="s">
        <v>21</v>
      </c>
      <c r="AA5" s="40" t="s">
        <v>21</v>
      </c>
      <c r="AB5" s="40" t="s">
        <v>25</v>
      </c>
      <c r="AC5" s="40" t="s">
        <v>23</v>
      </c>
      <c r="AD5" s="40" t="s">
        <v>21</v>
      </c>
      <c r="AE5" s="40" t="s">
        <v>23</v>
      </c>
      <c r="AF5" s="40"/>
      <c r="AG5" s="40" t="s">
        <v>23</v>
      </c>
      <c r="AH5" s="40" t="s">
        <v>23</v>
      </c>
      <c r="AI5" s="40" t="s">
        <v>21</v>
      </c>
      <c r="AJ5" s="40" t="s">
        <v>23</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27005</v>
      </c>
      <c r="B6" s="7" t="s">
        <v>2254</v>
      </c>
      <c r="C6" s="40" t="s">
        <v>21</v>
      </c>
      <c r="D6" s="40" t="s">
        <v>21</v>
      </c>
      <c r="E6" s="40">
        <v>0</v>
      </c>
      <c r="F6" s="35" t="s">
        <v>25</v>
      </c>
      <c r="G6" s="40"/>
      <c r="H6" s="35" t="s">
        <v>25</v>
      </c>
      <c r="I6" s="35" t="s">
        <v>25</v>
      </c>
      <c r="J6" s="40"/>
      <c r="K6" s="35" t="s">
        <v>25</v>
      </c>
      <c r="L6" s="40"/>
      <c r="M6" s="40"/>
      <c r="N6" s="40" t="s">
        <v>26</v>
      </c>
      <c r="O6" s="40" t="s">
        <v>22</v>
      </c>
      <c r="P6" s="40">
        <v>1</v>
      </c>
      <c r="Q6" s="40" t="s">
        <v>26</v>
      </c>
      <c r="R6" s="40"/>
      <c r="S6" s="40" t="s">
        <v>26</v>
      </c>
      <c r="T6" s="40" t="s">
        <v>26</v>
      </c>
      <c r="U6" s="40"/>
      <c r="V6" s="40"/>
      <c r="W6" s="40" t="s">
        <v>384</v>
      </c>
      <c r="X6" s="40"/>
      <c r="Y6" s="40" t="s">
        <v>21</v>
      </c>
      <c r="Z6" s="40" t="s">
        <v>21</v>
      </c>
      <c r="AA6" s="40" t="s">
        <v>21</v>
      </c>
      <c r="AB6" s="40" t="s">
        <v>25</v>
      </c>
      <c r="AC6" s="40" t="s">
        <v>25</v>
      </c>
      <c r="AD6" s="40" t="s">
        <v>21</v>
      </c>
      <c r="AE6" s="40" t="s">
        <v>25</v>
      </c>
      <c r="AF6" s="40"/>
      <c r="AG6" s="40" t="s">
        <v>23</v>
      </c>
      <c r="AH6" s="40" t="s">
        <v>21</v>
      </c>
      <c r="AI6" s="40" t="s">
        <v>21</v>
      </c>
      <c r="AJ6" s="40" t="s">
        <v>21</v>
      </c>
      <c r="AK6" s="46" t="s">
        <v>21</v>
      </c>
      <c r="AL6" s="46" t="s">
        <v>21</v>
      </c>
      <c r="AM6" s="46" t="s">
        <v>21</v>
      </c>
      <c r="AN6" s="46" t="str">
        <f>IFERROR(VLOOKUP($B6,Sheet1!$A$5:$B$300,2,FALSE),"")</f>
        <v/>
      </c>
      <c r="AO6" s="46" t="s">
        <v>25</v>
      </c>
      <c r="AP6" s="5" t="str">
        <f>IFERROR(VLOOKUP($A6,集約用シート!$B$5:$U$300,15,FALSE),"")</f>
        <v/>
      </c>
      <c r="AQ6" s="8" t="s">
        <v>2567</v>
      </c>
      <c r="AR6" s="46" t="s">
        <v>2566</v>
      </c>
      <c r="AS6" s="5" t="str">
        <f>IFERROR(VLOOKUP($A6,集約用シート!$B$5:$U$300,19,FALSE),"")</f>
        <v/>
      </c>
      <c r="AT6" s="46" t="s">
        <v>21</v>
      </c>
      <c r="AU6" s="5" t="str">
        <f>IFERROR(VLOOKUP($A6,集約用シート!$B$5:$U$300,21,FALSE),"")</f>
        <v/>
      </c>
    </row>
    <row r="7" spans="1:47" ht="28.5" customHeight="1">
      <c r="A7" s="6">
        <v>27023</v>
      </c>
      <c r="B7" s="7" t="s">
        <v>2255</v>
      </c>
      <c r="C7" s="35" t="s">
        <v>25</v>
      </c>
      <c r="D7" s="35" t="s">
        <v>25</v>
      </c>
      <c r="E7" s="40">
        <v>2</v>
      </c>
      <c r="F7" s="35"/>
      <c r="G7" s="40"/>
      <c r="H7" s="35" t="s">
        <v>25</v>
      </c>
      <c r="I7" s="40"/>
      <c r="J7" s="40"/>
      <c r="K7" s="40"/>
      <c r="L7" s="40"/>
      <c r="M7" s="40"/>
      <c r="N7" s="40" t="s">
        <v>25</v>
      </c>
      <c r="O7" s="40" t="s">
        <v>25</v>
      </c>
      <c r="P7" s="40">
        <v>2</v>
      </c>
      <c r="Q7" s="40" t="s">
        <v>26</v>
      </c>
      <c r="R7" s="40"/>
      <c r="S7" s="40" t="s">
        <v>384</v>
      </c>
      <c r="T7" s="40"/>
      <c r="U7" s="40"/>
      <c r="V7" s="40"/>
      <c r="W7" s="40" t="s">
        <v>384</v>
      </c>
      <c r="X7" s="40"/>
      <c r="Y7" s="40" t="s">
        <v>25</v>
      </c>
      <c r="Z7" s="40" t="s">
        <v>25</v>
      </c>
      <c r="AA7" s="40" t="s">
        <v>25</v>
      </c>
      <c r="AB7" s="40" t="s">
        <v>21</v>
      </c>
      <c r="AC7" s="40" t="s">
        <v>21</v>
      </c>
      <c r="AD7" s="40" t="s">
        <v>21</v>
      </c>
      <c r="AE7" s="40" t="s">
        <v>21</v>
      </c>
      <c r="AF7" s="40"/>
      <c r="AG7" s="40" t="s">
        <v>23</v>
      </c>
      <c r="AH7" s="40"/>
      <c r="AI7" s="40" t="s">
        <v>21</v>
      </c>
      <c r="AJ7" s="40" t="s">
        <v>21</v>
      </c>
      <c r="AK7" s="46" t="s">
        <v>25</v>
      </c>
      <c r="AL7" s="46" t="s">
        <v>25</v>
      </c>
      <c r="AM7" s="46"/>
      <c r="AN7" s="46" t="str">
        <f>IFERROR(VLOOKUP($B7,Sheet1!$A$5:$B$300,2,FALSE),"")</f>
        <v/>
      </c>
      <c r="AO7" s="46"/>
      <c r="AP7" s="5" t="str">
        <f>IFERROR(VLOOKUP($A7,集約用シート!$B$5:$U$300,15,FALSE),"")</f>
        <v/>
      </c>
      <c r="AQ7" s="8"/>
      <c r="AR7" s="46"/>
      <c r="AS7" s="5" t="str">
        <f>IFERROR(VLOOKUP($A7,集約用シート!$B$5:$U$300,19,FALSE),"")</f>
        <v/>
      </c>
      <c r="AT7" s="46"/>
      <c r="AU7" s="5" t="str">
        <f>IFERROR(VLOOKUP($A7,集約用シート!$B$5:$U$300,21,FALSE),"")</f>
        <v/>
      </c>
    </row>
    <row r="8" spans="1:47" ht="28.5" customHeight="1">
      <c r="A8" s="6">
        <v>27024</v>
      </c>
      <c r="B8" s="7" t="s">
        <v>2256</v>
      </c>
      <c r="C8" s="40" t="s">
        <v>21</v>
      </c>
      <c r="D8" s="40" t="s">
        <v>21</v>
      </c>
      <c r="E8" s="40">
        <v>0</v>
      </c>
      <c r="F8" s="40"/>
      <c r="G8" s="35" t="s">
        <v>25</v>
      </c>
      <c r="H8" s="40"/>
      <c r="I8" s="35" t="s">
        <v>25</v>
      </c>
      <c r="J8" s="40"/>
      <c r="K8" s="40"/>
      <c r="L8" s="40"/>
      <c r="M8" s="40"/>
      <c r="N8" s="40" t="s">
        <v>22</v>
      </c>
      <c r="O8" s="40" t="s">
        <v>22</v>
      </c>
      <c r="P8" s="40">
        <v>0</v>
      </c>
      <c r="Q8" s="40" t="s">
        <v>384</v>
      </c>
      <c r="R8" s="40"/>
      <c r="S8" s="40"/>
      <c r="T8" s="40"/>
      <c r="U8" s="40"/>
      <c r="V8" s="40"/>
      <c r="W8" s="40" t="s">
        <v>384</v>
      </c>
      <c r="X8" s="40"/>
      <c r="Y8" s="40" t="s">
        <v>23</v>
      </c>
      <c r="Z8" s="40" t="s">
        <v>23</v>
      </c>
      <c r="AA8" s="40" t="e">
        <v>#N/A</v>
      </c>
      <c r="AB8" s="40" t="s">
        <v>23</v>
      </c>
      <c r="AC8" s="40" t="s">
        <v>23</v>
      </c>
      <c r="AD8" s="40" t="s">
        <v>23</v>
      </c>
      <c r="AE8" s="40" t="s">
        <v>23</v>
      </c>
      <c r="AF8" s="40"/>
      <c r="AG8" s="40" t="s">
        <v>23</v>
      </c>
      <c r="AH8" s="40" t="s">
        <v>23</v>
      </c>
      <c r="AI8" s="40" t="s">
        <v>23</v>
      </c>
      <c r="AJ8" s="40"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27025</v>
      </c>
      <c r="B9" s="7" t="s">
        <v>2257</v>
      </c>
      <c r="C9" s="35" t="s">
        <v>25</v>
      </c>
      <c r="D9" s="35" t="s">
        <v>25</v>
      </c>
      <c r="E9" s="40">
        <v>2</v>
      </c>
      <c r="F9" s="35" t="s">
        <v>25</v>
      </c>
      <c r="G9" s="35" t="s">
        <v>25</v>
      </c>
      <c r="H9" s="35" t="s">
        <v>25</v>
      </c>
      <c r="I9" s="35" t="s">
        <v>25</v>
      </c>
      <c r="J9" s="40"/>
      <c r="K9" s="35" t="s">
        <v>25</v>
      </c>
      <c r="L9" s="40"/>
      <c r="M9" s="40"/>
      <c r="N9" s="40" t="s">
        <v>26</v>
      </c>
      <c r="O9" s="40" t="s">
        <v>22</v>
      </c>
      <c r="P9" s="40">
        <v>1</v>
      </c>
      <c r="Q9" s="40" t="s">
        <v>25</v>
      </c>
      <c r="R9" s="40" t="s">
        <v>26</v>
      </c>
      <c r="S9" s="40" t="s">
        <v>25</v>
      </c>
      <c r="T9" s="40" t="s">
        <v>26</v>
      </c>
      <c r="U9" s="40" t="s">
        <v>384</v>
      </c>
      <c r="V9" s="40"/>
      <c r="W9" s="40" t="s">
        <v>384</v>
      </c>
      <c r="X9" s="40"/>
      <c r="Y9" s="40" t="s">
        <v>25</v>
      </c>
      <c r="Z9" s="40" t="s">
        <v>21</v>
      </c>
      <c r="AA9" s="40" t="s">
        <v>21</v>
      </c>
      <c r="AB9" s="40" t="s">
        <v>25</v>
      </c>
      <c r="AC9" s="40" t="s">
        <v>25</v>
      </c>
      <c r="AD9" s="40" t="s">
        <v>25</v>
      </c>
      <c r="AE9" s="40" t="s">
        <v>25</v>
      </c>
      <c r="AF9" s="40"/>
      <c r="AG9" s="40" t="s">
        <v>25</v>
      </c>
      <c r="AH9" s="40" t="s">
        <v>25</v>
      </c>
      <c r="AI9" s="40" t="s">
        <v>21</v>
      </c>
      <c r="AJ9" s="40" t="s">
        <v>21</v>
      </c>
      <c r="AK9" s="46" t="s">
        <v>25</v>
      </c>
      <c r="AL9" s="46" t="s">
        <v>21</v>
      </c>
      <c r="AM9" s="46" t="s">
        <v>25</v>
      </c>
      <c r="AN9" s="46" t="str">
        <f>IFERROR(VLOOKUP($B9,Sheet1!$A$5:$B$300,2,FALSE),"")</f>
        <v/>
      </c>
      <c r="AO9" s="46" t="s">
        <v>25</v>
      </c>
      <c r="AP9" s="5" t="str">
        <f>IFERROR(VLOOKUP($A9,集約用シート!$B$5:$U$300,15,FALSE),"")</f>
        <v/>
      </c>
      <c r="AQ9" s="8" t="s">
        <v>1934</v>
      </c>
      <c r="AR9" s="46" t="s">
        <v>25</v>
      </c>
      <c r="AS9" s="5" t="str">
        <f>IFERROR(VLOOKUP($A9,集約用シート!$B$5:$U$300,19,FALSE),"")</f>
        <v/>
      </c>
      <c r="AT9" s="46" t="s">
        <v>21</v>
      </c>
      <c r="AU9" s="5" t="str">
        <f>IFERROR(VLOOKUP($A9,集約用シート!$B$5:$U$300,21,FALSE),"")</f>
        <v/>
      </c>
    </row>
    <row r="10" spans="1:47" ht="28.5" customHeight="1">
      <c r="A10" s="6">
        <v>27026</v>
      </c>
      <c r="B10" s="7" t="s">
        <v>2258</v>
      </c>
      <c r="C10" s="40" t="s">
        <v>21</v>
      </c>
      <c r="D10" s="40" t="s">
        <v>21</v>
      </c>
      <c r="E10" s="40">
        <v>0</v>
      </c>
      <c r="F10" s="40"/>
      <c r="G10" s="40"/>
      <c r="H10" s="40"/>
      <c r="I10" s="40"/>
      <c r="J10" s="40"/>
      <c r="K10" s="40"/>
      <c r="L10" s="40"/>
      <c r="M10" s="40"/>
      <c r="N10" s="40" t="s">
        <v>21</v>
      </c>
      <c r="O10" s="40" t="s">
        <v>21</v>
      </c>
      <c r="P10" s="40">
        <v>0</v>
      </c>
      <c r="Q10" s="40" t="s">
        <v>384</v>
      </c>
      <c r="R10" s="40"/>
      <c r="S10" s="40"/>
      <c r="T10" s="40"/>
      <c r="U10" s="40"/>
      <c r="V10" s="40"/>
      <c r="W10" s="40" t="s">
        <v>384</v>
      </c>
      <c r="X10" s="40"/>
      <c r="Y10" s="40" t="s">
        <v>23</v>
      </c>
      <c r="Z10" s="40" t="s">
        <v>23</v>
      </c>
      <c r="AA10" s="40" t="e">
        <v>#N/A</v>
      </c>
      <c r="AB10" s="40" t="s">
        <v>23</v>
      </c>
      <c r="AC10" s="40" t="s">
        <v>23</v>
      </c>
      <c r="AD10" s="40" t="s">
        <v>23</v>
      </c>
      <c r="AE10" s="40" t="s">
        <v>23</v>
      </c>
      <c r="AF10" s="40"/>
      <c r="AG10" s="40" t="s">
        <v>23</v>
      </c>
      <c r="AH10" s="40" t="s">
        <v>23</v>
      </c>
      <c r="AI10" s="40" t="s">
        <v>23</v>
      </c>
      <c r="AJ10" s="40"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27037</v>
      </c>
      <c r="B11" s="7" t="s">
        <v>2259</v>
      </c>
      <c r="C11" s="35" t="s">
        <v>25</v>
      </c>
      <c r="D11" s="40" t="s">
        <v>21</v>
      </c>
      <c r="E11" s="40">
        <v>1</v>
      </c>
      <c r="F11" s="35" t="s">
        <v>25</v>
      </c>
      <c r="G11" s="40"/>
      <c r="H11" s="40"/>
      <c r="I11" s="40"/>
      <c r="J11" s="40"/>
      <c r="K11" s="40"/>
      <c r="L11" s="40"/>
      <c r="M11" s="40"/>
      <c r="N11" s="40" t="s">
        <v>22</v>
      </c>
      <c r="O11" s="40" t="s">
        <v>21</v>
      </c>
      <c r="P11" s="40">
        <v>0</v>
      </c>
      <c r="Q11" s="40" t="s">
        <v>384</v>
      </c>
      <c r="R11" s="40" t="s">
        <v>26</v>
      </c>
      <c r="S11" s="40" t="s">
        <v>384</v>
      </c>
      <c r="T11" s="40"/>
      <c r="U11" s="40"/>
      <c r="V11" s="40"/>
      <c r="W11" s="40" t="s">
        <v>384</v>
      </c>
      <c r="X11" s="40"/>
      <c r="Y11" s="40" t="s">
        <v>25</v>
      </c>
      <c r="Z11" s="40" t="s">
        <v>21</v>
      </c>
      <c r="AA11" s="40" t="s">
        <v>21</v>
      </c>
      <c r="AB11" s="40" t="s">
        <v>21</v>
      </c>
      <c r="AC11" s="40" t="s">
        <v>25</v>
      </c>
      <c r="AD11" s="40" t="s">
        <v>21</v>
      </c>
      <c r="AE11" s="40" t="s">
        <v>21</v>
      </c>
      <c r="AF11" s="40"/>
      <c r="AG11" s="40" t="s">
        <v>23</v>
      </c>
      <c r="AH11" s="40"/>
      <c r="AI11" s="40" t="s">
        <v>21</v>
      </c>
      <c r="AJ11" s="40" t="s">
        <v>21</v>
      </c>
      <c r="AK11" s="46" t="s">
        <v>21</v>
      </c>
      <c r="AL11" s="46" t="s">
        <v>21</v>
      </c>
      <c r="AM11" s="46"/>
      <c r="AN11" s="46" t="str">
        <f>IFERROR(VLOOKUP($B11,Sheet1!$A$5:$B$300,2,FALSE),"")</f>
        <v/>
      </c>
      <c r="AO11" s="46"/>
      <c r="AP11" s="5" t="str">
        <f>IFERROR(VLOOKUP($A11,集約用シート!$B$5:$U$300,15,FALSE),"")</f>
        <v/>
      </c>
      <c r="AQ11" s="8"/>
      <c r="AR11" s="46"/>
      <c r="AS11" s="5" t="str">
        <f>IFERROR(VLOOKUP($A11,集約用シート!$B$5:$U$300,19,FALSE),"")</f>
        <v/>
      </c>
      <c r="AT11" s="46"/>
      <c r="AU11" s="5" t="str">
        <f>IFERROR(VLOOKUP($A11,集約用シート!$B$5:$U$300,21,FALSE),"")</f>
        <v/>
      </c>
    </row>
    <row r="12" spans="1:47" ht="28.5" customHeight="1">
      <c r="A12" s="6">
        <v>27042</v>
      </c>
      <c r="B12" s="7" t="s">
        <v>2260</v>
      </c>
      <c r="C12" s="40" t="s">
        <v>21</v>
      </c>
      <c r="D12" s="40" t="s">
        <v>21</v>
      </c>
      <c r="E12" s="40">
        <v>0</v>
      </c>
      <c r="F12" s="35" t="s">
        <v>25</v>
      </c>
      <c r="G12" s="35" t="s">
        <v>25</v>
      </c>
      <c r="H12" s="40"/>
      <c r="I12" s="35" t="s">
        <v>25</v>
      </c>
      <c r="J12" s="40"/>
      <c r="K12" s="40"/>
      <c r="L12" s="40"/>
      <c r="M12" s="40"/>
      <c r="N12" s="40" t="s">
        <v>22</v>
      </c>
      <c r="O12" s="40" t="s">
        <v>22</v>
      </c>
      <c r="P12" s="40">
        <v>0</v>
      </c>
      <c r="Q12" s="40"/>
      <c r="R12" s="40" t="s">
        <v>26</v>
      </c>
      <c r="S12" s="40" t="s">
        <v>26</v>
      </c>
      <c r="T12" s="40"/>
      <c r="U12" s="40"/>
      <c r="V12" s="40"/>
      <c r="W12" s="40" t="s">
        <v>384</v>
      </c>
      <c r="X12" s="40"/>
      <c r="Y12" s="40" t="s">
        <v>21</v>
      </c>
      <c r="Z12" s="40" t="s">
        <v>21</v>
      </c>
      <c r="AA12" s="40" t="s">
        <v>21</v>
      </c>
      <c r="AB12" s="40" t="s">
        <v>25</v>
      </c>
      <c r="AC12" s="40" t="s">
        <v>25</v>
      </c>
      <c r="AD12" s="40" t="s">
        <v>21</v>
      </c>
      <c r="AE12" s="40" t="s">
        <v>25</v>
      </c>
      <c r="AF12" s="40"/>
      <c r="AG12" s="40" t="s">
        <v>23</v>
      </c>
      <c r="AH12" s="40" t="s">
        <v>21</v>
      </c>
      <c r="AI12" s="40" t="s">
        <v>21</v>
      </c>
      <c r="AJ12" s="40" t="s">
        <v>21</v>
      </c>
      <c r="AK12" s="46" t="s">
        <v>21</v>
      </c>
      <c r="AL12" s="46" t="s">
        <v>21</v>
      </c>
      <c r="AM12" s="46" t="s">
        <v>25</v>
      </c>
      <c r="AN12" s="46" t="str">
        <f>IFERROR(VLOOKUP($B12,Sheet1!$A$5:$B$300,2,FALSE),"")</f>
        <v/>
      </c>
      <c r="AO12" s="46" t="s">
        <v>25</v>
      </c>
      <c r="AP12" s="5" t="str">
        <f>IFERROR(VLOOKUP($A12,集約用シート!$B$5:$U$300,15,FALSE),"")</f>
        <v/>
      </c>
      <c r="AQ12" s="8" t="s">
        <v>21</v>
      </c>
      <c r="AR12" s="46" t="s">
        <v>2566</v>
      </c>
      <c r="AS12" s="5" t="str">
        <f>IFERROR(VLOOKUP($A12,集約用シート!$B$5:$U$300,19,FALSE),"")</f>
        <v/>
      </c>
      <c r="AT12" s="46" t="s">
        <v>21</v>
      </c>
      <c r="AU12" s="5" t="str">
        <f>IFERROR(VLOOKUP($A12,集約用シート!$B$5:$U$300,21,FALSE),"")</f>
        <v/>
      </c>
    </row>
    <row r="13" spans="1:47" ht="28.5" customHeight="1">
      <c r="A13" s="6">
        <v>27044</v>
      </c>
      <c r="B13" s="7" t="s">
        <v>2261</v>
      </c>
      <c r="C13" s="35"/>
      <c r="D13" s="40"/>
      <c r="E13" s="40">
        <v>0</v>
      </c>
      <c r="F13" s="40"/>
      <c r="G13" s="40"/>
      <c r="H13" s="40"/>
      <c r="I13" s="40"/>
      <c r="J13" s="40"/>
      <c r="K13" s="40"/>
      <c r="L13" s="40"/>
      <c r="M13" s="40"/>
      <c r="N13" s="40"/>
      <c r="O13" s="40"/>
      <c r="P13" s="40">
        <v>0</v>
      </c>
      <c r="Q13" s="40"/>
      <c r="R13" s="40"/>
      <c r="S13" s="40"/>
      <c r="T13" s="40"/>
      <c r="U13" s="40"/>
      <c r="V13" s="40"/>
      <c r="W13" s="40"/>
      <c r="X13" s="40"/>
      <c r="Y13" s="40" t="s">
        <v>23</v>
      </c>
      <c r="Z13" s="40" t="s">
        <v>23</v>
      </c>
      <c r="AA13" s="40" t="e">
        <v>#N/A</v>
      </c>
      <c r="AB13" s="40" t="s">
        <v>23</v>
      </c>
      <c r="AC13" s="40" t="s">
        <v>23</v>
      </c>
      <c r="AD13" s="40" t="s">
        <v>23</v>
      </c>
      <c r="AE13" s="40" t="s">
        <v>23</v>
      </c>
      <c r="AF13" s="40"/>
      <c r="AG13" s="40" t="s">
        <v>23</v>
      </c>
      <c r="AH13" s="40" t="s">
        <v>23</v>
      </c>
      <c r="AI13" s="40" t="s">
        <v>23</v>
      </c>
      <c r="AJ13" s="40"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27048</v>
      </c>
      <c r="B14" s="7" t="s">
        <v>2262</v>
      </c>
      <c r="C14" s="40" t="s">
        <v>21</v>
      </c>
      <c r="D14" s="40" t="s">
        <v>21</v>
      </c>
      <c r="E14" s="40">
        <v>0</v>
      </c>
      <c r="F14" s="35" t="s">
        <v>25</v>
      </c>
      <c r="G14" s="40"/>
      <c r="H14" s="35" t="s">
        <v>25</v>
      </c>
      <c r="I14" s="40"/>
      <c r="J14" s="40"/>
      <c r="K14" s="40"/>
      <c r="L14" s="40"/>
      <c r="M14" s="40"/>
      <c r="N14" s="40" t="s">
        <v>26</v>
      </c>
      <c r="O14" s="40" t="s">
        <v>22</v>
      </c>
      <c r="P14" s="40">
        <v>1</v>
      </c>
      <c r="Q14" s="40" t="s">
        <v>384</v>
      </c>
      <c r="R14" s="40"/>
      <c r="S14" s="40"/>
      <c r="T14" s="40"/>
      <c r="U14" s="40"/>
      <c r="V14" s="40"/>
      <c r="W14" s="40" t="s">
        <v>384</v>
      </c>
      <c r="X14" s="40"/>
      <c r="Y14" s="40" t="s">
        <v>21</v>
      </c>
      <c r="Z14" s="40" t="s">
        <v>21</v>
      </c>
      <c r="AA14" s="40" t="s">
        <v>21</v>
      </c>
      <c r="AB14" s="40" t="s">
        <v>23</v>
      </c>
      <c r="AC14" s="40" t="s">
        <v>23</v>
      </c>
      <c r="AD14" s="40" t="s">
        <v>23</v>
      </c>
      <c r="AE14" s="40" t="s">
        <v>23</v>
      </c>
      <c r="AF14" s="40"/>
      <c r="AG14" s="40" t="s">
        <v>23</v>
      </c>
      <c r="AH14" s="40" t="s">
        <v>23</v>
      </c>
      <c r="AI14" s="40" t="s">
        <v>21</v>
      </c>
      <c r="AJ14" s="40" t="s">
        <v>23</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27052</v>
      </c>
      <c r="B15" s="7" t="s">
        <v>2263</v>
      </c>
      <c r="C15" s="35"/>
      <c r="D15" s="40"/>
      <c r="E15" s="40">
        <v>0</v>
      </c>
      <c r="F15" s="40"/>
      <c r="G15" s="40"/>
      <c r="H15" s="40"/>
      <c r="I15" s="40"/>
      <c r="J15" s="40"/>
      <c r="K15" s="40"/>
      <c r="L15" s="40"/>
      <c r="M15" s="40"/>
      <c r="N15" s="40"/>
      <c r="O15" s="40"/>
      <c r="P15" s="40">
        <v>0</v>
      </c>
      <c r="Q15" s="40"/>
      <c r="R15" s="40"/>
      <c r="S15" s="40"/>
      <c r="T15" s="40"/>
      <c r="U15" s="40"/>
      <c r="V15" s="40"/>
      <c r="W15" s="40"/>
      <c r="X15" s="40"/>
      <c r="Y15" s="40" t="s">
        <v>23</v>
      </c>
      <c r="Z15" s="40" t="s">
        <v>23</v>
      </c>
      <c r="AA15" s="40" t="e">
        <v>#N/A</v>
      </c>
      <c r="AB15" s="40" t="s">
        <v>23</v>
      </c>
      <c r="AC15" s="40" t="s">
        <v>23</v>
      </c>
      <c r="AD15" s="40" t="s">
        <v>23</v>
      </c>
      <c r="AE15" s="40" t="s">
        <v>23</v>
      </c>
      <c r="AF15" s="40"/>
      <c r="AG15" s="40" t="s">
        <v>23</v>
      </c>
      <c r="AH15" s="40" t="s">
        <v>23</v>
      </c>
      <c r="AI15" s="40" t="s">
        <v>23</v>
      </c>
      <c r="AJ15" s="40" t="s">
        <v>23</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27053</v>
      </c>
      <c r="B16" s="7" t="s">
        <v>2264</v>
      </c>
      <c r="C16" s="35" t="s">
        <v>25</v>
      </c>
      <c r="D16" s="40" t="s">
        <v>21</v>
      </c>
      <c r="E16" s="40">
        <v>1</v>
      </c>
      <c r="F16" s="35" t="s">
        <v>25</v>
      </c>
      <c r="G16" s="40"/>
      <c r="H16" s="35" t="s">
        <v>25</v>
      </c>
      <c r="I16" s="35" t="s">
        <v>25</v>
      </c>
      <c r="J16" s="40"/>
      <c r="K16" s="40"/>
      <c r="L16" s="40"/>
      <c r="M16" s="40"/>
      <c r="N16" s="40" t="s">
        <v>26</v>
      </c>
      <c r="O16" s="40" t="s">
        <v>22</v>
      </c>
      <c r="P16" s="40">
        <v>1</v>
      </c>
      <c r="Q16" s="40" t="s">
        <v>26</v>
      </c>
      <c r="R16" s="40"/>
      <c r="S16" s="40" t="s">
        <v>384</v>
      </c>
      <c r="T16" s="40"/>
      <c r="U16" s="40" t="s">
        <v>384</v>
      </c>
      <c r="V16" s="40"/>
      <c r="W16" s="40" t="s">
        <v>384</v>
      </c>
      <c r="X16" s="40"/>
      <c r="Y16" s="40" t="s">
        <v>25</v>
      </c>
      <c r="Z16" s="40" t="s">
        <v>21</v>
      </c>
      <c r="AA16" s="40" t="s">
        <v>21</v>
      </c>
      <c r="AB16" s="40" t="s">
        <v>23</v>
      </c>
      <c r="AC16" s="40" t="s">
        <v>25</v>
      </c>
      <c r="AD16" s="40" t="s">
        <v>23</v>
      </c>
      <c r="AE16" s="40" t="s">
        <v>25</v>
      </c>
      <c r="AF16" s="40"/>
      <c r="AG16" s="40" t="s">
        <v>23</v>
      </c>
      <c r="AH16" s="40" t="s">
        <v>21</v>
      </c>
      <c r="AI16" s="40" t="s">
        <v>21</v>
      </c>
      <c r="AJ16" s="40" t="s">
        <v>21</v>
      </c>
      <c r="AK16" s="46" t="s">
        <v>25</v>
      </c>
      <c r="AL16" s="46" t="s">
        <v>21</v>
      </c>
      <c r="AM16" s="46" t="s">
        <v>25</v>
      </c>
      <c r="AN16" s="46" t="str">
        <f>IFERROR(VLOOKUP($B16,Sheet1!$A$5:$B$300,2,FALSE),"")</f>
        <v/>
      </c>
      <c r="AO16" s="46" t="s">
        <v>21</v>
      </c>
      <c r="AP16" s="5" t="str">
        <f>IFERROR(VLOOKUP($A16,集約用シート!$B$5:$U$300,15,FALSE),"")</f>
        <v/>
      </c>
      <c r="AQ16" s="8" t="s">
        <v>1934</v>
      </c>
      <c r="AR16" s="46" t="s">
        <v>21</v>
      </c>
      <c r="AS16" s="5" t="str">
        <f>IFERROR(VLOOKUP($A16,集約用シート!$B$5:$U$300,19,FALSE),"")</f>
        <v/>
      </c>
      <c r="AT16" s="46" t="s">
        <v>25</v>
      </c>
      <c r="AU16" s="5" t="str">
        <f>IFERROR(VLOOKUP($A16,集約用シート!$B$5:$U$300,21,FALSE),"")</f>
        <v/>
      </c>
    </row>
    <row r="17" spans="1:47" ht="28.5" customHeight="1">
      <c r="A17" s="6">
        <v>27054</v>
      </c>
      <c r="B17" s="7" t="s">
        <v>2265</v>
      </c>
      <c r="C17" s="35"/>
      <c r="D17" s="40"/>
      <c r="E17" s="40">
        <v>0</v>
      </c>
      <c r="F17" s="40"/>
      <c r="G17" s="40"/>
      <c r="H17" s="40"/>
      <c r="I17" s="40"/>
      <c r="J17" s="40"/>
      <c r="K17" s="40"/>
      <c r="L17" s="40"/>
      <c r="M17" s="40"/>
      <c r="N17" s="40"/>
      <c r="O17" s="40"/>
      <c r="P17" s="40">
        <v>0</v>
      </c>
      <c r="Q17" s="40"/>
      <c r="R17" s="40"/>
      <c r="S17" s="40"/>
      <c r="T17" s="40"/>
      <c r="U17" s="40"/>
      <c r="V17" s="40"/>
      <c r="W17" s="40"/>
      <c r="X17" s="40"/>
      <c r="Y17" s="40" t="s">
        <v>21</v>
      </c>
      <c r="Z17" s="40" t="s">
        <v>21</v>
      </c>
      <c r="AA17" s="40" t="s">
        <v>21</v>
      </c>
      <c r="AB17" s="40" t="s">
        <v>23</v>
      </c>
      <c r="AC17" s="40" t="s">
        <v>23</v>
      </c>
      <c r="AD17" s="40" t="s">
        <v>23</v>
      </c>
      <c r="AE17" s="40" t="s">
        <v>23</v>
      </c>
      <c r="AF17" s="40"/>
      <c r="AG17" s="40" t="s">
        <v>23</v>
      </c>
      <c r="AH17" s="40" t="s">
        <v>23</v>
      </c>
      <c r="AI17" s="40" t="s">
        <v>23</v>
      </c>
      <c r="AJ17" s="40"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27055</v>
      </c>
      <c r="B18" s="7" t="s">
        <v>2266</v>
      </c>
      <c r="C18" s="35" t="s">
        <v>25</v>
      </c>
      <c r="D18" s="40" t="s">
        <v>21</v>
      </c>
      <c r="E18" s="40">
        <v>1</v>
      </c>
      <c r="F18" s="35" t="s">
        <v>25</v>
      </c>
      <c r="G18" s="35" t="s">
        <v>25</v>
      </c>
      <c r="H18" s="35" t="s">
        <v>25</v>
      </c>
      <c r="I18" s="35" t="s">
        <v>25</v>
      </c>
      <c r="J18" s="40"/>
      <c r="K18" s="40"/>
      <c r="L18" s="40"/>
      <c r="M18" s="40"/>
      <c r="N18" s="40" t="s">
        <v>26</v>
      </c>
      <c r="O18" s="40" t="s">
        <v>21</v>
      </c>
      <c r="P18" s="40">
        <v>1</v>
      </c>
      <c r="Q18" s="40" t="s">
        <v>26</v>
      </c>
      <c r="R18" s="40" t="s">
        <v>26</v>
      </c>
      <c r="S18" s="40"/>
      <c r="T18" s="40"/>
      <c r="U18" s="40"/>
      <c r="V18" s="40"/>
      <c r="W18" s="40" t="s">
        <v>384</v>
      </c>
      <c r="X18" s="40"/>
      <c r="Y18" s="40" t="s">
        <v>25</v>
      </c>
      <c r="Z18" s="40" t="s">
        <v>21</v>
      </c>
      <c r="AA18" s="40" t="s">
        <v>21</v>
      </c>
      <c r="AB18" s="40" t="s">
        <v>25</v>
      </c>
      <c r="AC18" s="40" t="s">
        <v>25</v>
      </c>
      <c r="AD18" s="40" t="s">
        <v>21</v>
      </c>
      <c r="AE18" s="40" t="s">
        <v>25</v>
      </c>
      <c r="AF18" s="40"/>
      <c r="AG18" s="40" t="s">
        <v>23</v>
      </c>
      <c r="AH18" s="40" t="s">
        <v>21</v>
      </c>
      <c r="AI18" s="40" t="s">
        <v>21</v>
      </c>
      <c r="AJ18" s="40" t="s">
        <v>21</v>
      </c>
      <c r="AK18" s="46" t="s">
        <v>25</v>
      </c>
      <c r="AL18" s="46" t="s">
        <v>21</v>
      </c>
      <c r="AM18" s="46" t="s">
        <v>25</v>
      </c>
      <c r="AN18" s="46" t="str">
        <f>IFERROR(VLOOKUP($B18,Sheet1!$A$5:$B$300,2,FALSE),"")</f>
        <v/>
      </c>
      <c r="AO18" s="46" t="s">
        <v>25</v>
      </c>
      <c r="AP18" s="5" t="str">
        <f>IFERROR(VLOOKUP($A18,集約用シート!$B$5:$U$300,15,FALSE),"")</f>
        <v/>
      </c>
      <c r="AQ18" s="8" t="s">
        <v>1934</v>
      </c>
      <c r="AR18" s="46" t="s">
        <v>25</v>
      </c>
      <c r="AS18" s="5" t="str">
        <f>IFERROR(VLOOKUP($A18,集約用シート!$B$5:$U$300,19,FALSE),"")</f>
        <v/>
      </c>
      <c r="AT18" s="46" t="s">
        <v>21</v>
      </c>
      <c r="AU18" s="5" t="str">
        <f>IFERROR(VLOOKUP($A18,集約用シート!$B$5:$U$300,21,FALSE),"")</f>
        <v/>
      </c>
    </row>
    <row r="19" spans="1:47" ht="28.5" customHeight="1">
      <c r="A19" s="6">
        <v>27056</v>
      </c>
      <c r="B19" s="7" t="s">
        <v>2267</v>
      </c>
      <c r="C19" s="35"/>
      <c r="D19" s="40"/>
      <c r="E19" s="40">
        <v>0</v>
      </c>
      <c r="F19" s="40"/>
      <c r="G19" s="40"/>
      <c r="H19" s="40"/>
      <c r="I19" s="40"/>
      <c r="J19" s="40"/>
      <c r="K19" s="40"/>
      <c r="L19" s="40"/>
      <c r="M19" s="40"/>
      <c r="N19" s="40"/>
      <c r="O19" s="40"/>
      <c r="P19" s="40">
        <v>0</v>
      </c>
      <c r="Q19" s="40"/>
      <c r="R19" s="40"/>
      <c r="S19" s="40"/>
      <c r="T19" s="40"/>
      <c r="U19" s="40"/>
      <c r="V19" s="40"/>
      <c r="W19" s="40"/>
      <c r="X19" s="40"/>
      <c r="Y19" s="40" t="s">
        <v>21</v>
      </c>
      <c r="Z19" s="40" t="s">
        <v>21</v>
      </c>
      <c r="AA19" s="40" t="s">
        <v>21</v>
      </c>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27057</v>
      </c>
      <c r="B20" s="7" t="s">
        <v>2268</v>
      </c>
      <c r="C20" s="35"/>
      <c r="D20" s="40"/>
      <c r="E20" s="40">
        <v>0</v>
      </c>
      <c r="F20" s="40"/>
      <c r="G20" s="40"/>
      <c r="H20" s="40"/>
      <c r="I20" s="40"/>
      <c r="J20" s="40"/>
      <c r="K20" s="40"/>
      <c r="L20" s="40"/>
      <c r="M20" s="40"/>
      <c r="N20" s="40"/>
      <c r="O20" s="40"/>
      <c r="P20" s="40">
        <v>0</v>
      </c>
      <c r="Q20" s="40"/>
      <c r="R20" s="40"/>
      <c r="S20" s="40"/>
      <c r="T20" s="40"/>
      <c r="U20" s="40"/>
      <c r="V20" s="40"/>
      <c r="W20" s="40"/>
      <c r="X20" s="40"/>
      <c r="Y20" s="40" t="s">
        <v>21</v>
      </c>
      <c r="Z20" s="40" t="s">
        <v>21</v>
      </c>
      <c r="AA20" s="40" t="s">
        <v>21</v>
      </c>
      <c r="AB20" s="40" t="s">
        <v>23</v>
      </c>
      <c r="AC20" s="40" t="s">
        <v>23</v>
      </c>
      <c r="AD20" s="40" t="s">
        <v>23</v>
      </c>
      <c r="AE20" s="40" t="s">
        <v>23</v>
      </c>
      <c r="AF20" s="40"/>
      <c r="AG20" s="40" t="s">
        <v>23</v>
      </c>
      <c r="AH20" s="40" t="s">
        <v>23</v>
      </c>
      <c r="AI20" s="40" t="s">
        <v>23</v>
      </c>
      <c r="AJ20" s="40"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27058</v>
      </c>
      <c r="B21" s="7" t="s">
        <v>2269</v>
      </c>
      <c r="C21" s="35"/>
      <c r="D21" s="40"/>
      <c r="E21" s="40">
        <v>0</v>
      </c>
      <c r="F21" s="40"/>
      <c r="G21" s="40"/>
      <c r="H21" s="40"/>
      <c r="I21" s="40"/>
      <c r="J21" s="40"/>
      <c r="K21" s="40"/>
      <c r="L21" s="40"/>
      <c r="M21" s="40"/>
      <c r="N21" s="40"/>
      <c r="O21" s="40"/>
      <c r="P21" s="40">
        <v>0</v>
      </c>
      <c r="Q21" s="40"/>
      <c r="R21" s="40"/>
      <c r="S21" s="40"/>
      <c r="T21" s="40"/>
      <c r="U21" s="40"/>
      <c r="V21" s="40"/>
      <c r="W21" s="40"/>
      <c r="X21" s="40"/>
      <c r="Y21" s="40" t="s">
        <v>23</v>
      </c>
      <c r="Z21" s="40" t="s">
        <v>23</v>
      </c>
      <c r="AA21" s="40" t="e">
        <v>#N/A</v>
      </c>
      <c r="AB21" s="40" t="s">
        <v>23</v>
      </c>
      <c r="AC21" s="40" t="s">
        <v>23</v>
      </c>
      <c r="AD21" s="40" t="s">
        <v>23</v>
      </c>
      <c r="AE21" s="40" t="s">
        <v>23</v>
      </c>
      <c r="AF21" s="40"/>
      <c r="AG21" s="40" t="s">
        <v>23</v>
      </c>
      <c r="AH21" s="40" t="s">
        <v>23</v>
      </c>
      <c r="AI21" s="40" t="s">
        <v>23</v>
      </c>
      <c r="AJ21" s="40"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27060</v>
      </c>
      <c r="B22" s="7" t="s">
        <v>2270</v>
      </c>
      <c r="C22" s="35"/>
      <c r="D22" s="40"/>
      <c r="E22" s="40">
        <v>0</v>
      </c>
      <c r="F22" s="40"/>
      <c r="G22" s="40"/>
      <c r="H22" s="40"/>
      <c r="I22" s="40"/>
      <c r="J22" s="40"/>
      <c r="K22" s="40"/>
      <c r="L22" s="40"/>
      <c r="M22" s="40"/>
      <c r="N22" s="40"/>
      <c r="O22" s="40"/>
      <c r="P22" s="40">
        <v>0</v>
      </c>
      <c r="Q22" s="40"/>
      <c r="R22" s="40"/>
      <c r="S22" s="40"/>
      <c r="T22" s="40"/>
      <c r="U22" s="40"/>
      <c r="V22" s="40"/>
      <c r="W22" s="40"/>
      <c r="X22" s="40"/>
      <c r="Y22" s="40" t="s">
        <v>23</v>
      </c>
      <c r="Z22" s="40" t="s">
        <v>23</v>
      </c>
      <c r="AA22" s="40" t="e">
        <v>#N/A</v>
      </c>
      <c r="AB22" s="40" t="s">
        <v>23</v>
      </c>
      <c r="AC22" s="40" t="s">
        <v>23</v>
      </c>
      <c r="AD22" s="40" t="s">
        <v>23</v>
      </c>
      <c r="AE22" s="40" t="s">
        <v>23</v>
      </c>
      <c r="AF22" s="40"/>
      <c r="AG22" s="40" t="s">
        <v>23</v>
      </c>
      <c r="AH22" s="40" t="s">
        <v>23</v>
      </c>
      <c r="AI22" s="40" t="s">
        <v>23</v>
      </c>
      <c r="AJ22" s="40"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27061</v>
      </c>
      <c r="B23" s="7" t="s">
        <v>2271</v>
      </c>
      <c r="C23" s="40" t="s">
        <v>21</v>
      </c>
      <c r="D23" s="40" t="s">
        <v>21</v>
      </c>
      <c r="E23" s="40">
        <v>0</v>
      </c>
      <c r="F23" s="35" t="s">
        <v>25</v>
      </c>
      <c r="G23" s="35" t="s">
        <v>25</v>
      </c>
      <c r="H23" s="35" t="s">
        <v>25</v>
      </c>
      <c r="I23" s="35" t="s">
        <v>25</v>
      </c>
      <c r="J23" s="35" t="s">
        <v>25</v>
      </c>
      <c r="K23" s="35" t="s">
        <v>25</v>
      </c>
      <c r="L23" s="40"/>
      <c r="M23" s="40"/>
      <c r="N23" s="40" t="s">
        <v>22</v>
      </c>
      <c r="O23" s="40" t="s">
        <v>22</v>
      </c>
      <c r="P23" s="40">
        <v>0</v>
      </c>
      <c r="Q23" s="40" t="s">
        <v>26</v>
      </c>
      <c r="R23" s="40"/>
      <c r="S23" s="40" t="s">
        <v>26</v>
      </c>
      <c r="T23" s="40"/>
      <c r="U23" s="40"/>
      <c r="V23" s="40"/>
      <c r="W23" s="40" t="s">
        <v>384</v>
      </c>
      <c r="X23" s="40"/>
      <c r="Y23" s="40" t="s">
        <v>21</v>
      </c>
      <c r="Z23" s="40" t="s">
        <v>21</v>
      </c>
      <c r="AA23" s="40" t="s">
        <v>21</v>
      </c>
      <c r="AB23" s="40" t="s">
        <v>25</v>
      </c>
      <c r="AC23" s="40" t="s">
        <v>25</v>
      </c>
      <c r="AD23" s="40" t="s">
        <v>25</v>
      </c>
      <c r="AE23" s="40" t="s">
        <v>25</v>
      </c>
      <c r="AF23" s="40"/>
      <c r="AG23" s="40" t="s">
        <v>25</v>
      </c>
      <c r="AH23" s="40" t="s">
        <v>25</v>
      </c>
      <c r="AI23" s="40" t="s">
        <v>21</v>
      </c>
      <c r="AJ23" s="40" t="s">
        <v>21</v>
      </c>
      <c r="AK23" s="46" t="s">
        <v>21</v>
      </c>
      <c r="AL23" s="46" t="s">
        <v>21</v>
      </c>
      <c r="AM23" s="46" t="s">
        <v>25</v>
      </c>
      <c r="AN23" s="46" t="str">
        <f>IFERROR(VLOOKUP($B23,Sheet1!$A$5:$B$300,2,FALSE),"")</f>
        <v/>
      </c>
      <c r="AO23" s="46" t="s">
        <v>25</v>
      </c>
      <c r="AP23" s="5" t="str">
        <f>IFERROR(VLOOKUP($A23,集約用シート!$B$5:$U$300,15,FALSE),"")</f>
        <v/>
      </c>
      <c r="AQ23" s="8" t="s">
        <v>2567</v>
      </c>
      <c r="AR23" s="46" t="s">
        <v>25</v>
      </c>
      <c r="AS23" s="5" t="str">
        <f>IFERROR(VLOOKUP($A23,集約用シート!$B$5:$U$300,19,FALSE),"")</f>
        <v/>
      </c>
      <c r="AT23" s="46" t="s">
        <v>21</v>
      </c>
      <c r="AU23" s="5" t="str">
        <f>IFERROR(VLOOKUP($A23,集約用シート!$B$5:$U$300,21,FALSE),"")</f>
        <v/>
      </c>
    </row>
    <row r="24" spans="1:47" ht="28.5" customHeight="1">
      <c r="A24" s="6">
        <v>27062</v>
      </c>
      <c r="B24" s="7" t="s">
        <v>2272</v>
      </c>
      <c r="C24" s="35"/>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40"/>
      <c r="AG24" s="40" t="s">
        <v>23</v>
      </c>
      <c r="AH24" s="40" t="s">
        <v>23</v>
      </c>
      <c r="AI24" s="40" t="s">
        <v>23</v>
      </c>
      <c r="AJ24" s="40"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27063</v>
      </c>
      <c r="B25" s="7" t="s">
        <v>2273</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27067</v>
      </c>
      <c r="B26" s="7" t="s">
        <v>2274</v>
      </c>
      <c r="C26" s="35"/>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27068</v>
      </c>
      <c r="B27" s="7" t="s">
        <v>2275</v>
      </c>
      <c r="C27" s="35"/>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27069</v>
      </c>
      <c r="B28" s="7" t="s">
        <v>2276</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27071</v>
      </c>
      <c r="B29" s="7" t="s">
        <v>2277</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27075</v>
      </c>
      <c r="B30" s="7" t="s">
        <v>2278</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27076</v>
      </c>
      <c r="B31" s="7" t="s">
        <v>2279</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27078</v>
      </c>
      <c r="B32" s="7" t="s">
        <v>2280</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27079</v>
      </c>
      <c r="B33" s="7" t="s">
        <v>2281</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27080</v>
      </c>
      <c r="B34" s="7" t="s">
        <v>2282</v>
      </c>
      <c r="C34" s="35"/>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40"/>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27082</v>
      </c>
      <c r="B35" s="7" t="s">
        <v>2283</v>
      </c>
      <c r="C35" s="35"/>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27083</v>
      </c>
      <c r="B36" s="7" t="s">
        <v>2284</v>
      </c>
      <c r="C36" s="40" t="s">
        <v>21</v>
      </c>
      <c r="D36" s="40" t="s">
        <v>21</v>
      </c>
      <c r="E36" s="40">
        <v>0</v>
      </c>
      <c r="F36" s="40"/>
      <c r="G36" s="40"/>
      <c r="H36" s="40"/>
      <c r="I36" s="40"/>
      <c r="J36" s="40"/>
      <c r="K36" s="40"/>
      <c r="L36" s="40"/>
      <c r="M36" s="40"/>
      <c r="N36" s="40" t="s">
        <v>21</v>
      </c>
      <c r="O36" s="40" t="s">
        <v>21</v>
      </c>
      <c r="P36" s="40">
        <v>0</v>
      </c>
      <c r="Q36" s="40" t="s">
        <v>384</v>
      </c>
      <c r="R36" s="40"/>
      <c r="S36" s="40"/>
      <c r="T36" s="40"/>
      <c r="U36" s="40"/>
      <c r="V36" s="40"/>
      <c r="W36" s="40" t="s">
        <v>384</v>
      </c>
      <c r="X36" s="40"/>
      <c r="Y36" s="40" t="s">
        <v>21</v>
      </c>
      <c r="Z36" s="40" t="s">
        <v>25</v>
      </c>
      <c r="AA36" s="40" t="s">
        <v>25</v>
      </c>
      <c r="AB36" s="40" t="s">
        <v>23</v>
      </c>
      <c r="AC36" s="40" t="s">
        <v>23</v>
      </c>
      <c r="AD36" s="40" t="s">
        <v>23</v>
      </c>
      <c r="AE36" s="40" t="s">
        <v>23</v>
      </c>
      <c r="AF36" s="40"/>
      <c r="AG36" s="40" t="s">
        <v>23</v>
      </c>
      <c r="AH36" s="40" t="s">
        <v>23</v>
      </c>
      <c r="AI36" s="40" t="s">
        <v>21</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27085</v>
      </c>
      <c r="B37" s="7" t="s">
        <v>2285</v>
      </c>
      <c r="C37" s="35"/>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27086</v>
      </c>
      <c r="B38" s="7" t="s">
        <v>2286</v>
      </c>
      <c r="C38" s="35"/>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27087</v>
      </c>
      <c r="B39" s="7" t="s">
        <v>2287</v>
      </c>
      <c r="C39" s="35"/>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27088</v>
      </c>
      <c r="B40" s="7" t="s">
        <v>2288</v>
      </c>
      <c r="C40" s="35"/>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c r="B41" s="7"/>
      <c r="C41" s="35"/>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c r="B42" s="7"/>
      <c r="C42" s="40"/>
      <c r="D42" s="40"/>
      <c r="E42" s="40">
        <v>0</v>
      </c>
      <c r="F42" s="40"/>
      <c r="G42" s="40"/>
      <c r="H42" s="40"/>
      <c r="I42" s="40"/>
      <c r="J42" s="40"/>
      <c r="K42" s="40"/>
      <c r="L42" s="40"/>
      <c r="M42" s="40"/>
      <c r="N42" s="40"/>
      <c r="O42" s="40"/>
      <c r="P42" s="40">
        <v>0</v>
      </c>
      <c r="Q42" s="40"/>
      <c r="R42" s="40"/>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c r="B43" s="7"/>
      <c r="C43" s="40"/>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91" t="s">
        <v>242</v>
      </c>
      <c r="B44" s="93"/>
      <c r="C44" s="91">
        <v>5</v>
      </c>
      <c r="D44" s="93">
        <v>0</v>
      </c>
      <c r="N44" s="91">
        <v>7</v>
      </c>
      <c r="O44" s="93">
        <v>0</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sheetData>
  <mergeCells count="31">
    <mergeCell ref="A44:B44"/>
    <mergeCell ref="C44:D44"/>
    <mergeCell ref="N44:O44"/>
    <mergeCell ref="AM2:AN2"/>
    <mergeCell ref="AO2:AP2"/>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dimension ref="A1:AZ49"/>
  <sheetViews>
    <sheetView view="pageBreakPreview" topLeftCell="V1" zoomScale="74" zoomScaleNormal="91"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37" width="9" style="17"/>
    <col min="38" max="52" width="9" style="2"/>
    <col min="53"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20</v>
      </c>
      <c r="D4" s="40">
        <v>6</v>
      </c>
      <c r="E4" s="40"/>
      <c r="F4" s="40">
        <v>9</v>
      </c>
      <c r="G4" s="40">
        <v>10</v>
      </c>
      <c r="H4" s="40">
        <v>5</v>
      </c>
      <c r="I4" s="40">
        <v>8</v>
      </c>
      <c r="J4" s="40">
        <v>1</v>
      </c>
      <c r="K4" s="40">
        <v>5</v>
      </c>
      <c r="L4" s="40">
        <v>1</v>
      </c>
      <c r="M4" s="40">
        <v>0</v>
      </c>
      <c r="N4" s="40">
        <v>20</v>
      </c>
      <c r="O4" s="40">
        <v>8</v>
      </c>
      <c r="P4" s="40"/>
      <c r="Q4" s="40">
        <v>8</v>
      </c>
      <c r="R4" s="40">
        <v>8</v>
      </c>
      <c r="S4" s="40">
        <v>7</v>
      </c>
      <c r="T4" s="40">
        <v>8</v>
      </c>
      <c r="U4" s="40">
        <v>1</v>
      </c>
      <c r="V4" s="40">
        <v>1</v>
      </c>
      <c r="W4" s="40">
        <v>0</v>
      </c>
      <c r="X4" s="40">
        <v>0</v>
      </c>
      <c r="Y4" s="41">
        <v>6</v>
      </c>
      <c r="Z4" s="41">
        <v>2</v>
      </c>
      <c r="AA4" s="41"/>
      <c r="AB4" s="41">
        <v>4</v>
      </c>
      <c r="AC4" s="41">
        <v>12</v>
      </c>
      <c r="AD4" s="41">
        <v>4</v>
      </c>
      <c r="AE4" s="41">
        <v>8</v>
      </c>
      <c r="AF4" s="41">
        <v>0</v>
      </c>
      <c r="AG4" s="41">
        <v>2</v>
      </c>
      <c r="AH4" s="41">
        <v>1</v>
      </c>
      <c r="AI4" s="41">
        <v>1</v>
      </c>
      <c r="AJ4" s="41">
        <v>0</v>
      </c>
      <c r="AK4" s="46">
        <v>16</v>
      </c>
      <c r="AL4" s="46">
        <v>8</v>
      </c>
      <c r="AM4" s="46">
        <v>12</v>
      </c>
      <c r="AN4" s="46"/>
      <c r="AO4" s="46">
        <v>9</v>
      </c>
      <c r="AP4" s="46"/>
      <c r="AQ4" s="8"/>
      <c r="AR4" s="46"/>
      <c r="AS4" s="46"/>
      <c r="AT4" s="46">
        <v>2</v>
      </c>
      <c r="AU4" s="46"/>
    </row>
    <row r="5" spans="1:47" ht="28.5" customHeight="1">
      <c r="A5" s="6">
        <v>28001</v>
      </c>
      <c r="B5" s="7" t="s">
        <v>877</v>
      </c>
      <c r="C5" s="35" t="s">
        <v>25</v>
      </c>
      <c r="D5" s="40" t="s">
        <v>25</v>
      </c>
      <c r="E5" s="40">
        <v>2</v>
      </c>
      <c r="F5" s="40" t="s">
        <v>25</v>
      </c>
      <c r="G5" s="40" t="s">
        <v>25</v>
      </c>
      <c r="H5" s="40"/>
      <c r="I5" s="40" t="s">
        <v>25</v>
      </c>
      <c r="J5" s="40"/>
      <c r="K5" s="40" t="s">
        <v>25</v>
      </c>
      <c r="L5" s="40"/>
      <c r="M5" s="40"/>
      <c r="N5" s="40" t="s">
        <v>25</v>
      </c>
      <c r="O5" s="40" t="s">
        <v>25</v>
      </c>
      <c r="P5" s="40">
        <v>2</v>
      </c>
      <c r="Q5" s="40" t="s">
        <v>25</v>
      </c>
      <c r="R5" s="40" t="s">
        <v>26</v>
      </c>
      <c r="S5" s="40" t="s">
        <v>25</v>
      </c>
      <c r="T5" s="40" t="s">
        <v>26</v>
      </c>
      <c r="U5" s="40" t="s">
        <v>25</v>
      </c>
      <c r="V5" s="40"/>
      <c r="W5" s="40"/>
      <c r="X5" s="40"/>
      <c r="Y5" s="41" t="s">
        <v>25</v>
      </c>
      <c r="Z5" s="41" t="s">
        <v>25</v>
      </c>
      <c r="AA5" s="41" t="s">
        <v>25</v>
      </c>
      <c r="AB5" s="41" t="s">
        <v>25</v>
      </c>
      <c r="AC5" s="41" t="s">
        <v>25</v>
      </c>
      <c r="AD5" s="41" t="s">
        <v>25</v>
      </c>
      <c r="AE5" s="41" t="s">
        <v>25</v>
      </c>
      <c r="AF5" s="41"/>
      <c r="AG5" s="41" t="s">
        <v>25</v>
      </c>
      <c r="AH5" s="41" t="s">
        <v>21</v>
      </c>
      <c r="AI5" s="41" t="s">
        <v>25</v>
      </c>
      <c r="AJ5" s="41" t="s">
        <v>21</v>
      </c>
      <c r="AK5" s="46" t="s">
        <v>25</v>
      </c>
      <c r="AL5" s="46" t="s">
        <v>25</v>
      </c>
      <c r="AM5" s="46" t="s">
        <v>25</v>
      </c>
      <c r="AN5" s="46" t="str">
        <f>IFERROR(VLOOKUP($B5,Sheet1!$A$5:$B$300,2,FALSE),"")</f>
        <v/>
      </c>
      <c r="AO5" s="46" t="s">
        <v>25</v>
      </c>
      <c r="AP5" s="5" t="str">
        <f>IFERROR(VLOOKUP($A5,集約用シート!$B$5:$U$300,15,FALSE),"")</f>
        <v/>
      </c>
      <c r="AQ5" s="8" t="s">
        <v>1934</v>
      </c>
      <c r="AR5" s="46" t="s">
        <v>2566</v>
      </c>
      <c r="AS5" s="5" t="str">
        <f>IFERROR(VLOOKUP($A5,集約用シート!$B$5:$U$300,19,FALSE),"")</f>
        <v/>
      </c>
      <c r="AT5" s="46" t="s">
        <v>21</v>
      </c>
      <c r="AU5" s="5" t="str">
        <f>IFERROR(VLOOKUP($A5,集約用シート!$B$5:$U$300,21,FALSE),"")</f>
        <v/>
      </c>
    </row>
    <row r="6" spans="1:47" ht="28.5" customHeight="1">
      <c r="A6" s="6">
        <v>28002</v>
      </c>
      <c r="B6" s="7" t="s">
        <v>878</v>
      </c>
      <c r="C6" s="35" t="s">
        <v>25</v>
      </c>
      <c r="D6" s="40" t="s">
        <v>21</v>
      </c>
      <c r="E6" s="40">
        <v>1</v>
      </c>
      <c r="F6" s="35" t="s">
        <v>25</v>
      </c>
      <c r="G6" s="40" t="s">
        <v>25</v>
      </c>
      <c r="H6" s="35" t="s">
        <v>25</v>
      </c>
      <c r="I6" s="40" t="s">
        <v>25</v>
      </c>
      <c r="J6" s="40"/>
      <c r="K6" s="40"/>
      <c r="L6" s="40"/>
      <c r="M6" s="40"/>
      <c r="N6" s="40" t="s">
        <v>25</v>
      </c>
      <c r="O6" s="40" t="s">
        <v>21</v>
      </c>
      <c r="P6" s="40">
        <v>1</v>
      </c>
      <c r="Q6" s="40" t="s">
        <v>25</v>
      </c>
      <c r="R6" s="40" t="s">
        <v>26</v>
      </c>
      <c r="S6" s="40" t="s">
        <v>25</v>
      </c>
      <c r="T6" s="40" t="s">
        <v>26</v>
      </c>
      <c r="U6" s="40"/>
      <c r="V6" s="40"/>
      <c r="W6" s="40"/>
      <c r="X6" s="40"/>
      <c r="Y6" s="41" t="s">
        <v>23</v>
      </c>
      <c r="Z6" s="41" t="s">
        <v>23</v>
      </c>
      <c r="AA6" s="41" t="e">
        <v>#N/A</v>
      </c>
      <c r="AB6" s="41" t="s">
        <v>23</v>
      </c>
      <c r="AC6" s="41" t="s">
        <v>25</v>
      </c>
      <c r="AD6" s="41" t="s">
        <v>23</v>
      </c>
      <c r="AE6" s="41" t="s">
        <v>21</v>
      </c>
      <c r="AF6" s="41"/>
      <c r="AG6" s="41" t="s">
        <v>23</v>
      </c>
      <c r="AH6" s="41">
        <v>0</v>
      </c>
      <c r="AI6" s="41" t="s">
        <v>23</v>
      </c>
      <c r="AJ6" s="41" t="s">
        <v>21</v>
      </c>
      <c r="AK6" s="46" t="s">
        <v>25</v>
      </c>
      <c r="AL6" s="46" t="s">
        <v>21</v>
      </c>
      <c r="AM6" s="46" t="s">
        <v>25</v>
      </c>
      <c r="AN6" s="46" t="str">
        <f>IFERROR(VLOOKUP($B6,Sheet1!$A$5:$B$300,2,FALSE),"")</f>
        <v/>
      </c>
      <c r="AO6" s="46" t="s">
        <v>25</v>
      </c>
      <c r="AP6" s="5" t="str">
        <f>IFERROR(VLOOKUP($A6,集約用シート!$B$5:$U$300,15,FALSE),"")</f>
        <v/>
      </c>
      <c r="AQ6" s="8" t="s">
        <v>1934</v>
      </c>
      <c r="AR6" s="46" t="s">
        <v>2566</v>
      </c>
      <c r="AS6" s="5" t="str">
        <f>IFERROR(VLOOKUP($A6,集約用シート!$B$5:$U$300,19,FALSE),"")</f>
        <v/>
      </c>
      <c r="AT6" s="46" t="s">
        <v>21</v>
      </c>
      <c r="AU6" s="5" t="str">
        <f>IFERROR(VLOOKUP($A6,集約用シート!$B$5:$U$300,21,FALSE),"")</f>
        <v/>
      </c>
    </row>
    <row r="7" spans="1:47" ht="28.5" customHeight="1">
      <c r="A7" s="6">
        <v>28003</v>
      </c>
      <c r="B7" s="7" t="s">
        <v>879</v>
      </c>
      <c r="C7" s="35" t="s">
        <v>25</v>
      </c>
      <c r="D7" s="40" t="s">
        <v>21</v>
      </c>
      <c r="E7" s="40">
        <v>1</v>
      </c>
      <c r="F7" s="35" t="s">
        <v>25</v>
      </c>
      <c r="G7" s="40" t="s">
        <v>25</v>
      </c>
      <c r="H7" s="35" t="s">
        <v>25</v>
      </c>
      <c r="I7" s="40" t="s">
        <v>25</v>
      </c>
      <c r="J7" s="40"/>
      <c r="K7" s="40"/>
      <c r="L7" s="40" t="s">
        <v>25</v>
      </c>
      <c r="M7" s="40"/>
      <c r="N7" s="40" t="s">
        <v>26</v>
      </c>
      <c r="O7" s="40" t="s">
        <v>21</v>
      </c>
      <c r="P7" s="40">
        <v>1</v>
      </c>
      <c r="Q7" s="40" t="s">
        <v>25</v>
      </c>
      <c r="R7" s="40" t="s">
        <v>26</v>
      </c>
      <c r="S7" s="40" t="s">
        <v>25</v>
      </c>
      <c r="T7" s="40" t="s">
        <v>26</v>
      </c>
      <c r="U7" s="40"/>
      <c r="V7" s="40"/>
      <c r="W7" s="40"/>
      <c r="X7" s="40"/>
      <c r="Y7" s="41" t="s">
        <v>23</v>
      </c>
      <c r="Z7" s="41" t="s">
        <v>23</v>
      </c>
      <c r="AA7" s="41" t="e">
        <v>#N/A</v>
      </c>
      <c r="AB7" s="41" t="s">
        <v>23</v>
      </c>
      <c r="AC7" s="41" t="s">
        <v>25</v>
      </c>
      <c r="AD7" s="41" t="s">
        <v>23</v>
      </c>
      <c r="AE7" s="41" t="s">
        <v>25</v>
      </c>
      <c r="AF7" s="41"/>
      <c r="AG7" s="41" t="s">
        <v>23</v>
      </c>
      <c r="AH7" s="41" t="s">
        <v>21</v>
      </c>
      <c r="AI7" s="41" t="s">
        <v>23</v>
      </c>
      <c r="AJ7" s="41" t="s">
        <v>21</v>
      </c>
      <c r="AK7" s="46" t="s">
        <v>21</v>
      </c>
      <c r="AL7" s="46" t="s">
        <v>21</v>
      </c>
      <c r="AM7" s="46" t="s">
        <v>25</v>
      </c>
      <c r="AN7" s="46" t="str">
        <f>IFERROR(VLOOKUP($B7,Sheet1!$A$5:$B$300,2,FALSE),"")</f>
        <v/>
      </c>
      <c r="AO7" s="46" t="s">
        <v>25</v>
      </c>
      <c r="AP7" s="5" t="str">
        <f>IFERROR(VLOOKUP($A7,集約用シート!$B$5:$U$300,15,FALSE),"")</f>
        <v/>
      </c>
      <c r="AQ7" s="8" t="s">
        <v>21</v>
      </c>
      <c r="AR7" s="46" t="s">
        <v>21</v>
      </c>
      <c r="AS7" s="5" t="str">
        <f>IFERROR(VLOOKUP($A7,集約用シート!$B$5:$U$300,19,FALSE),"")</f>
        <v/>
      </c>
      <c r="AT7" s="46" t="s">
        <v>21</v>
      </c>
      <c r="AU7" s="5" t="str">
        <f>IFERROR(VLOOKUP($A7,集約用シート!$B$5:$U$300,21,FALSE),"")</f>
        <v/>
      </c>
    </row>
    <row r="8" spans="1:47" ht="28.5" customHeight="1">
      <c r="A8" s="6">
        <v>28005</v>
      </c>
      <c r="B8" s="7" t="s">
        <v>880</v>
      </c>
      <c r="C8" s="35" t="s">
        <v>25</v>
      </c>
      <c r="D8" s="35" t="s">
        <v>25</v>
      </c>
      <c r="E8" s="40">
        <v>2</v>
      </c>
      <c r="F8" s="35" t="s">
        <v>25</v>
      </c>
      <c r="G8" s="40" t="s">
        <v>25</v>
      </c>
      <c r="H8" s="35" t="s">
        <v>25</v>
      </c>
      <c r="I8" s="40" t="s">
        <v>25</v>
      </c>
      <c r="J8" s="40"/>
      <c r="K8" s="40"/>
      <c r="L8" s="40"/>
      <c r="M8" s="40"/>
      <c r="N8" s="40" t="s">
        <v>25</v>
      </c>
      <c r="O8" s="40" t="s">
        <v>25</v>
      </c>
      <c r="P8" s="40">
        <v>2</v>
      </c>
      <c r="Q8" s="40" t="s">
        <v>25</v>
      </c>
      <c r="R8" s="40" t="s">
        <v>26</v>
      </c>
      <c r="S8" s="40" t="s">
        <v>25</v>
      </c>
      <c r="T8" s="40" t="s">
        <v>26</v>
      </c>
      <c r="U8" s="40"/>
      <c r="V8" s="40"/>
      <c r="W8" s="40"/>
      <c r="X8" s="40"/>
      <c r="Y8" s="41" t="s">
        <v>23</v>
      </c>
      <c r="Z8" s="41" t="s">
        <v>23</v>
      </c>
      <c r="AA8" s="41" t="e">
        <v>#N/A</v>
      </c>
      <c r="AB8" s="41" t="s">
        <v>23</v>
      </c>
      <c r="AC8" s="41" t="s">
        <v>25</v>
      </c>
      <c r="AD8" s="41" t="s">
        <v>23</v>
      </c>
      <c r="AE8" s="41" t="s">
        <v>21</v>
      </c>
      <c r="AF8" s="41"/>
      <c r="AG8" s="41" t="s">
        <v>23</v>
      </c>
      <c r="AH8" s="41">
        <v>0</v>
      </c>
      <c r="AI8" s="41" t="s">
        <v>23</v>
      </c>
      <c r="AJ8" s="41" t="s">
        <v>21</v>
      </c>
      <c r="AK8" s="46" t="s">
        <v>25</v>
      </c>
      <c r="AL8" s="46" t="s">
        <v>25</v>
      </c>
      <c r="AM8" s="46" t="s">
        <v>25</v>
      </c>
      <c r="AN8" s="46" t="str">
        <f>IFERROR(VLOOKUP($B8,Sheet1!$A$5:$B$300,2,FALSE),"")</f>
        <v/>
      </c>
      <c r="AO8" s="46" t="s">
        <v>21</v>
      </c>
      <c r="AP8" s="5" t="str">
        <f>IFERROR(VLOOKUP($A8,集約用シート!$B$5:$U$300,15,FALSE),"")</f>
        <v/>
      </c>
      <c r="AQ8" s="8" t="s">
        <v>1934</v>
      </c>
      <c r="AR8" s="46" t="s">
        <v>2566</v>
      </c>
      <c r="AS8" s="5" t="str">
        <f>IFERROR(VLOOKUP($A8,集約用シート!$B$5:$U$300,19,FALSE),"")</f>
        <v/>
      </c>
      <c r="AT8" s="46" t="s">
        <v>21</v>
      </c>
      <c r="AU8" s="5" t="str">
        <f>IFERROR(VLOOKUP($A8,集約用シート!$B$5:$U$300,21,FALSE),"")</f>
        <v/>
      </c>
    </row>
    <row r="9" spans="1:47" ht="28.5" customHeight="1">
      <c r="A9" s="6">
        <v>28006</v>
      </c>
      <c r="B9" s="7" t="s">
        <v>881</v>
      </c>
      <c r="C9" s="35" t="s">
        <v>25</v>
      </c>
      <c r="D9" s="35" t="s">
        <v>25</v>
      </c>
      <c r="E9" s="40">
        <v>2</v>
      </c>
      <c r="F9" s="40" t="s">
        <v>25</v>
      </c>
      <c r="G9" s="40" t="s">
        <v>25</v>
      </c>
      <c r="H9" s="40"/>
      <c r="I9" s="40" t="s">
        <v>25</v>
      </c>
      <c r="J9" s="40"/>
      <c r="K9" s="40"/>
      <c r="L9" s="40"/>
      <c r="M9" s="40"/>
      <c r="N9" s="40" t="s">
        <v>25</v>
      </c>
      <c r="O9" s="40" t="s">
        <v>25</v>
      </c>
      <c r="P9" s="40">
        <v>2</v>
      </c>
      <c r="Q9" s="40" t="s">
        <v>384</v>
      </c>
      <c r="R9" s="40" t="s">
        <v>26</v>
      </c>
      <c r="S9" s="40" t="s">
        <v>384</v>
      </c>
      <c r="T9" s="40" t="s">
        <v>26</v>
      </c>
      <c r="U9" s="40"/>
      <c r="V9" s="40"/>
      <c r="W9" s="40"/>
      <c r="X9" s="40"/>
      <c r="Y9" s="41" t="s">
        <v>23</v>
      </c>
      <c r="Z9" s="41" t="s">
        <v>23</v>
      </c>
      <c r="AA9" s="41" t="e">
        <v>#N/A</v>
      </c>
      <c r="AB9" s="41" t="s">
        <v>23</v>
      </c>
      <c r="AC9" s="41" t="s">
        <v>25</v>
      </c>
      <c r="AD9" s="41" t="s">
        <v>23</v>
      </c>
      <c r="AE9" s="41" t="s">
        <v>25</v>
      </c>
      <c r="AF9" s="41"/>
      <c r="AG9" s="41" t="s">
        <v>23</v>
      </c>
      <c r="AH9" s="41" t="s">
        <v>21</v>
      </c>
      <c r="AI9" s="41" t="s">
        <v>23</v>
      </c>
      <c r="AJ9" s="41" t="s">
        <v>21</v>
      </c>
      <c r="AK9" s="46" t="s">
        <v>25</v>
      </c>
      <c r="AL9" s="46" t="s">
        <v>25</v>
      </c>
      <c r="AM9" s="46" t="s">
        <v>25</v>
      </c>
      <c r="AN9" s="46" t="str">
        <f>IFERROR(VLOOKUP($B9,Sheet1!$A$5:$B$300,2,FALSE),"")</f>
        <v/>
      </c>
      <c r="AO9" s="46" t="s">
        <v>25</v>
      </c>
      <c r="AP9" s="5" t="str">
        <f>IFERROR(VLOOKUP($A9,集約用シート!$B$5:$U$300,15,FALSE),"")</f>
        <v/>
      </c>
      <c r="AQ9" s="8" t="s">
        <v>1934</v>
      </c>
      <c r="AR9" s="46" t="s">
        <v>21</v>
      </c>
      <c r="AS9" s="5" t="str">
        <f>IFERROR(VLOOKUP($A9,集約用シート!$B$5:$U$300,19,FALSE),"")</f>
        <v/>
      </c>
      <c r="AT9" s="46" t="s">
        <v>21</v>
      </c>
      <c r="AU9" s="5" t="str">
        <f>IFERROR(VLOOKUP($A9,集約用シート!$B$5:$U$300,21,FALSE),"")</f>
        <v/>
      </c>
    </row>
    <row r="10" spans="1:47" ht="28.5" customHeight="1">
      <c r="A10" s="6">
        <v>28007</v>
      </c>
      <c r="B10" s="7" t="s">
        <v>882</v>
      </c>
      <c r="C10" s="35" t="s">
        <v>25</v>
      </c>
      <c r="D10" s="35" t="s">
        <v>25</v>
      </c>
      <c r="E10" s="40">
        <v>2</v>
      </c>
      <c r="F10" s="40"/>
      <c r="G10" s="40"/>
      <c r="H10" s="40"/>
      <c r="I10" s="40"/>
      <c r="J10" s="40"/>
      <c r="K10" s="40"/>
      <c r="L10" s="40"/>
      <c r="M10" s="40"/>
      <c r="N10" s="40" t="s">
        <v>25</v>
      </c>
      <c r="O10" s="40" t="s">
        <v>21</v>
      </c>
      <c r="P10" s="40">
        <v>1</v>
      </c>
      <c r="Q10" s="40" t="s">
        <v>384</v>
      </c>
      <c r="R10" s="40"/>
      <c r="S10" s="40"/>
      <c r="T10" s="40"/>
      <c r="U10" s="40"/>
      <c r="V10" s="40"/>
      <c r="W10" s="40"/>
      <c r="X10" s="40"/>
      <c r="Y10" s="41" t="s">
        <v>23</v>
      </c>
      <c r="Z10" s="41" t="s">
        <v>23</v>
      </c>
      <c r="AA10" s="41" t="e">
        <v>#N/A</v>
      </c>
      <c r="AB10" s="41" t="s">
        <v>23</v>
      </c>
      <c r="AC10" s="41" t="s">
        <v>21</v>
      </c>
      <c r="AD10" s="41" t="s">
        <v>23</v>
      </c>
      <c r="AE10" s="41" t="s">
        <v>21</v>
      </c>
      <c r="AF10" s="41"/>
      <c r="AG10" s="41" t="s">
        <v>23</v>
      </c>
      <c r="AH10" s="41">
        <v>0</v>
      </c>
      <c r="AI10" s="41" t="s">
        <v>23</v>
      </c>
      <c r="AJ10" s="41" t="s">
        <v>21</v>
      </c>
      <c r="AK10" s="46" t="s">
        <v>25</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6">
        <v>28008</v>
      </c>
      <c r="B11" s="7" t="s">
        <v>883</v>
      </c>
      <c r="C11" s="35" t="s">
        <v>25</v>
      </c>
      <c r="D11" s="35" t="s">
        <v>25</v>
      </c>
      <c r="E11" s="40">
        <v>2</v>
      </c>
      <c r="F11" s="40"/>
      <c r="G11" s="40"/>
      <c r="H11" s="40"/>
      <c r="I11" s="40"/>
      <c r="J11" s="40"/>
      <c r="K11" s="40"/>
      <c r="L11" s="40"/>
      <c r="M11" s="40"/>
      <c r="N11" s="40" t="s">
        <v>25</v>
      </c>
      <c r="O11" s="40" t="s">
        <v>25</v>
      </c>
      <c r="P11" s="40">
        <v>2</v>
      </c>
      <c r="Q11" s="40" t="s">
        <v>384</v>
      </c>
      <c r="R11" s="40"/>
      <c r="S11" s="40" t="s">
        <v>384</v>
      </c>
      <c r="T11" s="40"/>
      <c r="U11" s="40"/>
      <c r="V11" s="40"/>
      <c r="W11" s="40"/>
      <c r="X11" s="40"/>
      <c r="Y11" s="41" t="s">
        <v>23</v>
      </c>
      <c r="Z11" s="41" t="s">
        <v>23</v>
      </c>
      <c r="AA11" s="41" t="e">
        <v>#N/A</v>
      </c>
      <c r="AB11" s="41" t="s">
        <v>23</v>
      </c>
      <c r="AC11" s="41" t="s">
        <v>21</v>
      </c>
      <c r="AD11" s="41" t="s">
        <v>23</v>
      </c>
      <c r="AE11" s="41" t="s">
        <v>21</v>
      </c>
      <c r="AF11" s="41"/>
      <c r="AG11" s="41" t="s">
        <v>23</v>
      </c>
      <c r="AH11" s="41">
        <v>0</v>
      </c>
      <c r="AI11" s="41" t="s">
        <v>23</v>
      </c>
      <c r="AJ11" s="41" t="s">
        <v>21</v>
      </c>
      <c r="AK11" s="46" t="s">
        <v>25</v>
      </c>
      <c r="AL11" s="46" t="s">
        <v>25</v>
      </c>
      <c r="AM11" s="46"/>
      <c r="AN11" s="46" t="str">
        <f>IFERROR(VLOOKUP($B11,Sheet1!$A$5:$B$300,2,FALSE),"")</f>
        <v/>
      </c>
      <c r="AO11" s="46"/>
      <c r="AP11" s="5" t="str">
        <f>IFERROR(VLOOKUP($A11,集約用シート!$B$5:$U$300,15,FALSE),"")</f>
        <v/>
      </c>
      <c r="AQ11" s="8"/>
      <c r="AR11" s="46"/>
      <c r="AS11" s="5" t="str">
        <f>IFERROR(VLOOKUP($A11,集約用シート!$B$5:$U$300,19,FALSE),"")</f>
        <v/>
      </c>
      <c r="AT11" s="46"/>
      <c r="AU11" s="5" t="str">
        <f>IFERROR(VLOOKUP($A11,集約用シート!$B$5:$U$300,21,FALSE),"")</f>
        <v/>
      </c>
    </row>
    <row r="12" spans="1:47" ht="28.5" customHeight="1">
      <c r="A12" s="6">
        <v>28009</v>
      </c>
      <c r="B12" s="7" t="s">
        <v>884</v>
      </c>
      <c r="C12" s="35" t="s">
        <v>25</v>
      </c>
      <c r="D12" s="40" t="s">
        <v>21</v>
      </c>
      <c r="E12" s="40">
        <v>1</v>
      </c>
      <c r="F12" s="40"/>
      <c r="G12" s="40" t="s">
        <v>25</v>
      </c>
      <c r="H12" s="40"/>
      <c r="I12" s="40"/>
      <c r="J12" s="40"/>
      <c r="K12" s="40"/>
      <c r="L12" s="40"/>
      <c r="M12" s="40"/>
      <c r="N12" s="40" t="s">
        <v>25</v>
      </c>
      <c r="O12" s="40" t="s">
        <v>21</v>
      </c>
      <c r="P12" s="40">
        <v>1</v>
      </c>
      <c r="Q12" s="40" t="s">
        <v>384</v>
      </c>
      <c r="R12" s="40"/>
      <c r="S12" s="40"/>
      <c r="T12" s="40"/>
      <c r="U12" s="40"/>
      <c r="V12" s="40"/>
      <c r="W12" s="40"/>
      <c r="X12" s="40"/>
      <c r="Y12" s="41" t="s">
        <v>25</v>
      </c>
      <c r="Z12" s="41" t="s">
        <v>21</v>
      </c>
      <c r="AA12" s="41" t="s">
        <v>21</v>
      </c>
      <c r="AB12" s="41" t="s">
        <v>23</v>
      </c>
      <c r="AC12" s="41" t="s">
        <v>25</v>
      </c>
      <c r="AD12" s="41" t="s">
        <v>23</v>
      </c>
      <c r="AE12" s="41" t="s">
        <v>21</v>
      </c>
      <c r="AF12" s="41"/>
      <c r="AG12" s="41" t="s">
        <v>23</v>
      </c>
      <c r="AH12" s="41">
        <v>0</v>
      </c>
      <c r="AI12" s="41" t="s">
        <v>23</v>
      </c>
      <c r="AJ12" s="41" t="s">
        <v>21</v>
      </c>
      <c r="AK12" s="46" t="s">
        <v>25</v>
      </c>
      <c r="AL12" s="46" t="s">
        <v>21</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6">
        <v>28011</v>
      </c>
      <c r="B13" s="7" t="s">
        <v>885</v>
      </c>
      <c r="C13" s="35" t="s">
        <v>25</v>
      </c>
      <c r="D13" s="40" t="s">
        <v>21</v>
      </c>
      <c r="E13" s="40">
        <v>1</v>
      </c>
      <c r="F13" s="40"/>
      <c r="G13" s="40" t="s">
        <v>25</v>
      </c>
      <c r="H13" s="40"/>
      <c r="I13" s="40"/>
      <c r="J13" s="40"/>
      <c r="K13" s="40"/>
      <c r="L13" s="40"/>
      <c r="M13" s="40"/>
      <c r="N13" s="40" t="s">
        <v>25</v>
      </c>
      <c r="O13" s="40" t="s">
        <v>25</v>
      </c>
      <c r="P13" s="40">
        <v>2</v>
      </c>
      <c r="Q13" s="40" t="s">
        <v>384</v>
      </c>
      <c r="R13" s="40"/>
      <c r="S13" s="40"/>
      <c r="T13" s="40"/>
      <c r="U13" s="40"/>
      <c r="V13" s="40" t="s">
        <v>26</v>
      </c>
      <c r="W13" s="40"/>
      <c r="X13" s="40"/>
      <c r="Y13" s="41" t="s">
        <v>23</v>
      </c>
      <c r="Z13" s="41" t="s">
        <v>23</v>
      </c>
      <c r="AA13" s="41" t="e">
        <v>#N/A</v>
      </c>
      <c r="AB13" s="41" t="s">
        <v>23</v>
      </c>
      <c r="AC13" s="41" t="s">
        <v>25</v>
      </c>
      <c r="AD13" s="41" t="s">
        <v>23</v>
      </c>
      <c r="AE13" s="41" t="s">
        <v>25</v>
      </c>
      <c r="AF13" s="41"/>
      <c r="AG13" s="41" t="s">
        <v>23</v>
      </c>
      <c r="AH13" s="41">
        <v>0</v>
      </c>
      <c r="AI13" s="41" t="s">
        <v>23</v>
      </c>
      <c r="AJ13" s="41" t="s">
        <v>21</v>
      </c>
      <c r="AK13" s="46" t="s">
        <v>25</v>
      </c>
      <c r="AL13" s="46" t="s">
        <v>25</v>
      </c>
      <c r="AM13" s="46" t="s">
        <v>25</v>
      </c>
      <c r="AN13" s="46" t="str">
        <f>IFERROR(VLOOKUP($B13,Sheet1!$A$5:$B$300,2,FALSE),"")</f>
        <v/>
      </c>
      <c r="AO13" s="46" t="s">
        <v>25</v>
      </c>
      <c r="AP13" s="5" t="str">
        <f>IFERROR(VLOOKUP($A13,集約用シート!$B$5:$U$300,15,FALSE),"")</f>
        <v/>
      </c>
      <c r="AQ13" s="8" t="s">
        <v>1934</v>
      </c>
      <c r="AR13" s="46" t="s">
        <v>21</v>
      </c>
      <c r="AS13" s="5" t="str">
        <f>IFERROR(VLOOKUP($A13,集約用シート!$B$5:$U$300,19,FALSE),"")</f>
        <v/>
      </c>
      <c r="AT13" s="46" t="s">
        <v>25</v>
      </c>
      <c r="AU13" s="5" t="str">
        <f>IFERROR(VLOOKUP($A13,集約用シート!$B$5:$U$300,21,FALSE),"")</f>
        <v/>
      </c>
    </row>
    <row r="14" spans="1:47" ht="28.5" customHeight="1">
      <c r="A14" s="6">
        <v>28012</v>
      </c>
      <c r="B14" s="7" t="s">
        <v>886</v>
      </c>
      <c r="C14" s="35" t="s">
        <v>25</v>
      </c>
      <c r="D14" s="35" t="s">
        <v>25</v>
      </c>
      <c r="E14" s="40">
        <v>2</v>
      </c>
      <c r="F14" s="40"/>
      <c r="G14" s="40" t="s">
        <v>25</v>
      </c>
      <c r="H14" s="40"/>
      <c r="I14" s="40" t="s">
        <v>25</v>
      </c>
      <c r="J14" s="40"/>
      <c r="K14" s="40" t="s">
        <v>25</v>
      </c>
      <c r="L14" s="40"/>
      <c r="M14" s="40"/>
      <c r="N14" s="40" t="s">
        <v>25</v>
      </c>
      <c r="O14" s="40" t="s">
        <v>25</v>
      </c>
      <c r="P14" s="40">
        <v>2</v>
      </c>
      <c r="Q14" s="40" t="s">
        <v>25</v>
      </c>
      <c r="R14" s="40" t="s">
        <v>26</v>
      </c>
      <c r="S14" s="40" t="s">
        <v>25</v>
      </c>
      <c r="T14" s="40" t="s">
        <v>26</v>
      </c>
      <c r="U14" s="40"/>
      <c r="V14" s="40"/>
      <c r="W14" s="40"/>
      <c r="X14" s="40"/>
      <c r="Y14" s="41" t="s">
        <v>23</v>
      </c>
      <c r="Z14" s="41" t="s">
        <v>23</v>
      </c>
      <c r="AA14" s="41" t="e">
        <v>#N/A</v>
      </c>
      <c r="AB14" s="41" t="s">
        <v>23</v>
      </c>
      <c r="AC14" s="41" t="s">
        <v>25</v>
      </c>
      <c r="AD14" s="41" t="s">
        <v>23</v>
      </c>
      <c r="AE14" s="41" t="s">
        <v>25</v>
      </c>
      <c r="AF14" s="41"/>
      <c r="AG14" s="41" t="s">
        <v>23</v>
      </c>
      <c r="AH14" s="41" t="s">
        <v>25</v>
      </c>
      <c r="AI14" s="41" t="s">
        <v>23</v>
      </c>
      <c r="AJ14" s="41" t="s">
        <v>21</v>
      </c>
      <c r="AK14" s="46" t="s">
        <v>25</v>
      </c>
      <c r="AL14" s="46" t="s">
        <v>25</v>
      </c>
      <c r="AM14" s="46" t="s">
        <v>25</v>
      </c>
      <c r="AN14" s="46" t="str">
        <f>IFERROR(VLOOKUP($B14,Sheet1!$A$5:$B$300,2,FALSE),"")</f>
        <v/>
      </c>
      <c r="AO14" s="46" t="s">
        <v>25</v>
      </c>
      <c r="AP14" s="5" t="str">
        <f>IFERROR(VLOOKUP($A14,集約用シート!$B$5:$U$300,15,FALSE),"")</f>
        <v/>
      </c>
      <c r="AQ14" s="8" t="s">
        <v>1934</v>
      </c>
      <c r="AR14" s="46" t="s">
        <v>2566</v>
      </c>
      <c r="AS14" s="5" t="str">
        <f>IFERROR(VLOOKUP($A14,集約用シート!$B$5:$U$300,19,FALSE),"")</f>
        <v/>
      </c>
      <c r="AT14" s="46" t="s">
        <v>21</v>
      </c>
      <c r="AU14" s="5" t="str">
        <f>IFERROR(VLOOKUP($A14,集約用シート!$B$5:$U$300,21,FALSE),"")</f>
        <v/>
      </c>
    </row>
    <row r="15" spans="1:47" ht="28.5" customHeight="1">
      <c r="A15" s="6">
        <v>28014</v>
      </c>
      <c r="B15" s="7" t="s">
        <v>887</v>
      </c>
      <c r="C15" s="35" t="s">
        <v>25</v>
      </c>
      <c r="D15" s="40" t="s">
        <v>21</v>
      </c>
      <c r="E15" s="40">
        <v>1</v>
      </c>
      <c r="F15" s="40"/>
      <c r="G15" s="40"/>
      <c r="H15" s="40"/>
      <c r="I15" s="40"/>
      <c r="J15" s="40"/>
      <c r="K15" s="40"/>
      <c r="L15" s="40"/>
      <c r="M15" s="40"/>
      <c r="N15" s="40" t="s">
        <v>25</v>
      </c>
      <c r="O15" s="40" t="s">
        <v>21</v>
      </c>
      <c r="P15" s="40">
        <v>1</v>
      </c>
      <c r="Q15" s="40" t="s">
        <v>384</v>
      </c>
      <c r="R15" s="40"/>
      <c r="S15" s="40"/>
      <c r="T15" s="40"/>
      <c r="U15" s="40"/>
      <c r="V15" s="40"/>
      <c r="W15" s="40"/>
      <c r="X15" s="40"/>
      <c r="Y15" s="41" t="s">
        <v>23</v>
      </c>
      <c r="Z15" s="41" t="s">
        <v>23</v>
      </c>
      <c r="AA15" s="41" t="e">
        <v>#N/A</v>
      </c>
      <c r="AB15" s="41" t="s">
        <v>23</v>
      </c>
      <c r="AC15" s="41" t="s">
        <v>21</v>
      </c>
      <c r="AD15" s="41" t="s">
        <v>23</v>
      </c>
      <c r="AE15" s="41" t="s">
        <v>21</v>
      </c>
      <c r="AF15" s="41"/>
      <c r="AG15" s="41" t="s">
        <v>23</v>
      </c>
      <c r="AH15" s="41">
        <v>0</v>
      </c>
      <c r="AI15" s="41" t="s">
        <v>23</v>
      </c>
      <c r="AJ15" s="41" t="s">
        <v>21</v>
      </c>
      <c r="AK15" s="46" t="s">
        <v>25</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6">
        <v>28018</v>
      </c>
      <c r="B16" s="7" t="s">
        <v>888</v>
      </c>
      <c r="C16" s="40" t="s">
        <v>21</v>
      </c>
      <c r="D16" s="40" t="s">
        <v>21</v>
      </c>
      <c r="E16" s="40">
        <v>0</v>
      </c>
      <c r="F16" s="40"/>
      <c r="G16" s="40"/>
      <c r="H16" s="40"/>
      <c r="I16" s="40"/>
      <c r="J16" s="40"/>
      <c r="K16" s="40"/>
      <c r="L16" s="40"/>
      <c r="M16" s="40"/>
      <c r="N16" s="40" t="s">
        <v>25</v>
      </c>
      <c r="O16" s="40" t="s">
        <v>21</v>
      </c>
      <c r="P16" s="40">
        <v>1</v>
      </c>
      <c r="Q16" s="40"/>
      <c r="R16" s="40"/>
      <c r="S16" s="40"/>
      <c r="T16" s="40"/>
      <c r="U16" s="40"/>
      <c r="V16" s="40"/>
      <c r="W16" s="40"/>
      <c r="X16" s="40"/>
      <c r="Y16" s="41" t="s">
        <v>23</v>
      </c>
      <c r="Z16" s="41" t="s">
        <v>23</v>
      </c>
      <c r="AA16" s="41" t="e">
        <v>#N/A</v>
      </c>
      <c r="AB16" s="41" t="s">
        <v>23</v>
      </c>
      <c r="AC16" s="41" t="s">
        <v>21</v>
      </c>
      <c r="AD16" s="41" t="s">
        <v>23</v>
      </c>
      <c r="AE16" s="41" t="s">
        <v>21</v>
      </c>
      <c r="AF16" s="41"/>
      <c r="AG16" s="41" t="s">
        <v>23</v>
      </c>
      <c r="AH16" s="41">
        <v>0</v>
      </c>
      <c r="AI16" s="41" t="s">
        <v>23</v>
      </c>
      <c r="AJ16" s="41" t="s">
        <v>21</v>
      </c>
      <c r="AK16" s="46" t="s">
        <v>21</v>
      </c>
      <c r="AL16" s="46" t="s">
        <v>21</v>
      </c>
      <c r="AM16" s="46"/>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6">
        <v>28019</v>
      </c>
      <c r="B17" s="7" t="s">
        <v>889</v>
      </c>
      <c r="C17" s="40" t="s">
        <v>21</v>
      </c>
      <c r="D17" s="40" t="s">
        <v>21</v>
      </c>
      <c r="E17" s="40">
        <v>0</v>
      </c>
      <c r="F17" s="35" t="s">
        <v>25</v>
      </c>
      <c r="G17" s="40"/>
      <c r="H17" s="40" t="s">
        <v>25</v>
      </c>
      <c r="I17" s="40"/>
      <c r="J17" s="40" t="s">
        <v>25</v>
      </c>
      <c r="K17" s="40"/>
      <c r="L17" s="40"/>
      <c r="M17" s="40"/>
      <c r="N17" s="40" t="s">
        <v>21</v>
      </c>
      <c r="O17" s="40" t="s">
        <v>21</v>
      </c>
      <c r="P17" s="40">
        <v>0</v>
      </c>
      <c r="Q17" s="40"/>
      <c r="R17" s="40"/>
      <c r="S17" s="40"/>
      <c r="T17" s="40"/>
      <c r="U17" s="40"/>
      <c r="V17" s="40"/>
      <c r="W17" s="40"/>
      <c r="X17" s="40"/>
      <c r="Y17" s="41" t="s">
        <v>23</v>
      </c>
      <c r="Z17" s="41" t="s">
        <v>23</v>
      </c>
      <c r="AA17" s="41" t="e">
        <v>#N/A</v>
      </c>
      <c r="AB17" s="41" t="s">
        <v>23</v>
      </c>
      <c r="AC17" s="41" t="s">
        <v>21</v>
      </c>
      <c r="AD17" s="41" t="s">
        <v>23</v>
      </c>
      <c r="AE17" s="41" t="s">
        <v>21</v>
      </c>
      <c r="AF17" s="41"/>
      <c r="AG17" s="41" t="s">
        <v>23</v>
      </c>
      <c r="AH17" s="41">
        <v>0</v>
      </c>
      <c r="AI17" s="41" t="s">
        <v>23</v>
      </c>
      <c r="AJ17" s="41" t="s">
        <v>21</v>
      </c>
      <c r="AK17" s="46" t="s">
        <v>21</v>
      </c>
      <c r="AL17" s="46" t="s">
        <v>21</v>
      </c>
      <c r="AM17" s="46"/>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28020</v>
      </c>
      <c r="B18" s="7" t="s">
        <v>890</v>
      </c>
      <c r="C18" s="35"/>
      <c r="D18" s="40"/>
      <c r="E18" s="40">
        <v>0</v>
      </c>
      <c r="F18" s="40"/>
      <c r="G18" s="40"/>
      <c r="H18" s="40"/>
      <c r="I18" s="40"/>
      <c r="J18" s="40"/>
      <c r="K18" s="40"/>
      <c r="L18" s="40"/>
      <c r="M18" s="40"/>
      <c r="N18" s="40" t="s">
        <v>22</v>
      </c>
      <c r="O18" s="40" t="s">
        <v>22</v>
      </c>
      <c r="P18" s="40">
        <v>0</v>
      </c>
      <c r="Q18" s="40"/>
      <c r="R18" s="40"/>
      <c r="S18" s="40"/>
      <c r="T18" s="40"/>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21</v>
      </c>
      <c r="AL18" s="46" t="s">
        <v>21</v>
      </c>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28021</v>
      </c>
      <c r="B19" s="7" t="s">
        <v>891</v>
      </c>
      <c r="C19" s="35" t="s">
        <v>25</v>
      </c>
      <c r="D19" s="40" t="s">
        <v>21</v>
      </c>
      <c r="E19" s="40">
        <v>1</v>
      </c>
      <c r="F19" s="40"/>
      <c r="G19" s="40"/>
      <c r="H19" s="40"/>
      <c r="I19" s="40"/>
      <c r="J19" s="40"/>
      <c r="K19" s="40"/>
      <c r="L19" s="40"/>
      <c r="M19" s="40"/>
      <c r="N19" s="40" t="s">
        <v>25</v>
      </c>
      <c r="O19" s="40" t="s">
        <v>21</v>
      </c>
      <c r="P19" s="40">
        <v>1</v>
      </c>
      <c r="Q19" s="40"/>
      <c r="R19" s="40"/>
      <c r="S19" s="40"/>
      <c r="T19" s="40"/>
      <c r="U19" s="40"/>
      <c r="V19" s="40"/>
      <c r="W19" s="40"/>
      <c r="X19" s="40"/>
      <c r="Y19" s="41" t="s">
        <v>25</v>
      </c>
      <c r="Z19" s="41" t="s">
        <v>21</v>
      </c>
      <c r="AA19" s="41" t="s">
        <v>21</v>
      </c>
      <c r="AB19" s="41" t="s">
        <v>25</v>
      </c>
      <c r="AC19" s="41" t="s">
        <v>25</v>
      </c>
      <c r="AD19" s="41" t="s">
        <v>25</v>
      </c>
      <c r="AE19" s="41" t="s">
        <v>21</v>
      </c>
      <c r="AF19" s="41"/>
      <c r="AG19" s="41" t="s">
        <v>21</v>
      </c>
      <c r="AH19" s="41">
        <v>0</v>
      </c>
      <c r="AI19" s="41" t="s">
        <v>21</v>
      </c>
      <c r="AJ19" s="41" t="s">
        <v>21</v>
      </c>
      <c r="AK19" s="46" t="s">
        <v>25</v>
      </c>
      <c r="AL19" s="46" t="s">
        <v>21</v>
      </c>
      <c r="AM19" s="46" t="s">
        <v>25</v>
      </c>
      <c r="AN19" s="46" t="str">
        <f>IFERROR(VLOOKUP($B19,Sheet1!$A$5:$B$300,2,FALSE),"")</f>
        <v/>
      </c>
      <c r="AO19" s="46" t="s">
        <v>25</v>
      </c>
      <c r="AP19" s="5" t="str">
        <f>IFERROR(VLOOKUP($A19,集約用シート!$B$5:$U$300,15,FALSE),"")</f>
        <v/>
      </c>
      <c r="AQ19" s="8" t="s">
        <v>2567</v>
      </c>
      <c r="AR19" s="46" t="s">
        <v>2566</v>
      </c>
      <c r="AS19" s="5" t="str">
        <f>IFERROR(VLOOKUP($A19,集約用シート!$B$5:$U$300,19,FALSE),"")</f>
        <v/>
      </c>
      <c r="AT19" s="46" t="s">
        <v>21</v>
      </c>
      <c r="AU19" s="5" t="str">
        <f>IFERROR(VLOOKUP($A19,集約用シート!$B$5:$U$300,21,FALSE),"")</f>
        <v/>
      </c>
    </row>
    <row r="20" spans="1:47" ht="28.5" customHeight="1">
      <c r="A20" s="6">
        <v>28023</v>
      </c>
      <c r="B20" s="7" t="s">
        <v>892</v>
      </c>
      <c r="C20" s="35" t="s">
        <v>25</v>
      </c>
      <c r="D20" s="40" t="s">
        <v>21</v>
      </c>
      <c r="E20" s="40">
        <v>1</v>
      </c>
      <c r="F20" s="40"/>
      <c r="G20" s="40"/>
      <c r="H20" s="40"/>
      <c r="I20" s="40"/>
      <c r="J20" s="40"/>
      <c r="K20" s="40"/>
      <c r="L20" s="40"/>
      <c r="M20" s="40"/>
      <c r="N20" s="40" t="s">
        <v>25</v>
      </c>
      <c r="O20" s="40" t="s">
        <v>21</v>
      </c>
      <c r="P20" s="40">
        <v>1</v>
      </c>
      <c r="Q20" s="40"/>
      <c r="R20" s="40"/>
      <c r="S20" s="40"/>
      <c r="T20" s="40"/>
      <c r="U20" s="40"/>
      <c r="V20" s="40"/>
      <c r="W20" s="40"/>
      <c r="X20" s="40"/>
      <c r="Y20" s="41" t="s">
        <v>23</v>
      </c>
      <c r="Z20" s="41" t="s">
        <v>23</v>
      </c>
      <c r="AA20" s="41" t="e">
        <v>#N/A</v>
      </c>
      <c r="AB20" s="41" t="s">
        <v>23</v>
      </c>
      <c r="AC20" s="41" t="s">
        <v>21</v>
      </c>
      <c r="AD20" s="41" t="s">
        <v>23</v>
      </c>
      <c r="AE20" s="41" t="s">
        <v>21</v>
      </c>
      <c r="AF20" s="41"/>
      <c r="AG20" s="41" t="s">
        <v>23</v>
      </c>
      <c r="AH20" s="41">
        <v>0</v>
      </c>
      <c r="AI20" s="41" t="s">
        <v>23</v>
      </c>
      <c r="AJ20" s="41" t="s">
        <v>21</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28024</v>
      </c>
      <c r="B21" s="7" t="s">
        <v>893</v>
      </c>
      <c r="C21" s="35" t="s">
        <v>25</v>
      </c>
      <c r="D21" s="40" t="s">
        <v>21</v>
      </c>
      <c r="E21" s="40">
        <v>1</v>
      </c>
      <c r="F21" s="40"/>
      <c r="G21" s="40"/>
      <c r="H21" s="40"/>
      <c r="I21" s="40"/>
      <c r="J21" s="40"/>
      <c r="K21" s="40"/>
      <c r="L21" s="40"/>
      <c r="M21" s="40"/>
      <c r="N21" s="40" t="s">
        <v>25</v>
      </c>
      <c r="O21" s="40" t="s">
        <v>25</v>
      </c>
      <c r="P21" s="40">
        <v>2</v>
      </c>
      <c r="Q21" s="40"/>
      <c r="R21" s="40"/>
      <c r="S21" s="40"/>
      <c r="T21" s="40"/>
      <c r="U21" s="40"/>
      <c r="V21" s="40"/>
      <c r="W21" s="40"/>
      <c r="X21" s="40"/>
      <c r="Y21" s="41" t="s">
        <v>23</v>
      </c>
      <c r="Z21" s="41" t="s">
        <v>23</v>
      </c>
      <c r="AA21" s="41" t="e">
        <v>#N/A</v>
      </c>
      <c r="AB21" s="41" t="s">
        <v>23</v>
      </c>
      <c r="AC21" s="41" t="s">
        <v>23</v>
      </c>
      <c r="AD21" s="41" t="s">
        <v>23</v>
      </c>
      <c r="AE21" s="41" t="s">
        <v>23</v>
      </c>
      <c r="AF21" s="41"/>
      <c r="AG21" s="41" t="s">
        <v>23</v>
      </c>
      <c r="AH21" s="41" t="s">
        <v>23</v>
      </c>
      <c r="AI21" s="41" t="s">
        <v>23</v>
      </c>
      <c r="AJ21" s="41" t="s">
        <v>23</v>
      </c>
      <c r="AK21" s="46" t="s">
        <v>25</v>
      </c>
      <c r="AL21" s="46" t="s">
        <v>21</v>
      </c>
      <c r="AM21" s="46"/>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28025</v>
      </c>
      <c r="B22" s="7" t="s">
        <v>894</v>
      </c>
      <c r="C22" s="35" t="s">
        <v>25</v>
      </c>
      <c r="D22" s="40" t="s">
        <v>21</v>
      </c>
      <c r="E22" s="40">
        <v>1</v>
      </c>
      <c r="F22" s="40" t="s">
        <v>25</v>
      </c>
      <c r="G22" s="40"/>
      <c r="H22" s="40"/>
      <c r="I22" s="40"/>
      <c r="J22" s="40"/>
      <c r="K22" s="40" t="s">
        <v>25</v>
      </c>
      <c r="L22" s="40"/>
      <c r="M22" s="40"/>
      <c r="N22" s="40" t="s">
        <v>25</v>
      </c>
      <c r="O22" s="40" t="s">
        <v>25</v>
      </c>
      <c r="P22" s="40">
        <v>2</v>
      </c>
      <c r="Q22" s="40" t="s">
        <v>26</v>
      </c>
      <c r="R22" s="40"/>
      <c r="S22" s="40"/>
      <c r="T22" s="40"/>
      <c r="U22" s="40"/>
      <c r="V22" s="40"/>
      <c r="W22" s="40"/>
      <c r="X22" s="40"/>
      <c r="Y22" s="41" t="s">
        <v>25</v>
      </c>
      <c r="Z22" s="41" t="s">
        <v>25</v>
      </c>
      <c r="AA22" s="41" t="s">
        <v>25</v>
      </c>
      <c r="AB22" s="41" t="s">
        <v>23</v>
      </c>
      <c r="AC22" s="41" t="s">
        <v>25</v>
      </c>
      <c r="AD22" s="41" t="s">
        <v>23</v>
      </c>
      <c r="AE22" s="41" t="s">
        <v>25</v>
      </c>
      <c r="AF22" s="41"/>
      <c r="AG22" s="41" t="s">
        <v>23</v>
      </c>
      <c r="AH22" s="41" t="s">
        <v>21</v>
      </c>
      <c r="AI22" s="41" t="s">
        <v>21</v>
      </c>
      <c r="AJ22" s="41" t="s">
        <v>21</v>
      </c>
      <c r="AK22" s="46" t="s">
        <v>25</v>
      </c>
      <c r="AL22" s="46" t="s">
        <v>25</v>
      </c>
      <c r="AM22" s="46" t="s">
        <v>25</v>
      </c>
      <c r="AN22" s="46" t="str">
        <f>IFERROR(VLOOKUP($B22,Sheet1!$A$5:$B$300,2,FALSE),"")</f>
        <v/>
      </c>
      <c r="AO22" s="46" t="s">
        <v>21</v>
      </c>
      <c r="AP22" s="5" t="str">
        <f>IFERROR(VLOOKUP($A22,集約用シート!$B$5:$U$300,15,FALSE),"")</f>
        <v/>
      </c>
      <c r="AQ22" s="8" t="s">
        <v>1934</v>
      </c>
      <c r="AR22" s="46" t="s">
        <v>2566</v>
      </c>
      <c r="AS22" s="5" t="str">
        <f>IFERROR(VLOOKUP($A22,集約用シート!$B$5:$U$300,19,FALSE),"")</f>
        <v/>
      </c>
      <c r="AT22" s="46" t="s">
        <v>21</v>
      </c>
      <c r="AU22" s="5" t="str">
        <f>IFERROR(VLOOKUP($A22,集約用シート!$B$5:$U$300,21,FALSE),"")</f>
        <v/>
      </c>
    </row>
    <row r="23" spans="1:47" ht="28.5" customHeight="1">
      <c r="A23" s="6">
        <v>28032</v>
      </c>
      <c r="B23" s="7" t="s">
        <v>895</v>
      </c>
      <c r="C23" s="40" t="s">
        <v>25</v>
      </c>
      <c r="D23" s="40" t="s">
        <v>21</v>
      </c>
      <c r="E23" s="40">
        <v>1</v>
      </c>
      <c r="F23" s="40"/>
      <c r="G23" s="40"/>
      <c r="H23" s="40"/>
      <c r="I23" s="40"/>
      <c r="J23" s="40"/>
      <c r="K23" s="40"/>
      <c r="L23" s="40"/>
      <c r="M23" s="40"/>
      <c r="N23" s="40" t="s">
        <v>21</v>
      </c>
      <c r="O23" s="40" t="s">
        <v>21</v>
      </c>
      <c r="P23" s="40">
        <v>0</v>
      </c>
      <c r="Q23" s="40"/>
      <c r="R23" s="40"/>
      <c r="S23" s="40"/>
      <c r="T23" s="40"/>
      <c r="U23" s="40"/>
      <c r="V23" s="40"/>
      <c r="W23" s="40"/>
      <c r="X23" s="40"/>
      <c r="Y23" s="41" t="s">
        <v>23</v>
      </c>
      <c r="Z23" s="41" t="s">
        <v>23</v>
      </c>
      <c r="AA23" s="41" t="e">
        <v>#N/A</v>
      </c>
      <c r="AB23" s="41" t="s">
        <v>23</v>
      </c>
      <c r="AC23" s="41" t="s">
        <v>21</v>
      </c>
      <c r="AD23" s="41" t="s">
        <v>23</v>
      </c>
      <c r="AE23" s="41" t="s">
        <v>21</v>
      </c>
      <c r="AF23" s="41"/>
      <c r="AG23" s="41" t="s">
        <v>23</v>
      </c>
      <c r="AH23" s="41">
        <v>0</v>
      </c>
      <c r="AI23" s="41" t="s">
        <v>23</v>
      </c>
      <c r="AJ23" s="41" t="s">
        <v>21</v>
      </c>
      <c r="AK23" s="46" t="s">
        <v>21</v>
      </c>
      <c r="AL23" s="46" t="s">
        <v>21</v>
      </c>
      <c r="AM23" s="46"/>
      <c r="AN23" s="46" t="str">
        <f>IFERROR(VLOOKUP($B23,Sheet1!$A$5:$B$300,2,FALSE),"")</f>
        <v/>
      </c>
      <c r="AO23" s="46"/>
      <c r="AP23" s="5" t="str">
        <f>IFERROR(VLOOKUP($A23,集約用シート!$B$5:$U$300,15,FALSE),"")</f>
        <v/>
      </c>
      <c r="AQ23" s="8"/>
      <c r="AR23" s="46"/>
      <c r="AS23" s="5" t="str">
        <f>IFERROR(VLOOKUP($A23,集約用シート!$B$5:$U$300,19,FALSE),"")</f>
        <v/>
      </c>
      <c r="AT23" s="46"/>
      <c r="AU23" s="5" t="str">
        <f>IFERROR(VLOOKUP($A23,集約用シート!$B$5:$U$300,21,FALSE),"")</f>
        <v/>
      </c>
    </row>
    <row r="24" spans="1:47" ht="28.5" customHeight="1">
      <c r="A24" s="6">
        <v>28033</v>
      </c>
      <c r="B24" s="7" t="s">
        <v>896</v>
      </c>
      <c r="C24" s="40" t="s">
        <v>21</v>
      </c>
      <c r="D24" s="40" t="s">
        <v>21</v>
      </c>
      <c r="E24" s="40">
        <v>0</v>
      </c>
      <c r="F24" s="40"/>
      <c r="G24" s="40"/>
      <c r="H24" s="40"/>
      <c r="I24" s="40"/>
      <c r="J24" s="40"/>
      <c r="K24" s="40"/>
      <c r="L24" s="40"/>
      <c r="M24" s="40"/>
      <c r="N24" s="40" t="s">
        <v>21</v>
      </c>
      <c r="O24" s="40" t="s">
        <v>21</v>
      </c>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21</v>
      </c>
      <c r="AL24" s="46" t="s">
        <v>21</v>
      </c>
      <c r="AM24" s="46"/>
      <c r="AN24" s="46" t="str">
        <f>IFERROR(VLOOKUP($B24,Sheet1!$A$5:$B$300,2,FALSE),"")</f>
        <v/>
      </c>
      <c r="AO24" s="46"/>
      <c r="AP24" s="5" t="str">
        <f>IFERROR(VLOOKUP($A24,集約用シート!$B$5:$U$300,15,FALSE),"")</f>
        <v/>
      </c>
      <c r="AQ24" s="8"/>
      <c r="AR24" s="46"/>
      <c r="AS24" s="5" t="str">
        <f>IFERROR(VLOOKUP($A24,集約用シート!$B$5:$U$300,19,FALSE),"")</f>
        <v/>
      </c>
      <c r="AT24" s="46"/>
      <c r="AU24" s="5" t="str">
        <f>IFERROR(VLOOKUP($A24,集約用シート!$B$5:$U$300,21,FALSE),"")</f>
        <v/>
      </c>
    </row>
    <row r="25" spans="1:47" ht="28.5" customHeight="1">
      <c r="A25" s="6">
        <v>28034</v>
      </c>
      <c r="B25" s="7" t="s">
        <v>897</v>
      </c>
      <c r="C25" s="35" t="s">
        <v>25</v>
      </c>
      <c r="D25" s="40" t="s">
        <v>21</v>
      </c>
      <c r="E25" s="40">
        <v>1</v>
      </c>
      <c r="F25" s="35" t="s">
        <v>25</v>
      </c>
      <c r="G25" s="40" t="s">
        <v>25</v>
      </c>
      <c r="H25" s="35" t="s">
        <v>25</v>
      </c>
      <c r="I25" s="40" t="s">
        <v>25</v>
      </c>
      <c r="J25" s="40"/>
      <c r="K25" s="40" t="s">
        <v>25</v>
      </c>
      <c r="L25" s="40"/>
      <c r="M25" s="40"/>
      <c r="N25" s="40" t="s">
        <v>25</v>
      </c>
      <c r="O25" s="40" t="s">
        <v>21</v>
      </c>
      <c r="P25" s="40">
        <v>1</v>
      </c>
      <c r="Q25" s="40" t="s">
        <v>25</v>
      </c>
      <c r="R25" s="40" t="s">
        <v>26</v>
      </c>
      <c r="S25" s="40" t="s">
        <v>25</v>
      </c>
      <c r="T25" s="40" t="s">
        <v>26</v>
      </c>
      <c r="U25" s="40"/>
      <c r="V25" s="40"/>
      <c r="W25" s="40"/>
      <c r="X25" s="40"/>
      <c r="Y25" s="41" t="s">
        <v>25</v>
      </c>
      <c r="Z25" s="41" t="s">
        <v>21</v>
      </c>
      <c r="AA25" s="41" t="s">
        <v>21</v>
      </c>
      <c r="AB25" s="41" t="s">
        <v>25</v>
      </c>
      <c r="AC25" s="41" t="s">
        <v>25</v>
      </c>
      <c r="AD25" s="41" t="s">
        <v>25</v>
      </c>
      <c r="AE25" s="41" t="s">
        <v>25</v>
      </c>
      <c r="AF25" s="41"/>
      <c r="AG25" s="41" t="s">
        <v>25</v>
      </c>
      <c r="AH25" s="41" t="s">
        <v>21</v>
      </c>
      <c r="AI25" s="41" t="s">
        <v>21</v>
      </c>
      <c r="AJ25" s="41" t="s">
        <v>21</v>
      </c>
      <c r="AK25" s="46" t="s">
        <v>25</v>
      </c>
      <c r="AL25" s="46" t="s">
        <v>21</v>
      </c>
      <c r="AM25" s="46" t="s">
        <v>25</v>
      </c>
      <c r="AN25" s="46" t="str">
        <f>IFERROR(VLOOKUP($B25,Sheet1!$A$5:$B$300,2,FALSE),"")</f>
        <v/>
      </c>
      <c r="AO25" s="46" t="s">
        <v>25</v>
      </c>
      <c r="AP25" s="5" t="str">
        <f>IFERROR(VLOOKUP($A25,集約用シート!$B$5:$U$300,15,FALSE),"")</f>
        <v/>
      </c>
      <c r="AQ25" s="8" t="s">
        <v>1934</v>
      </c>
      <c r="AR25" s="46" t="s">
        <v>21</v>
      </c>
      <c r="AS25" s="5" t="str">
        <f>IFERROR(VLOOKUP($A25,集約用シート!$B$5:$U$300,19,FALSE),"")</f>
        <v/>
      </c>
      <c r="AT25" s="46" t="s">
        <v>21</v>
      </c>
      <c r="AU25" s="5" t="str">
        <f>IFERROR(VLOOKUP($A25,集約用シート!$B$5:$U$300,21,FALSE),"")</f>
        <v/>
      </c>
    </row>
    <row r="26" spans="1:47" ht="28.5" customHeight="1">
      <c r="A26" s="6">
        <v>28039</v>
      </c>
      <c r="B26" s="7" t="s">
        <v>898</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28041</v>
      </c>
      <c r="B27" s="7" t="s">
        <v>899</v>
      </c>
      <c r="C27" s="35"/>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41"/>
      <c r="AG27" s="41" t="s">
        <v>23</v>
      </c>
      <c r="AH27" s="41" t="s">
        <v>23</v>
      </c>
      <c r="AI27" s="41" t="s">
        <v>23</v>
      </c>
      <c r="AJ27" s="41"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28042</v>
      </c>
      <c r="B28" s="7" t="s">
        <v>900</v>
      </c>
      <c r="C28" s="35" t="s">
        <v>25</v>
      </c>
      <c r="D28" s="40"/>
      <c r="E28" s="40">
        <v>1</v>
      </c>
      <c r="F28" s="40"/>
      <c r="G28" s="40"/>
      <c r="H28" s="40"/>
      <c r="I28" s="40"/>
      <c r="J28" s="40"/>
      <c r="K28" s="40" t="s">
        <v>25</v>
      </c>
      <c r="L28" s="40"/>
      <c r="M28" s="40"/>
      <c r="N28" s="40" t="s">
        <v>26</v>
      </c>
      <c r="O28" s="40" t="s">
        <v>21</v>
      </c>
      <c r="P28" s="40">
        <v>1</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28043</v>
      </c>
      <c r="B29" s="7" t="s">
        <v>901</v>
      </c>
      <c r="C29" s="35" t="s">
        <v>25</v>
      </c>
      <c r="D29" s="40" t="s">
        <v>21</v>
      </c>
      <c r="E29" s="40">
        <v>1</v>
      </c>
      <c r="F29" s="35" t="s">
        <v>25</v>
      </c>
      <c r="G29" s="40" t="s">
        <v>25</v>
      </c>
      <c r="H29" s="35"/>
      <c r="I29" s="40" t="s">
        <v>25</v>
      </c>
      <c r="J29" s="35"/>
      <c r="K29" s="40"/>
      <c r="L29" s="40"/>
      <c r="M29" s="40"/>
      <c r="N29" s="40" t="s">
        <v>25</v>
      </c>
      <c r="O29" s="40" t="s">
        <v>21</v>
      </c>
      <c r="P29" s="40">
        <v>1</v>
      </c>
      <c r="Q29" s="40" t="s">
        <v>26</v>
      </c>
      <c r="R29" s="40" t="s">
        <v>26</v>
      </c>
      <c r="S29" s="40" t="s">
        <v>25</v>
      </c>
      <c r="T29" s="40" t="s">
        <v>26</v>
      </c>
      <c r="U29" s="40"/>
      <c r="V29" s="40"/>
      <c r="W29" s="40"/>
      <c r="X29" s="40"/>
      <c r="Y29" s="41" t="s">
        <v>25</v>
      </c>
      <c r="Z29" s="41" t="s">
        <v>21</v>
      </c>
      <c r="AA29" s="41" t="s">
        <v>21</v>
      </c>
      <c r="AB29" s="41" t="s">
        <v>25</v>
      </c>
      <c r="AC29" s="41" t="s">
        <v>25</v>
      </c>
      <c r="AD29" s="41" t="s">
        <v>25</v>
      </c>
      <c r="AE29" s="41" t="s">
        <v>25</v>
      </c>
      <c r="AF29" s="41"/>
      <c r="AG29" s="41" t="s">
        <v>21</v>
      </c>
      <c r="AH29" s="41">
        <v>0</v>
      </c>
      <c r="AI29" s="41" t="s">
        <v>21</v>
      </c>
      <c r="AJ29" s="41" t="s">
        <v>21</v>
      </c>
      <c r="AK29" s="46" t="s">
        <v>25</v>
      </c>
      <c r="AL29" s="46" t="s">
        <v>21</v>
      </c>
      <c r="AM29" s="46" t="s">
        <v>25</v>
      </c>
      <c r="AN29" s="46" t="str">
        <f>IFERROR(VLOOKUP($B29,Sheet1!$A$5:$B$300,2,FALSE),"")</f>
        <v/>
      </c>
      <c r="AO29" s="46" t="s">
        <v>25</v>
      </c>
      <c r="AP29" s="5" t="str">
        <f>IFERROR(VLOOKUP($A29,集約用シート!$B$5:$U$300,15,FALSE),"")</f>
        <v/>
      </c>
      <c r="AQ29" s="8" t="s">
        <v>1934</v>
      </c>
      <c r="AR29" s="46" t="s">
        <v>2566</v>
      </c>
      <c r="AS29" s="5" t="str">
        <f>IFERROR(VLOOKUP($A29,集約用シート!$B$5:$U$300,19,FALSE),"")</f>
        <v/>
      </c>
      <c r="AT29" s="46" t="s">
        <v>25</v>
      </c>
      <c r="AU29" s="5" t="str">
        <f>IFERROR(VLOOKUP($A29,集約用シート!$B$5:$U$300,21,FALSE),"")</f>
        <v/>
      </c>
    </row>
    <row r="30" spans="1:47" ht="28.5" customHeight="1">
      <c r="A30" s="6">
        <v>28044</v>
      </c>
      <c r="B30" s="7" t="s">
        <v>902</v>
      </c>
      <c r="C30" s="35"/>
      <c r="D30" s="40"/>
      <c r="E30" s="40">
        <v>0</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28046</v>
      </c>
      <c r="B31" s="7" t="s">
        <v>903</v>
      </c>
      <c r="C31" s="35"/>
      <c r="D31" s="40"/>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28049</v>
      </c>
      <c r="B32" s="7" t="s">
        <v>904</v>
      </c>
      <c r="C32" s="35"/>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28051</v>
      </c>
      <c r="B33" s="7" t="s">
        <v>905</v>
      </c>
      <c r="C33" s="35"/>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28052</v>
      </c>
      <c r="B34" s="7" t="s">
        <v>906</v>
      </c>
      <c r="C34" s="35"/>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28053</v>
      </c>
      <c r="B35" s="7" t="s">
        <v>907</v>
      </c>
      <c r="C35" s="35"/>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28054</v>
      </c>
      <c r="B36" s="7" t="s">
        <v>908</v>
      </c>
      <c r="C36" s="35"/>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28056</v>
      </c>
      <c r="B37" s="7" t="s">
        <v>909</v>
      </c>
      <c r="C37" s="35"/>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28057</v>
      </c>
      <c r="B38" s="7" t="s">
        <v>910</v>
      </c>
      <c r="C38" s="35"/>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28059</v>
      </c>
      <c r="B39" s="7" t="s">
        <v>911</v>
      </c>
      <c r="C39" s="35"/>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28060</v>
      </c>
      <c r="B40" s="7" t="s">
        <v>912</v>
      </c>
      <c r="C40" s="35" t="s">
        <v>25</v>
      </c>
      <c r="D40" s="40" t="s">
        <v>21</v>
      </c>
      <c r="E40" s="40">
        <v>1</v>
      </c>
      <c r="F40" s="40"/>
      <c r="G40" s="40"/>
      <c r="H40" s="40"/>
      <c r="I40" s="40"/>
      <c r="J40" s="40"/>
      <c r="K40" s="40"/>
      <c r="L40" s="40"/>
      <c r="M40" s="40"/>
      <c r="N40" s="40" t="s">
        <v>25</v>
      </c>
      <c r="O40" s="40" t="s">
        <v>21</v>
      </c>
      <c r="P40" s="40">
        <v>1</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25</v>
      </c>
      <c r="AL40" s="46" t="s">
        <v>25</v>
      </c>
      <c r="AM40" s="46" t="s">
        <v>25</v>
      </c>
      <c r="AN40" s="46" t="str">
        <f>IFERROR(VLOOKUP($B40,Sheet1!$A$5:$B$300,2,FALSE),"")</f>
        <v/>
      </c>
      <c r="AO40" s="46" t="s">
        <v>21</v>
      </c>
      <c r="AP40" s="5" t="str">
        <f>IFERROR(VLOOKUP($A40,集約用シート!$B$5:$U$300,15,FALSE),"")</f>
        <v/>
      </c>
      <c r="AQ40" s="8" t="s">
        <v>2567</v>
      </c>
      <c r="AR40" s="46" t="s">
        <v>2566</v>
      </c>
      <c r="AS40" s="5" t="str">
        <f>IFERROR(VLOOKUP($A40,集約用シート!$B$5:$U$300,19,FALSE),"")</f>
        <v/>
      </c>
      <c r="AT40" s="46" t="s">
        <v>21</v>
      </c>
      <c r="AU40" s="5" t="str">
        <f>IFERROR(VLOOKUP($A40,集約用シート!$B$5:$U$300,21,FALSE),"")</f>
        <v/>
      </c>
    </row>
    <row r="41" spans="1:47" ht="28.5" customHeight="1">
      <c r="A41" s="6">
        <v>28061</v>
      </c>
      <c r="B41" s="7" t="s">
        <v>913</v>
      </c>
      <c r="C41" s="35"/>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28063</v>
      </c>
      <c r="B42" s="7" t="s">
        <v>914</v>
      </c>
      <c r="C42" s="35"/>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28066</v>
      </c>
      <c r="B43" s="7" t="s">
        <v>915</v>
      </c>
      <c r="C43" s="35"/>
      <c r="D43" s="40"/>
      <c r="E43" s="40">
        <v>0</v>
      </c>
      <c r="F43" s="40"/>
      <c r="G43" s="40"/>
      <c r="H43" s="40"/>
      <c r="I43" s="40"/>
      <c r="J43" s="40"/>
      <c r="K43" s="40"/>
      <c r="L43" s="40"/>
      <c r="M43" s="40"/>
      <c r="N43" s="40"/>
      <c r="O43" s="40"/>
      <c r="P43" s="40">
        <v>0</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28068</v>
      </c>
      <c r="B44" s="7" t="s">
        <v>916</v>
      </c>
      <c r="C44" s="35"/>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21</v>
      </c>
      <c r="AL44" s="46" t="s">
        <v>21</v>
      </c>
      <c r="AM44" s="46"/>
      <c r="AN44" s="46" t="str">
        <f>IFERROR(VLOOKUP($B44,Sheet1!$A$5:$B$300,2,FALSE),"")</f>
        <v/>
      </c>
      <c r="AO44" s="46"/>
      <c r="AP44" s="5" t="str">
        <f>IFERROR(VLOOKUP($A44,集約用シート!$B$5:$U$300,15,FALSE),"")</f>
        <v/>
      </c>
      <c r="AQ44" s="8"/>
      <c r="AR44" s="46"/>
      <c r="AS44" s="5" t="str">
        <f>IFERROR(VLOOKUP($A44,集約用シート!$B$5:$U$300,19,FALSE),"")</f>
        <v/>
      </c>
      <c r="AT44" s="46"/>
      <c r="AU44" s="5" t="str">
        <f>IFERROR(VLOOKUP($A44,集約用シート!$B$5:$U$300,21,FALSE),"")</f>
        <v/>
      </c>
    </row>
    <row r="45" spans="1:47" ht="28.5" customHeight="1">
      <c r="A45" s="6">
        <v>28069</v>
      </c>
      <c r="B45" s="7" t="s">
        <v>917</v>
      </c>
      <c r="C45" s="35"/>
      <c r="D45" s="40"/>
      <c r="E45" s="40">
        <v>0</v>
      </c>
      <c r="F45" s="40"/>
      <c r="G45" s="40"/>
      <c r="H45" s="40"/>
      <c r="I45" s="40"/>
      <c r="J45" s="40"/>
      <c r="K45" s="40"/>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c r="B46" s="7"/>
      <c r="C46" s="35"/>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c r="B47" s="7"/>
      <c r="C47" s="35"/>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c r="B48" s="7"/>
      <c r="C48" s="35"/>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91" t="s">
        <v>242</v>
      </c>
      <c r="B49" s="93"/>
      <c r="C49" s="91">
        <v>20</v>
      </c>
      <c r="D49" s="93">
        <v>0</v>
      </c>
      <c r="N49" s="91">
        <v>20</v>
      </c>
      <c r="O49" s="93">
        <v>0</v>
      </c>
      <c r="Y49" s="105">
        <v>0</v>
      </c>
      <c r="Z49" s="107">
        <v>0</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sheetData>
  <mergeCells count="32">
    <mergeCell ref="A49:B49"/>
    <mergeCell ref="C49:D49"/>
    <mergeCell ref="N49:O49"/>
    <mergeCell ref="Y49:Z49"/>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37"/>
  <sheetViews>
    <sheetView view="pageBreakPreview" topLeftCell="U1" zoomScale="73" zoomScaleNormal="142" zoomScaleSheetLayoutView="55"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58" width="9" style="2"/>
    <col min="5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4</v>
      </c>
      <c r="D4" s="40">
        <v>2</v>
      </c>
      <c r="E4" s="40"/>
      <c r="F4" s="40">
        <v>0</v>
      </c>
      <c r="G4" s="40">
        <v>3</v>
      </c>
      <c r="H4" s="40">
        <v>0</v>
      </c>
      <c r="I4" s="40">
        <v>3</v>
      </c>
      <c r="J4" s="40">
        <v>0</v>
      </c>
      <c r="K4" s="40">
        <v>2</v>
      </c>
      <c r="L4" s="40">
        <v>0</v>
      </c>
      <c r="M4" s="40">
        <v>0</v>
      </c>
      <c r="N4" s="40">
        <v>2</v>
      </c>
      <c r="O4" s="40">
        <v>2</v>
      </c>
      <c r="P4" s="40"/>
      <c r="Q4" s="40">
        <v>1</v>
      </c>
      <c r="R4" s="40">
        <v>2</v>
      </c>
      <c r="S4" s="40">
        <v>0</v>
      </c>
      <c r="T4" s="40">
        <v>2</v>
      </c>
      <c r="U4" s="40">
        <v>0</v>
      </c>
      <c r="V4" s="40">
        <v>2</v>
      </c>
      <c r="W4" s="40">
        <v>0</v>
      </c>
      <c r="X4" s="40">
        <v>0</v>
      </c>
      <c r="Y4" s="40">
        <v>0</v>
      </c>
      <c r="Z4" s="40">
        <v>0</v>
      </c>
      <c r="AA4" s="40"/>
      <c r="AB4" s="40">
        <v>0</v>
      </c>
      <c r="AC4" s="40">
        <v>3</v>
      </c>
      <c r="AD4" s="40">
        <v>0</v>
      </c>
      <c r="AE4" s="40">
        <v>3</v>
      </c>
      <c r="AF4" s="40">
        <v>0</v>
      </c>
      <c r="AG4" s="40">
        <v>0</v>
      </c>
      <c r="AH4" s="40">
        <v>3</v>
      </c>
      <c r="AI4" s="40">
        <v>0</v>
      </c>
      <c r="AJ4" s="40">
        <v>0</v>
      </c>
      <c r="AK4" s="46">
        <v>4</v>
      </c>
      <c r="AL4" s="46">
        <v>3</v>
      </c>
      <c r="AM4" s="46">
        <v>2</v>
      </c>
      <c r="AN4" s="46"/>
      <c r="AO4" s="46">
        <v>2</v>
      </c>
      <c r="AP4" s="46"/>
      <c r="AQ4" s="8"/>
      <c r="AR4" s="46">
        <v>1</v>
      </c>
      <c r="AS4" s="46"/>
      <c r="AT4" s="46">
        <v>1</v>
      </c>
      <c r="AU4" s="46"/>
    </row>
    <row r="5" spans="1:47" ht="28.5" customHeight="1">
      <c r="A5" s="6">
        <v>29001</v>
      </c>
      <c r="B5" s="7" t="s">
        <v>918</v>
      </c>
      <c r="C5" s="35" t="s">
        <v>25</v>
      </c>
      <c r="D5" s="40" t="s">
        <v>25</v>
      </c>
      <c r="E5" s="40">
        <v>2</v>
      </c>
      <c r="F5" s="40"/>
      <c r="G5" s="40" t="s">
        <v>25</v>
      </c>
      <c r="H5" s="40"/>
      <c r="I5" s="40" t="s">
        <v>25</v>
      </c>
      <c r="J5" s="40"/>
      <c r="K5" s="40" t="s">
        <v>25</v>
      </c>
      <c r="L5" s="40"/>
      <c r="M5" s="40"/>
      <c r="N5" s="40" t="s">
        <v>26</v>
      </c>
      <c r="O5" s="40" t="s">
        <v>26</v>
      </c>
      <c r="P5" s="40">
        <v>2</v>
      </c>
      <c r="Q5" s="40"/>
      <c r="R5" s="40" t="s">
        <v>26</v>
      </c>
      <c r="S5" s="40"/>
      <c r="T5" s="40" t="s">
        <v>26</v>
      </c>
      <c r="U5" s="40"/>
      <c r="V5" s="40" t="s">
        <v>26</v>
      </c>
      <c r="W5" s="40"/>
      <c r="X5" s="40"/>
      <c r="Y5" s="40" t="s">
        <v>23</v>
      </c>
      <c r="Z5" s="40" t="s">
        <v>23</v>
      </c>
      <c r="AA5" s="40" t="e">
        <v>#N/A</v>
      </c>
      <c r="AB5" s="40" t="s">
        <v>23</v>
      </c>
      <c r="AC5" s="40" t="s">
        <v>23</v>
      </c>
      <c r="AD5" s="40" t="s">
        <v>23</v>
      </c>
      <c r="AE5" s="40" t="s">
        <v>23</v>
      </c>
      <c r="AF5" s="40"/>
      <c r="AG5" s="40" t="s">
        <v>23</v>
      </c>
      <c r="AH5" s="40" t="s">
        <v>23</v>
      </c>
      <c r="AI5" s="40" t="s">
        <v>23</v>
      </c>
      <c r="AJ5" s="40" t="s">
        <v>23</v>
      </c>
      <c r="AK5" s="46" t="s">
        <v>25</v>
      </c>
      <c r="AL5" s="46" t="s">
        <v>25</v>
      </c>
      <c r="AM5" s="46" t="s">
        <v>25</v>
      </c>
      <c r="AN5" s="46" t="str">
        <f>IFERROR(VLOOKUP($B5,Sheet1!$A$5:$B$300,2,FALSE),"")</f>
        <v/>
      </c>
      <c r="AO5" s="46" t="s">
        <v>25</v>
      </c>
      <c r="AP5" s="5" t="str">
        <f>IFERROR(VLOOKUP($A5,集約用シート!$B$5:$U$300,15,FALSE),"")</f>
        <v/>
      </c>
      <c r="AQ5" s="8" t="s">
        <v>1934</v>
      </c>
      <c r="AR5" s="46" t="s">
        <v>25</v>
      </c>
      <c r="AS5" s="5" t="str">
        <f>IFERROR(VLOOKUP($A5,集約用シート!$B$5:$U$300,19,FALSE),"")</f>
        <v/>
      </c>
      <c r="AT5" s="46" t="s">
        <v>25</v>
      </c>
      <c r="AU5" s="5" t="str">
        <f>IFERROR(VLOOKUP($A5,集約用シート!$B$5:$U$300,21,FALSE),"")</f>
        <v/>
      </c>
    </row>
    <row r="6" spans="1:47" ht="28.5" customHeight="1">
      <c r="A6" s="6">
        <v>29002</v>
      </c>
      <c r="B6" s="7" t="s">
        <v>919</v>
      </c>
      <c r="C6" s="35" t="s">
        <v>25</v>
      </c>
      <c r="D6" s="40" t="s">
        <v>25</v>
      </c>
      <c r="E6" s="40">
        <v>2</v>
      </c>
      <c r="F6" s="40"/>
      <c r="G6" s="40" t="s">
        <v>25</v>
      </c>
      <c r="H6" s="40"/>
      <c r="I6" s="40" t="s">
        <v>25</v>
      </c>
      <c r="J6" s="40"/>
      <c r="K6" s="40" t="s">
        <v>25</v>
      </c>
      <c r="L6" s="40"/>
      <c r="M6" s="40"/>
      <c r="N6" s="40" t="s">
        <v>26</v>
      </c>
      <c r="O6" s="40" t="s">
        <v>26</v>
      </c>
      <c r="P6" s="40">
        <v>2</v>
      </c>
      <c r="Q6" s="40" t="s">
        <v>26</v>
      </c>
      <c r="R6" s="40" t="s">
        <v>26</v>
      </c>
      <c r="S6" s="40"/>
      <c r="T6" s="40" t="s">
        <v>26</v>
      </c>
      <c r="U6" s="40"/>
      <c r="V6" s="40" t="s">
        <v>26</v>
      </c>
      <c r="W6" s="40"/>
      <c r="X6" s="40"/>
      <c r="Y6" s="40" t="s">
        <v>23</v>
      </c>
      <c r="Z6" s="40" t="s">
        <v>23</v>
      </c>
      <c r="AA6" s="40" t="e">
        <v>#N/A</v>
      </c>
      <c r="AB6" s="40" t="s">
        <v>23</v>
      </c>
      <c r="AC6" s="40" t="s">
        <v>23</v>
      </c>
      <c r="AD6" s="40" t="s">
        <v>23</v>
      </c>
      <c r="AE6" s="40" t="s">
        <v>23</v>
      </c>
      <c r="AF6" s="40"/>
      <c r="AG6" s="40" t="s">
        <v>23</v>
      </c>
      <c r="AH6" s="40" t="s">
        <v>23</v>
      </c>
      <c r="AI6" s="40" t="s">
        <v>23</v>
      </c>
      <c r="AJ6" s="40" t="s">
        <v>23</v>
      </c>
      <c r="AK6" s="46" t="s">
        <v>25</v>
      </c>
      <c r="AL6" s="46" t="s">
        <v>25</v>
      </c>
      <c r="AM6" s="46" t="s">
        <v>25</v>
      </c>
      <c r="AN6" s="46" t="str">
        <f>IFERROR(VLOOKUP($B6,Sheet1!$A$5:$B$300,2,FALSE),"")</f>
        <v/>
      </c>
      <c r="AO6" s="46" t="s">
        <v>25</v>
      </c>
      <c r="AP6" s="5" t="str">
        <f>IFERROR(VLOOKUP($A6,集約用シート!$B$5:$U$300,15,FALSE),"")</f>
        <v/>
      </c>
      <c r="AQ6" s="8" t="s">
        <v>2567</v>
      </c>
      <c r="AR6" s="46" t="s">
        <v>21</v>
      </c>
      <c r="AS6" s="5" t="str">
        <f>IFERROR(VLOOKUP($A6,集約用シート!$B$5:$U$300,19,FALSE),"")</f>
        <v/>
      </c>
      <c r="AT6" s="46" t="s">
        <v>21</v>
      </c>
      <c r="AU6" s="5" t="str">
        <f>IFERROR(VLOOKUP($A6,集約用シート!$B$5:$U$300,21,FALSE),"")</f>
        <v/>
      </c>
    </row>
    <row r="7" spans="1:47" ht="28.5" customHeight="1">
      <c r="A7" s="6">
        <v>29004</v>
      </c>
      <c r="B7" s="7" t="s">
        <v>920</v>
      </c>
      <c r="C7" s="35" t="s">
        <v>25</v>
      </c>
      <c r="D7" s="40" t="s">
        <v>21</v>
      </c>
      <c r="E7" s="40">
        <v>1</v>
      </c>
      <c r="F7" s="40"/>
      <c r="G7" s="40" t="s">
        <v>25</v>
      </c>
      <c r="H7" s="40"/>
      <c r="I7" s="40" t="s">
        <v>25</v>
      </c>
      <c r="J7" s="40"/>
      <c r="K7" s="40"/>
      <c r="L7" s="40"/>
      <c r="M7" s="40"/>
      <c r="N7" s="40"/>
      <c r="O7" s="40"/>
      <c r="P7" s="40">
        <v>0</v>
      </c>
      <c r="Q7" s="40"/>
      <c r="R7" s="40"/>
      <c r="S7" s="40"/>
      <c r="T7" s="40"/>
      <c r="U7" s="40"/>
      <c r="V7" s="40"/>
      <c r="W7" s="40"/>
      <c r="X7" s="40"/>
      <c r="Y7" s="40" t="s">
        <v>23</v>
      </c>
      <c r="Z7" s="40" t="s">
        <v>23</v>
      </c>
      <c r="AA7" s="40" t="e">
        <v>#N/A</v>
      </c>
      <c r="AB7" s="40" t="s">
        <v>23</v>
      </c>
      <c r="AC7" s="40" t="s">
        <v>23</v>
      </c>
      <c r="AD7" s="40" t="s">
        <v>23</v>
      </c>
      <c r="AE7" s="40" t="s">
        <v>23</v>
      </c>
      <c r="AF7" s="40"/>
      <c r="AG7" s="40" t="s">
        <v>23</v>
      </c>
      <c r="AH7" s="40" t="s">
        <v>23</v>
      </c>
      <c r="AI7" s="40" t="s">
        <v>23</v>
      </c>
      <c r="AJ7" s="40" t="s">
        <v>23</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29005</v>
      </c>
      <c r="B8" s="7" t="s">
        <v>921</v>
      </c>
      <c r="C8" s="35" t="s">
        <v>21</v>
      </c>
      <c r="D8" s="40" t="s">
        <v>21</v>
      </c>
      <c r="E8" s="40">
        <v>0</v>
      </c>
      <c r="F8" s="40"/>
      <c r="G8" s="40"/>
      <c r="H8" s="40"/>
      <c r="I8" s="40"/>
      <c r="J8" s="40"/>
      <c r="K8" s="40"/>
      <c r="L8" s="40"/>
      <c r="M8" s="40"/>
      <c r="N8" s="40"/>
      <c r="O8" s="40"/>
      <c r="P8" s="40">
        <v>0</v>
      </c>
      <c r="Q8" s="40"/>
      <c r="R8" s="40"/>
      <c r="S8" s="40"/>
      <c r="T8" s="40"/>
      <c r="U8" s="40"/>
      <c r="V8" s="40"/>
      <c r="W8" s="40"/>
      <c r="X8" s="40"/>
      <c r="Y8" s="40" t="s">
        <v>23</v>
      </c>
      <c r="Z8" s="40" t="s">
        <v>23</v>
      </c>
      <c r="AA8" s="40" t="e">
        <v>#N/A</v>
      </c>
      <c r="AB8" s="40" t="s">
        <v>23</v>
      </c>
      <c r="AC8" s="40" t="s">
        <v>23</v>
      </c>
      <c r="AD8" s="40" t="s">
        <v>23</v>
      </c>
      <c r="AE8" s="40" t="s">
        <v>23</v>
      </c>
      <c r="AF8" s="40"/>
      <c r="AG8" s="40" t="s">
        <v>23</v>
      </c>
      <c r="AH8" s="40" t="s">
        <v>23</v>
      </c>
      <c r="AI8" s="40" t="s">
        <v>23</v>
      </c>
      <c r="AJ8" s="40"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29007</v>
      </c>
      <c r="B9" s="7" t="s">
        <v>922</v>
      </c>
      <c r="C9" s="35" t="s">
        <v>21</v>
      </c>
      <c r="D9" s="40" t="s">
        <v>21</v>
      </c>
      <c r="E9" s="40">
        <v>0</v>
      </c>
      <c r="F9" s="40"/>
      <c r="G9" s="40"/>
      <c r="H9" s="40"/>
      <c r="I9" s="40"/>
      <c r="J9" s="40"/>
      <c r="K9" s="40"/>
      <c r="L9" s="40"/>
      <c r="M9" s="40"/>
      <c r="N9" s="40"/>
      <c r="O9" s="40"/>
      <c r="P9" s="40">
        <v>0</v>
      </c>
      <c r="Q9" s="40"/>
      <c r="R9" s="40"/>
      <c r="S9" s="40"/>
      <c r="T9" s="40"/>
      <c r="U9" s="40"/>
      <c r="V9" s="40"/>
      <c r="W9" s="40"/>
      <c r="X9" s="40"/>
      <c r="Y9" s="40" t="s">
        <v>23</v>
      </c>
      <c r="Z9" s="40" t="s">
        <v>23</v>
      </c>
      <c r="AA9" s="40" t="e">
        <v>#N/A</v>
      </c>
      <c r="AB9" s="40" t="s">
        <v>23</v>
      </c>
      <c r="AC9" s="40" t="s">
        <v>23</v>
      </c>
      <c r="AD9" s="40" t="s">
        <v>23</v>
      </c>
      <c r="AE9" s="40" t="s">
        <v>23</v>
      </c>
      <c r="AF9" s="40"/>
      <c r="AG9" s="40" t="s">
        <v>23</v>
      </c>
      <c r="AH9" s="40" t="s">
        <v>23</v>
      </c>
      <c r="AI9" s="40" t="s">
        <v>23</v>
      </c>
      <c r="AJ9" s="40"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29009</v>
      </c>
      <c r="B10" s="7" t="s">
        <v>923</v>
      </c>
      <c r="C10" s="35" t="s">
        <v>21</v>
      </c>
      <c r="D10" s="40" t="s">
        <v>21</v>
      </c>
      <c r="E10" s="40">
        <v>0</v>
      </c>
      <c r="F10" s="40"/>
      <c r="G10" s="40"/>
      <c r="H10" s="40"/>
      <c r="I10" s="40"/>
      <c r="J10" s="40"/>
      <c r="K10" s="40"/>
      <c r="L10" s="40"/>
      <c r="M10" s="40"/>
      <c r="N10" s="40"/>
      <c r="O10" s="40"/>
      <c r="P10" s="40">
        <v>0</v>
      </c>
      <c r="Q10" s="40"/>
      <c r="R10" s="40"/>
      <c r="S10" s="40"/>
      <c r="T10" s="40"/>
      <c r="U10" s="40"/>
      <c r="V10" s="40"/>
      <c r="W10" s="40"/>
      <c r="X10" s="40"/>
      <c r="Y10" s="40" t="s">
        <v>23</v>
      </c>
      <c r="Z10" s="40" t="s">
        <v>23</v>
      </c>
      <c r="AA10" s="40" t="e">
        <v>#N/A</v>
      </c>
      <c r="AB10" s="40" t="s">
        <v>23</v>
      </c>
      <c r="AC10" s="40" t="s">
        <v>23</v>
      </c>
      <c r="AD10" s="40" t="s">
        <v>23</v>
      </c>
      <c r="AE10" s="40" t="s">
        <v>23</v>
      </c>
      <c r="AF10" s="40"/>
      <c r="AG10" s="40" t="s">
        <v>23</v>
      </c>
      <c r="AH10" s="40" t="s">
        <v>23</v>
      </c>
      <c r="AI10" s="40" t="s">
        <v>23</v>
      </c>
      <c r="AJ10" s="40" t="s">
        <v>23</v>
      </c>
      <c r="AK10" s="46" t="s">
        <v>25</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6">
        <v>29013</v>
      </c>
      <c r="B11" s="7" t="s">
        <v>924</v>
      </c>
      <c r="C11" s="35" t="s">
        <v>21</v>
      </c>
      <c r="D11" s="40" t="s">
        <v>21</v>
      </c>
      <c r="E11" s="40">
        <v>0</v>
      </c>
      <c r="F11" s="40"/>
      <c r="G11" s="40"/>
      <c r="H11" s="40"/>
      <c r="I11" s="40"/>
      <c r="J11" s="40"/>
      <c r="K11" s="40"/>
      <c r="L11" s="40"/>
      <c r="M11" s="40"/>
      <c r="N11" s="40"/>
      <c r="O11" s="40"/>
      <c r="P11" s="40">
        <v>0</v>
      </c>
      <c r="Q11" s="40"/>
      <c r="R11" s="40"/>
      <c r="S11" s="40"/>
      <c r="T11" s="40"/>
      <c r="U11" s="40"/>
      <c r="V11" s="40"/>
      <c r="W11" s="40"/>
      <c r="X11" s="40"/>
      <c r="Y11" s="40" t="s">
        <v>23</v>
      </c>
      <c r="Z11" s="40" t="s">
        <v>23</v>
      </c>
      <c r="AA11" s="40" t="e">
        <v>#N/A</v>
      </c>
      <c r="AB11" s="40" t="s">
        <v>23</v>
      </c>
      <c r="AC11" s="40" t="s">
        <v>23</v>
      </c>
      <c r="AD11" s="40" t="s">
        <v>23</v>
      </c>
      <c r="AE11" s="40" t="s">
        <v>23</v>
      </c>
      <c r="AF11" s="40"/>
      <c r="AG11" s="40" t="s">
        <v>23</v>
      </c>
      <c r="AH11" s="40" t="s">
        <v>23</v>
      </c>
      <c r="AI11" s="40" t="s">
        <v>23</v>
      </c>
      <c r="AJ11" s="40"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29014</v>
      </c>
      <c r="B12" s="7" t="s">
        <v>925</v>
      </c>
      <c r="C12" s="35" t="s">
        <v>21</v>
      </c>
      <c r="D12" s="40" t="s">
        <v>21</v>
      </c>
      <c r="E12" s="40">
        <v>0</v>
      </c>
      <c r="F12" s="40"/>
      <c r="G12" s="40"/>
      <c r="H12" s="40"/>
      <c r="I12" s="40"/>
      <c r="J12" s="40"/>
      <c r="K12" s="40"/>
      <c r="L12" s="40"/>
      <c r="M12" s="40"/>
      <c r="N12" s="40"/>
      <c r="O12" s="40"/>
      <c r="P12" s="40">
        <v>0</v>
      </c>
      <c r="Q12" s="40"/>
      <c r="R12" s="40"/>
      <c r="S12" s="40"/>
      <c r="T12" s="40"/>
      <c r="U12" s="40"/>
      <c r="V12" s="40"/>
      <c r="W12" s="40"/>
      <c r="X12" s="40"/>
      <c r="Y12" s="40" t="s">
        <v>23</v>
      </c>
      <c r="Z12" s="40" t="s">
        <v>23</v>
      </c>
      <c r="AA12" s="40" t="e">
        <v>#N/A</v>
      </c>
      <c r="AB12" s="40" t="s">
        <v>23</v>
      </c>
      <c r="AC12" s="40" t="s">
        <v>23</v>
      </c>
      <c r="AD12" s="40" t="s">
        <v>23</v>
      </c>
      <c r="AE12" s="40" t="s">
        <v>23</v>
      </c>
      <c r="AF12" s="40"/>
      <c r="AG12" s="40" t="s">
        <v>23</v>
      </c>
      <c r="AH12" s="40" t="s">
        <v>23</v>
      </c>
      <c r="AI12" s="40" t="s">
        <v>23</v>
      </c>
      <c r="AJ12" s="40" t="s">
        <v>23</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29016</v>
      </c>
      <c r="B13" s="7" t="s">
        <v>926</v>
      </c>
      <c r="C13" s="35"/>
      <c r="D13" s="40"/>
      <c r="E13" s="40">
        <v>0</v>
      </c>
      <c r="F13" s="40"/>
      <c r="G13" s="40"/>
      <c r="H13" s="40"/>
      <c r="I13" s="40"/>
      <c r="J13" s="40"/>
      <c r="K13" s="40"/>
      <c r="L13" s="40"/>
      <c r="M13" s="40"/>
      <c r="N13" s="40"/>
      <c r="O13" s="40"/>
      <c r="P13" s="40">
        <v>0</v>
      </c>
      <c r="Q13" s="40"/>
      <c r="R13" s="40"/>
      <c r="S13" s="40"/>
      <c r="T13" s="40"/>
      <c r="U13" s="40"/>
      <c r="V13" s="40"/>
      <c r="W13" s="40"/>
      <c r="X13" s="40"/>
      <c r="Y13" s="40" t="s">
        <v>23</v>
      </c>
      <c r="Z13" s="40" t="s">
        <v>23</v>
      </c>
      <c r="AA13" s="40" t="e">
        <v>#N/A</v>
      </c>
      <c r="AB13" s="40" t="s">
        <v>23</v>
      </c>
      <c r="AC13" s="40" t="s">
        <v>23</v>
      </c>
      <c r="AD13" s="40" t="s">
        <v>23</v>
      </c>
      <c r="AE13" s="40" t="s">
        <v>23</v>
      </c>
      <c r="AF13" s="40"/>
      <c r="AG13" s="40" t="s">
        <v>23</v>
      </c>
      <c r="AH13" s="40" t="s">
        <v>23</v>
      </c>
      <c r="AI13" s="40" t="s">
        <v>23</v>
      </c>
      <c r="AJ13" s="40"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29020</v>
      </c>
      <c r="B14" s="7" t="s">
        <v>927</v>
      </c>
      <c r="C14" s="35"/>
      <c r="D14" s="40"/>
      <c r="E14" s="40">
        <v>0</v>
      </c>
      <c r="F14" s="40"/>
      <c r="G14" s="40"/>
      <c r="H14" s="40"/>
      <c r="I14" s="40"/>
      <c r="J14" s="40"/>
      <c r="K14" s="40"/>
      <c r="L14" s="40"/>
      <c r="M14" s="40"/>
      <c r="N14" s="40"/>
      <c r="O14" s="40"/>
      <c r="P14" s="40">
        <v>0</v>
      </c>
      <c r="Q14" s="40"/>
      <c r="R14" s="40"/>
      <c r="S14" s="40"/>
      <c r="T14" s="40"/>
      <c r="U14" s="40"/>
      <c r="V14" s="40"/>
      <c r="W14" s="40"/>
      <c r="X14" s="40"/>
      <c r="Y14" s="40" t="s">
        <v>23</v>
      </c>
      <c r="Z14" s="40" t="s">
        <v>23</v>
      </c>
      <c r="AA14" s="40" t="e">
        <v>#N/A</v>
      </c>
      <c r="AB14" s="40" t="s">
        <v>23</v>
      </c>
      <c r="AC14" s="40" t="s">
        <v>23</v>
      </c>
      <c r="AD14" s="40" t="s">
        <v>23</v>
      </c>
      <c r="AE14" s="40" t="s">
        <v>23</v>
      </c>
      <c r="AF14" s="40"/>
      <c r="AG14" s="40" t="s">
        <v>23</v>
      </c>
      <c r="AH14" s="40" t="s">
        <v>23</v>
      </c>
      <c r="AI14" s="40" t="s">
        <v>23</v>
      </c>
      <c r="AJ14" s="40" t="s">
        <v>23</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29023</v>
      </c>
      <c r="B15" s="7" t="s">
        <v>928</v>
      </c>
      <c r="C15" s="35"/>
      <c r="D15" s="40"/>
      <c r="E15" s="40">
        <v>0</v>
      </c>
      <c r="F15" s="40"/>
      <c r="G15" s="40"/>
      <c r="H15" s="40"/>
      <c r="I15" s="40"/>
      <c r="J15" s="40"/>
      <c r="K15" s="40"/>
      <c r="L15" s="40"/>
      <c r="M15" s="40"/>
      <c r="N15" s="40"/>
      <c r="O15" s="40"/>
      <c r="P15" s="40">
        <v>0</v>
      </c>
      <c r="Q15" s="40"/>
      <c r="R15" s="40"/>
      <c r="S15" s="40"/>
      <c r="T15" s="40"/>
      <c r="U15" s="40"/>
      <c r="V15" s="40"/>
      <c r="W15" s="40"/>
      <c r="X15" s="40"/>
      <c r="Y15" s="40" t="s">
        <v>23</v>
      </c>
      <c r="Z15" s="40" t="s">
        <v>23</v>
      </c>
      <c r="AA15" s="40" t="e">
        <v>#N/A</v>
      </c>
      <c r="AB15" s="40" t="s">
        <v>23</v>
      </c>
      <c r="AC15" s="40" t="s">
        <v>23</v>
      </c>
      <c r="AD15" s="40" t="s">
        <v>23</v>
      </c>
      <c r="AE15" s="40" t="s">
        <v>23</v>
      </c>
      <c r="AF15" s="40"/>
      <c r="AG15" s="40" t="s">
        <v>23</v>
      </c>
      <c r="AH15" s="40" t="s">
        <v>23</v>
      </c>
      <c r="AI15" s="40" t="s">
        <v>23</v>
      </c>
      <c r="AJ15" s="40" t="s">
        <v>23</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6">
        <v>29026</v>
      </c>
      <c r="B16" s="7" t="s">
        <v>929</v>
      </c>
      <c r="C16" s="35"/>
      <c r="D16" s="40"/>
      <c r="E16" s="40">
        <v>0</v>
      </c>
      <c r="F16" s="40"/>
      <c r="G16" s="40"/>
      <c r="H16" s="40"/>
      <c r="I16" s="40"/>
      <c r="J16" s="40"/>
      <c r="K16" s="40"/>
      <c r="L16" s="40"/>
      <c r="M16" s="40"/>
      <c r="N16" s="40"/>
      <c r="O16" s="40"/>
      <c r="P16" s="40">
        <v>0</v>
      </c>
      <c r="Q16" s="40"/>
      <c r="R16" s="40"/>
      <c r="S16" s="40"/>
      <c r="T16" s="40"/>
      <c r="U16" s="40"/>
      <c r="V16" s="40"/>
      <c r="W16" s="40"/>
      <c r="X16" s="40"/>
      <c r="Y16" s="40" t="s">
        <v>23</v>
      </c>
      <c r="Z16" s="40" t="s">
        <v>23</v>
      </c>
      <c r="AA16" s="40" t="e">
        <v>#N/A</v>
      </c>
      <c r="AB16" s="40" t="s">
        <v>23</v>
      </c>
      <c r="AC16" s="40" t="s">
        <v>23</v>
      </c>
      <c r="AD16" s="40" t="s">
        <v>23</v>
      </c>
      <c r="AE16" s="40" t="s">
        <v>23</v>
      </c>
      <c r="AF16" s="40"/>
      <c r="AG16" s="40" t="s">
        <v>23</v>
      </c>
      <c r="AH16" s="40" t="s">
        <v>23</v>
      </c>
      <c r="AI16" s="40" t="s">
        <v>23</v>
      </c>
      <c r="AJ16" s="40"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29033</v>
      </c>
      <c r="B17" s="7" t="s">
        <v>930</v>
      </c>
      <c r="C17" s="35"/>
      <c r="D17" s="40"/>
      <c r="E17" s="40">
        <v>0</v>
      </c>
      <c r="F17" s="40"/>
      <c r="G17" s="40"/>
      <c r="H17" s="40"/>
      <c r="I17" s="40"/>
      <c r="J17" s="40"/>
      <c r="K17" s="40"/>
      <c r="L17" s="40"/>
      <c r="M17" s="40"/>
      <c r="N17" s="40"/>
      <c r="O17" s="40"/>
      <c r="P17" s="40">
        <v>0</v>
      </c>
      <c r="Q17" s="40"/>
      <c r="R17" s="40"/>
      <c r="S17" s="40"/>
      <c r="T17" s="40"/>
      <c r="U17" s="40"/>
      <c r="V17" s="40"/>
      <c r="W17" s="40"/>
      <c r="X17" s="40"/>
      <c r="Y17" s="40" t="s">
        <v>23</v>
      </c>
      <c r="Z17" s="40" t="s">
        <v>23</v>
      </c>
      <c r="AA17" s="40" t="e">
        <v>#N/A</v>
      </c>
      <c r="AB17" s="40" t="s">
        <v>23</v>
      </c>
      <c r="AC17" s="40" t="s">
        <v>23</v>
      </c>
      <c r="AD17" s="40" t="s">
        <v>23</v>
      </c>
      <c r="AE17" s="40" t="s">
        <v>23</v>
      </c>
      <c r="AF17" s="40"/>
      <c r="AG17" s="40" t="s">
        <v>23</v>
      </c>
      <c r="AH17" s="40" t="s">
        <v>23</v>
      </c>
      <c r="AI17" s="40" t="s">
        <v>23</v>
      </c>
      <c r="AJ17" s="40"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29034</v>
      </c>
      <c r="B18" s="7" t="s">
        <v>931</v>
      </c>
      <c r="C18" s="35" t="s">
        <v>25</v>
      </c>
      <c r="D18" s="40" t="s">
        <v>21</v>
      </c>
      <c r="E18" s="40">
        <v>1</v>
      </c>
      <c r="F18" s="40"/>
      <c r="G18" s="40"/>
      <c r="H18" s="40"/>
      <c r="I18" s="40"/>
      <c r="J18" s="40"/>
      <c r="K18" s="40"/>
      <c r="L18" s="40"/>
      <c r="M18" s="40"/>
      <c r="N18" s="40"/>
      <c r="O18" s="40"/>
      <c r="P18" s="40">
        <v>0</v>
      </c>
      <c r="Q18" s="40"/>
      <c r="R18" s="40"/>
      <c r="S18" s="40"/>
      <c r="T18" s="40"/>
      <c r="U18" s="40"/>
      <c r="V18" s="40"/>
      <c r="W18" s="40"/>
      <c r="X18" s="40"/>
      <c r="Y18" s="40" t="s">
        <v>23</v>
      </c>
      <c r="Z18" s="40" t="s">
        <v>23</v>
      </c>
      <c r="AA18" s="40" t="e">
        <v>#N/A</v>
      </c>
      <c r="AB18" s="40" t="s">
        <v>23</v>
      </c>
      <c r="AC18" s="40" t="s">
        <v>23</v>
      </c>
      <c r="AD18" s="40" t="s">
        <v>23</v>
      </c>
      <c r="AE18" s="40" t="s">
        <v>23</v>
      </c>
      <c r="AF18" s="40"/>
      <c r="AG18" s="40" t="s">
        <v>23</v>
      </c>
      <c r="AH18" s="40" t="s">
        <v>23</v>
      </c>
      <c r="AI18" s="40" t="s">
        <v>23</v>
      </c>
      <c r="AJ18" s="40" t="s">
        <v>23</v>
      </c>
      <c r="AK18" s="46" t="s">
        <v>25</v>
      </c>
      <c r="AL18" s="46" t="s">
        <v>25</v>
      </c>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29035</v>
      </c>
      <c r="B19" s="7" t="s">
        <v>932</v>
      </c>
      <c r="C19" s="35"/>
      <c r="D19" s="40"/>
      <c r="E19" s="40">
        <v>0</v>
      </c>
      <c r="F19" s="40"/>
      <c r="G19" s="40"/>
      <c r="H19" s="40"/>
      <c r="I19" s="40"/>
      <c r="J19" s="40"/>
      <c r="K19" s="40"/>
      <c r="L19" s="40"/>
      <c r="M19" s="40"/>
      <c r="N19" s="40"/>
      <c r="O19" s="40"/>
      <c r="P19" s="40">
        <v>0</v>
      </c>
      <c r="Q19" s="40"/>
      <c r="R19" s="40"/>
      <c r="S19" s="40"/>
      <c r="T19" s="40"/>
      <c r="U19" s="40"/>
      <c r="V19" s="40"/>
      <c r="W19" s="40"/>
      <c r="X19" s="40"/>
      <c r="Y19" s="40" t="s">
        <v>23</v>
      </c>
      <c r="Z19" s="40" t="s">
        <v>23</v>
      </c>
      <c r="AA19" s="40" t="e">
        <v>#N/A</v>
      </c>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29038</v>
      </c>
      <c r="B20" s="7" t="s">
        <v>933</v>
      </c>
      <c r="C20" s="35" t="s">
        <v>21</v>
      </c>
      <c r="D20" s="40" t="s">
        <v>21</v>
      </c>
      <c r="E20" s="40">
        <v>0</v>
      </c>
      <c r="F20" s="40"/>
      <c r="G20" s="40"/>
      <c r="H20" s="40"/>
      <c r="I20" s="40"/>
      <c r="J20" s="40"/>
      <c r="K20" s="40"/>
      <c r="L20" s="40"/>
      <c r="M20" s="40"/>
      <c r="N20" s="40"/>
      <c r="O20" s="40"/>
      <c r="P20" s="40">
        <v>0</v>
      </c>
      <c r="Q20" s="40"/>
      <c r="R20" s="40"/>
      <c r="S20" s="40"/>
      <c r="T20" s="40"/>
      <c r="U20" s="40"/>
      <c r="V20" s="40"/>
      <c r="W20" s="40"/>
      <c r="X20" s="40"/>
      <c r="Y20" s="40" t="s">
        <v>23</v>
      </c>
      <c r="Z20" s="40" t="s">
        <v>23</v>
      </c>
      <c r="AA20" s="40" t="e">
        <v>#N/A</v>
      </c>
      <c r="AB20" s="40" t="s">
        <v>23</v>
      </c>
      <c r="AC20" s="40" t="s">
        <v>23</v>
      </c>
      <c r="AD20" s="40" t="s">
        <v>23</v>
      </c>
      <c r="AE20" s="40" t="s">
        <v>23</v>
      </c>
      <c r="AF20" s="40"/>
      <c r="AG20" s="40" t="s">
        <v>23</v>
      </c>
      <c r="AH20" s="40" t="s">
        <v>23</v>
      </c>
      <c r="AI20" s="40" t="s">
        <v>23</v>
      </c>
      <c r="AJ20" s="40"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29044</v>
      </c>
      <c r="B21" s="7" t="s">
        <v>934</v>
      </c>
      <c r="C21" s="35"/>
      <c r="D21" s="40"/>
      <c r="E21" s="40">
        <v>0</v>
      </c>
      <c r="F21" s="40"/>
      <c r="G21" s="40"/>
      <c r="H21" s="40"/>
      <c r="I21" s="40"/>
      <c r="J21" s="40"/>
      <c r="K21" s="40"/>
      <c r="L21" s="40"/>
      <c r="M21" s="40"/>
      <c r="N21" s="40"/>
      <c r="O21" s="40"/>
      <c r="P21" s="40">
        <v>0</v>
      </c>
      <c r="Q21" s="40"/>
      <c r="R21" s="40"/>
      <c r="S21" s="40"/>
      <c r="T21" s="40"/>
      <c r="U21" s="40"/>
      <c r="V21" s="40"/>
      <c r="W21" s="40"/>
      <c r="X21" s="40"/>
      <c r="Y21" s="40" t="s">
        <v>23</v>
      </c>
      <c r="Z21" s="40" t="s">
        <v>23</v>
      </c>
      <c r="AA21" s="40" t="e">
        <v>#N/A</v>
      </c>
      <c r="AB21" s="40" t="s">
        <v>23</v>
      </c>
      <c r="AC21" s="40" t="s">
        <v>23</v>
      </c>
      <c r="AD21" s="40" t="s">
        <v>23</v>
      </c>
      <c r="AE21" s="40" t="s">
        <v>23</v>
      </c>
      <c r="AF21" s="40"/>
      <c r="AG21" s="40" t="s">
        <v>23</v>
      </c>
      <c r="AH21" s="40" t="s">
        <v>23</v>
      </c>
      <c r="AI21" s="40" t="s">
        <v>23</v>
      </c>
      <c r="AJ21" s="40"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29048</v>
      </c>
      <c r="B22" s="7" t="s">
        <v>935</v>
      </c>
      <c r="C22" s="35"/>
      <c r="D22" s="40"/>
      <c r="E22" s="40">
        <v>0</v>
      </c>
      <c r="F22" s="40"/>
      <c r="G22" s="40"/>
      <c r="H22" s="40"/>
      <c r="I22" s="40"/>
      <c r="J22" s="40"/>
      <c r="K22" s="40"/>
      <c r="L22" s="40"/>
      <c r="M22" s="40"/>
      <c r="N22" s="40"/>
      <c r="O22" s="40"/>
      <c r="P22" s="40">
        <v>0</v>
      </c>
      <c r="Q22" s="40"/>
      <c r="R22" s="40"/>
      <c r="S22" s="40"/>
      <c r="T22" s="40"/>
      <c r="U22" s="40"/>
      <c r="V22" s="40"/>
      <c r="W22" s="40"/>
      <c r="X22" s="40"/>
      <c r="Y22" s="40" t="s">
        <v>23</v>
      </c>
      <c r="Z22" s="40" t="s">
        <v>23</v>
      </c>
      <c r="AA22" s="40" t="e">
        <v>#N/A</v>
      </c>
      <c r="AB22" s="40" t="s">
        <v>23</v>
      </c>
      <c r="AC22" s="40" t="s">
        <v>23</v>
      </c>
      <c r="AD22" s="40" t="s">
        <v>23</v>
      </c>
      <c r="AE22" s="40" t="s">
        <v>23</v>
      </c>
      <c r="AF22" s="40"/>
      <c r="AG22" s="40" t="s">
        <v>23</v>
      </c>
      <c r="AH22" s="40" t="s">
        <v>23</v>
      </c>
      <c r="AI22" s="40" t="s">
        <v>23</v>
      </c>
      <c r="AJ22" s="40"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29050</v>
      </c>
      <c r="B23" s="7" t="s">
        <v>936</v>
      </c>
      <c r="C23" s="35"/>
      <c r="D23" s="40"/>
      <c r="E23" s="40">
        <v>0</v>
      </c>
      <c r="F23" s="40"/>
      <c r="G23" s="40"/>
      <c r="H23" s="40"/>
      <c r="I23" s="40"/>
      <c r="J23" s="40"/>
      <c r="K23" s="40"/>
      <c r="L23" s="40"/>
      <c r="M23" s="40"/>
      <c r="N23" s="40"/>
      <c r="O23" s="40"/>
      <c r="P23" s="40">
        <v>0</v>
      </c>
      <c r="Q23" s="40"/>
      <c r="R23" s="40"/>
      <c r="S23" s="40"/>
      <c r="T23" s="40"/>
      <c r="U23" s="40"/>
      <c r="V23" s="40"/>
      <c r="W23" s="40"/>
      <c r="X23" s="40"/>
      <c r="Y23" s="40" t="s">
        <v>23</v>
      </c>
      <c r="Z23" s="40" t="s">
        <v>23</v>
      </c>
      <c r="AA23" s="40" t="e">
        <v>#N/A</v>
      </c>
      <c r="AB23" s="40" t="s">
        <v>23</v>
      </c>
      <c r="AC23" s="40" t="s">
        <v>23</v>
      </c>
      <c r="AD23" s="40" t="s">
        <v>23</v>
      </c>
      <c r="AE23" s="40" t="s">
        <v>23</v>
      </c>
      <c r="AF23" s="40"/>
      <c r="AG23" s="40" t="s">
        <v>23</v>
      </c>
      <c r="AH23" s="40" t="s">
        <v>23</v>
      </c>
      <c r="AI23" s="40" t="s">
        <v>23</v>
      </c>
      <c r="AJ23" s="40"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29051</v>
      </c>
      <c r="B24" s="7" t="s">
        <v>937</v>
      </c>
      <c r="C24" s="35"/>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40"/>
      <c r="AG24" s="40" t="s">
        <v>23</v>
      </c>
      <c r="AH24" s="40" t="s">
        <v>23</v>
      </c>
      <c r="AI24" s="40" t="s">
        <v>23</v>
      </c>
      <c r="AJ24" s="40"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29055</v>
      </c>
      <c r="B25" s="7" t="s">
        <v>938</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29057</v>
      </c>
      <c r="B26" s="7" t="s">
        <v>939</v>
      </c>
      <c r="C26" s="35"/>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29058</v>
      </c>
      <c r="B27" s="7" t="s">
        <v>940</v>
      </c>
      <c r="C27" s="35"/>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29061</v>
      </c>
      <c r="B28" s="7" t="s">
        <v>941</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29063</v>
      </c>
      <c r="B29" s="7" t="s">
        <v>942</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29067</v>
      </c>
      <c r="B30" s="7" t="s">
        <v>943</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29068</v>
      </c>
      <c r="B31" s="7" t="s">
        <v>944</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29069</v>
      </c>
      <c r="B32" s="7" t="s">
        <v>945</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29100</v>
      </c>
      <c r="B33" s="7" t="s">
        <v>946</v>
      </c>
      <c r="C33" s="35"/>
      <c r="D33" s="40"/>
      <c r="E33" s="40"/>
      <c r="F33" s="40"/>
      <c r="G33" s="40"/>
      <c r="H33" s="40"/>
      <c r="I33" s="40"/>
      <c r="J33" s="40"/>
      <c r="K33" s="40"/>
      <c r="L33" s="40"/>
      <c r="M33" s="40"/>
      <c r="N33" s="40"/>
      <c r="O33" s="40"/>
      <c r="P33" s="40"/>
      <c r="Q33" s="40"/>
      <c r="R33" s="40"/>
      <c r="S33" s="40"/>
      <c r="T33" s="40"/>
      <c r="U33" s="40"/>
      <c r="V33" s="40"/>
      <c r="W33" s="40"/>
      <c r="X33" s="40"/>
      <c r="Y33" s="40" t="s">
        <v>23</v>
      </c>
      <c r="Z33" s="40" t="s">
        <v>23</v>
      </c>
      <c r="AA33" s="40" t="e">
        <v>#N/A</v>
      </c>
      <c r="AB33" s="40" t="s">
        <v>23</v>
      </c>
      <c r="AC33" s="40" t="s">
        <v>25</v>
      </c>
      <c r="AD33" s="40" t="s">
        <v>23</v>
      </c>
      <c r="AE33" s="40" t="s">
        <v>25</v>
      </c>
      <c r="AF33" s="40"/>
      <c r="AG33" s="40" t="s">
        <v>23</v>
      </c>
      <c r="AH33" s="40" t="s">
        <v>25</v>
      </c>
      <c r="AI33" s="40" t="s">
        <v>23</v>
      </c>
      <c r="AJ33" s="40"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29101</v>
      </c>
      <c r="B34" s="7" t="s">
        <v>947</v>
      </c>
      <c r="C34" s="35"/>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25</v>
      </c>
      <c r="AD34" s="40" t="s">
        <v>23</v>
      </c>
      <c r="AE34" s="40" t="s">
        <v>25</v>
      </c>
      <c r="AF34" s="40"/>
      <c r="AG34" s="40" t="s">
        <v>23</v>
      </c>
      <c r="AH34" s="40" t="s">
        <v>25</v>
      </c>
      <c r="AI34" s="40" t="s">
        <v>23</v>
      </c>
      <c r="AJ34" s="40" t="s">
        <v>21</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29200</v>
      </c>
      <c r="B35" s="7" t="s">
        <v>948</v>
      </c>
      <c r="C35" s="35"/>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25</v>
      </c>
      <c r="AD35" s="40" t="s">
        <v>23</v>
      </c>
      <c r="AE35" s="40" t="s">
        <v>25</v>
      </c>
      <c r="AF35" s="40"/>
      <c r="AG35" s="40" t="s">
        <v>23</v>
      </c>
      <c r="AH35" s="40" t="s">
        <v>25</v>
      </c>
      <c r="AI35" s="40" t="s">
        <v>23</v>
      </c>
      <c r="AJ35" s="40" t="s">
        <v>21</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29201</v>
      </c>
      <c r="B36" s="7" t="s">
        <v>949</v>
      </c>
      <c r="C36" s="35"/>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21</v>
      </c>
      <c r="AD36" s="40" t="s">
        <v>23</v>
      </c>
      <c r="AE36" s="40" t="s">
        <v>21</v>
      </c>
      <c r="AF36" s="40"/>
      <c r="AG36" s="40" t="s">
        <v>23</v>
      </c>
      <c r="AH36" s="40">
        <v>0</v>
      </c>
      <c r="AI36" s="40" t="s">
        <v>23</v>
      </c>
      <c r="AJ36" s="40"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91" t="s">
        <v>242</v>
      </c>
      <c r="B37" s="93"/>
      <c r="C37" s="91">
        <v>4</v>
      </c>
      <c r="D37" s="93">
        <v>0</v>
      </c>
      <c r="E37" s="13"/>
      <c r="N37" s="91">
        <v>2</v>
      </c>
      <c r="O37" s="93">
        <v>0</v>
      </c>
      <c r="P37" s="13"/>
      <c r="Y37" s="91">
        <v>0</v>
      </c>
      <c r="Z37" s="93">
        <v>0</v>
      </c>
      <c r="AA37" s="13"/>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sheetData>
  <mergeCells count="32">
    <mergeCell ref="A37:B37"/>
    <mergeCell ref="C37:D37"/>
    <mergeCell ref="N37:O37"/>
    <mergeCell ref="Y37:Z37"/>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X133"/>
  <sheetViews>
    <sheetView view="pageBreakPreview" topLeftCell="X1" zoomScale="84" zoomScaleNormal="124" workbookViewId="0">
      <selection activeCell="AP5" sqref="AP5"/>
    </sheetView>
  </sheetViews>
  <sheetFormatPr defaultColWidth="9" defaultRowHeight="28.5" customHeight="1"/>
  <cols>
    <col min="1" max="1" width="6.58203125" style="2" customWidth="1"/>
    <col min="2" max="2" width="32.5" style="2" customWidth="1"/>
    <col min="3" max="24" width="8.25" style="1" customWidth="1"/>
    <col min="25" max="26" width="9.25" style="1" customWidth="1"/>
    <col min="27" max="27" width="8.25" style="1" customWidth="1"/>
    <col min="28" max="34" width="9.25" style="1" customWidth="1"/>
    <col min="35" max="36" width="8.25" style="1" customWidth="1"/>
    <col min="37" max="50" width="9" style="2"/>
    <col min="51"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6</v>
      </c>
      <c r="D4" s="40">
        <v>4</v>
      </c>
      <c r="E4" s="40"/>
      <c r="F4" s="40">
        <v>13</v>
      </c>
      <c r="G4" s="40">
        <v>5</v>
      </c>
      <c r="H4" s="40">
        <v>5</v>
      </c>
      <c r="I4" s="40">
        <v>4</v>
      </c>
      <c r="J4" s="40">
        <v>2</v>
      </c>
      <c r="K4" s="40">
        <v>8</v>
      </c>
      <c r="L4" s="40">
        <v>0</v>
      </c>
      <c r="M4" s="40">
        <v>0</v>
      </c>
      <c r="N4" s="40">
        <v>7</v>
      </c>
      <c r="O4" s="40">
        <v>5</v>
      </c>
      <c r="P4" s="40"/>
      <c r="Q4" s="40">
        <v>10</v>
      </c>
      <c r="R4" s="40">
        <v>7</v>
      </c>
      <c r="S4" s="40">
        <v>5</v>
      </c>
      <c r="T4" s="40">
        <v>8</v>
      </c>
      <c r="U4" s="40">
        <v>2</v>
      </c>
      <c r="V4" s="40">
        <v>5</v>
      </c>
      <c r="W4" s="40">
        <v>0</v>
      </c>
      <c r="X4" s="40">
        <v>1</v>
      </c>
      <c r="Y4" s="40">
        <v>5</v>
      </c>
      <c r="Z4" s="40">
        <v>1</v>
      </c>
      <c r="AA4" s="40"/>
      <c r="AB4" s="40">
        <v>5</v>
      </c>
      <c r="AC4" s="40">
        <v>11</v>
      </c>
      <c r="AD4" s="40">
        <v>4</v>
      </c>
      <c r="AE4" s="40">
        <v>9</v>
      </c>
      <c r="AF4" s="40">
        <v>0</v>
      </c>
      <c r="AG4" s="40">
        <v>1</v>
      </c>
      <c r="AH4" s="40">
        <v>5</v>
      </c>
      <c r="AI4" s="40">
        <v>0</v>
      </c>
      <c r="AJ4" s="40">
        <v>1</v>
      </c>
      <c r="AK4" s="46">
        <v>13</v>
      </c>
      <c r="AL4" s="46">
        <v>5</v>
      </c>
      <c r="AM4" s="46">
        <v>21</v>
      </c>
      <c r="AN4" s="46"/>
      <c r="AO4" s="46">
        <v>21</v>
      </c>
      <c r="AP4" s="46"/>
      <c r="AQ4" s="8">
        <v>12</v>
      </c>
      <c r="AR4" s="46">
        <v>1</v>
      </c>
      <c r="AS4" s="46"/>
      <c r="AT4" s="46">
        <v>1</v>
      </c>
      <c r="AU4" s="46"/>
    </row>
    <row r="5" spans="1:47" ht="28.5" customHeight="1">
      <c r="A5" s="6">
        <v>30001</v>
      </c>
      <c r="B5" s="7" t="s">
        <v>1545</v>
      </c>
      <c r="C5" s="35" t="s">
        <v>25</v>
      </c>
      <c r="D5" s="35" t="s">
        <v>21</v>
      </c>
      <c r="E5" s="40">
        <v>1</v>
      </c>
      <c r="F5" s="40"/>
      <c r="G5" s="40"/>
      <c r="H5" s="40"/>
      <c r="I5" s="40"/>
      <c r="J5" s="40"/>
      <c r="K5" s="40" t="s">
        <v>26</v>
      </c>
      <c r="L5" s="40"/>
      <c r="M5" s="40"/>
      <c r="N5" s="40"/>
      <c r="O5" s="40"/>
      <c r="P5" s="40">
        <v>0</v>
      </c>
      <c r="Q5" s="40"/>
      <c r="R5" s="40"/>
      <c r="S5" s="40"/>
      <c r="T5" s="40"/>
      <c r="U5" s="40"/>
      <c r="V5" s="40"/>
      <c r="W5" s="40"/>
      <c r="X5" s="40"/>
      <c r="Y5" s="40" t="s">
        <v>25</v>
      </c>
      <c r="Z5" s="40" t="s">
        <v>21</v>
      </c>
      <c r="AA5" s="40" t="s">
        <v>21</v>
      </c>
      <c r="AB5" s="40" t="s">
        <v>23</v>
      </c>
      <c r="AC5" s="40" t="s">
        <v>23</v>
      </c>
      <c r="AD5" s="40" t="s">
        <v>23</v>
      </c>
      <c r="AE5" s="40" t="s">
        <v>23</v>
      </c>
      <c r="AF5" s="40"/>
      <c r="AG5" s="40" t="s">
        <v>23</v>
      </c>
      <c r="AH5" s="40" t="s">
        <v>23</v>
      </c>
      <c r="AI5" s="40" t="s">
        <v>23</v>
      </c>
      <c r="AJ5" s="40" t="s">
        <v>23</v>
      </c>
      <c r="AK5" s="46" t="s">
        <v>25</v>
      </c>
      <c r="AL5" s="46" t="s">
        <v>21</v>
      </c>
      <c r="AM5" s="46" t="s">
        <v>25</v>
      </c>
      <c r="AN5" s="46" t="str">
        <f>IFERROR(VLOOKUP($B5,Sheet1!$A$5:$B$300,2,FALSE),"")</f>
        <v/>
      </c>
      <c r="AO5" s="46" t="s">
        <v>25</v>
      </c>
      <c r="AP5" s="5" t="str">
        <f>IFERROR(VLOOKUP($A5,集約用シート!$B$5:$U$300,15,FALSE),"")</f>
        <v/>
      </c>
      <c r="AQ5" s="8"/>
      <c r="AR5" s="46"/>
      <c r="AS5" s="5" t="str">
        <f>IFERROR(VLOOKUP($A5,集約用シート!$B$5:$U$300,19,FALSE),"")</f>
        <v/>
      </c>
      <c r="AT5" s="46" t="s">
        <v>21</v>
      </c>
      <c r="AU5" s="5" t="str">
        <f>IFERROR(VLOOKUP($A5,集約用シート!$B$5:$U$300,21,FALSE),"")</f>
        <v/>
      </c>
    </row>
    <row r="6" spans="1:47" ht="28.5" customHeight="1">
      <c r="A6" s="6">
        <v>30002</v>
      </c>
      <c r="B6" s="7" t="s">
        <v>1546</v>
      </c>
      <c r="C6" s="35"/>
      <c r="D6" s="40"/>
      <c r="E6" s="40">
        <v>0</v>
      </c>
      <c r="F6" s="40"/>
      <c r="G6" s="40"/>
      <c r="H6" s="40"/>
      <c r="I6" s="40"/>
      <c r="J6" s="40"/>
      <c r="K6" s="40"/>
      <c r="L6" s="40"/>
      <c r="M6" s="40"/>
      <c r="N6" s="40"/>
      <c r="O6" s="40"/>
      <c r="P6" s="40">
        <v>0</v>
      </c>
      <c r="Q6" s="40"/>
      <c r="R6" s="40"/>
      <c r="S6" s="40"/>
      <c r="T6" s="40"/>
      <c r="U6" s="40"/>
      <c r="V6" s="40"/>
      <c r="W6" s="40"/>
      <c r="X6" s="40"/>
      <c r="Y6" s="40" t="s">
        <v>23</v>
      </c>
      <c r="Z6" s="40" t="s">
        <v>23</v>
      </c>
      <c r="AA6" s="40"/>
      <c r="AB6" s="40" t="s">
        <v>23</v>
      </c>
      <c r="AC6" s="40" t="s">
        <v>23</v>
      </c>
      <c r="AD6" s="40" t="s">
        <v>23</v>
      </c>
      <c r="AE6" s="40" t="s">
        <v>23</v>
      </c>
      <c r="AF6" s="40"/>
      <c r="AG6" s="40" t="s">
        <v>23</v>
      </c>
      <c r="AH6" s="40" t="s">
        <v>23</v>
      </c>
      <c r="AI6" s="40" t="s">
        <v>23</v>
      </c>
      <c r="AJ6" s="40" t="s">
        <v>23</v>
      </c>
      <c r="AK6" s="46" t="s">
        <v>21</v>
      </c>
      <c r="AL6" s="46" t="s">
        <v>21</v>
      </c>
      <c r="AM6" s="46" t="s">
        <v>25</v>
      </c>
      <c r="AN6" s="46" t="str">
        <f>IFERROR(VLOOKUP($B6,Sheet1!$A$5:$B$300,2,FALSE),"")</f>
        <v/>
      </c>
      <c r="AO6" s="46" t="s">
        <v>25</v>
      </c>
      <c r="AP6" s="5" t="str">
        <f>IFERROR(VLOOKUP($A6,集約用シート!$B$5:$U$300,15,FALSE),"")</f>
        <v/>
      </c>
      <c r="AQ6" s="8"/>
      <c r="AR6" s="46"/>
      <c r="AS6" s="5" t="str">
        <f>IFERROR(VLOOKUP($A6,集約用シート!$B$5:$U$300,19,FALSE),"")</f>
        <v/>
      </c>
      <c r="AT6" s="46" t="s">
        <v>21</v>
      </c>
      <c r="AU6" s="5" t="str">
        <f>IFERROR(VLOOKUP($A6,集約用シート!$B$5:$U$300,21,FALSE),"")</f>
        <v/>
      </c>
    </row>
    <row r="7" spans="1:47" ht="28.5" customHeight="1">
      <c r="A7" s="6">
        <v>30003</v>
      </c>
      <c r="B7" s="7" t="s">
        <v>1547</v>
      </c>
      <c r="C7" s="35" t="s">
        <v>21</v>
      </c>
      <c r="D7" s="35" t="s">
        <v>21</v>
      </c>
      <c r="E7" s="40" t="s">
        <v>21</v>
      </c>
      <c r="F7" s="35" t="s">
        <v>25</v>
      </c>
      <c r="G7" s="40"/>
      <c r="H7" s="40"/>
      <c r="I7" s="40"/>
      <c r="J7" s="40"/>
      <c r="K7" s="40"/>
      <c r="L7" s="40"/>
      <c r="M7" s="40"/>
      <c r="N7" s="40"/>
      <c r="O7" s="40"/>
      <c r="P7" s="40">
        <v>0</v>
      </c>
      <c r="Q7" s="40"/>
      <c r="R7" s="40"/>
      <c r="S7" s="40"/>
      <c r="T7" s="40"/>
      <c r="U7" s="40"/>
      <c r="V7" s="40"/>
      <c r="W7" s="40"/>
      <c r="X7" s="40"/>
      <c r="Y7" s="40" t="s">
        <v>23</v>
      </c>
      <c r="Z7" s="40" t="s">
        <v>23</v>
      </c>
      <c r="AA7" s="40"/>
      <c r="AB7" s="40" t="s">
        <v>23</v>
      </c>
      <c r="AC7" s="40" t="s">
        <v>25</v>
      </c>
      <c r="AD7" s="40" t="s">
        <v>23</v>
      </c>
      <c r="AE7" s="40" t="s">
        <v>21</v>
      </c>
      <c r="AF7" s="40"/>
      <c r="AG7" s="40" t="s">
        <v>23</v>
      </c>
      <c r="AH7" s="40">
        <v>0</v>
      </c>
      <c r="AI7" s="40" t="s">
        <v>23</v>
      </c>
      <c r="AJ7" s="40" t="s">
        <v>21</v>
      </c>
      <c r="AK7" s="46" t="s">
        <v>21</v>
      </c>
      <c r="AL7" s="46" t="s">
        <v>21</v>
      </c>
      <c r="AM7" s="46" t="s">
        <v>25</v>
      </c>
      <c r="AN7" s="46" t="str">
        <f>IFERROR(VLOOKUP($B7,Sheet1!$A$5:$B$300,2,FALSE),"")</f>
        <v/>
      </c>
      <c r="AO7" s="46" t="s">
        <v>25</v>
      </c>
      <c r="AP7" s="5" t="str">
        <f>IFERROR(VLOOKUP($A7,集約用シート!$B$5:$U$300,15,FALSE),"")</f>
        <v/>
      </c>
      <c r="AQ7" s="8" t="s">
        <v>25</v>
      </c>
      <c r="AR7" s="46" t="s">
        <v>25</v>
      </c>
      <c r="AS7" s="5" t="str">
        <f>IFERROR(VLOOKUP($A7,集約用シート!$B$5:$U$300,19,FALSE),"")</f>
        <v/>
      </c>
      <c r="AT7" s="46" t="s">
        <v>21</v>
      </c>
      <c r="AU7" s="5" t="str">
        <f>IFERROR(VLOOKUP($A7,集約用シート!$B$5:$U$300,21,FALSE),"")</f>
        <v/>
      </c>
    </row>
    <row r="8" spans="1:47" ht="28.5" customHeight="1">
      <c r="A8" s="6">
        <v>30004</v>
      </c>
      <c r="B8" s="7" t="s">
        <v>1548</v>
      </c>
      <c r="C8" s="35" t="s">
        <v>21</v>
      </c>
      <c r="D8" s="40" t="s">
        <v>21</v>
      </c>
      <c r="E8" s="40">
        <v>0</v>
      </c>
      <c r="F8" s="40"/>
      <c r="G8" s="40"/>
      <c r="H8" s="40"/>
      <c r="I8" s="40"/>
      <c r="J8" s="40"/>
      <c r="K8" s="40"/>
      <c r="L8" s="40"/>
      <c r="M8" s="40"/>
      <c r="N8" s="40"/>
      <c r="O8" s="40"/>
      <c r="P8" s="40">
        <v>0</v>
      </c>
      <c r="Q8" s="40"/>
      <c r="R8" s="40"/>
      <c r="S8" s="40"/>
      <c r="T8" s="40"/>
      <c r="U8" s="40"/>
      <c r="V8" s="40"/>
      <c r="W8" s="40"/>
      <c r="X8" s="40"/>
      <c r="Y8" s="40" t="s">
        <v>23</v>
      </c>
      <c r="Z8" s="40" t="s">
        <v>23</v>
      </c>
      <c r="AA8" s="40"/>
      <c r="AB8" s="40" t="s">
        <v>23</v>
      </c>
      <c r="AC8" s="40" t="s">
        <v>23</v>
      </c>
      <c r="AD8" s="40" t="s">
        <v>23</v>
      </c>
      <c r="AE8" s="40" t="s">
        <v>23</v>
      </c>
      <c r="AF8" s="40"/>
      <c r="AG8" s="40" t="s">
        <v>23</v>
      </c>
      <c r="AH8" s="40" t="s">
        <v>23</v>
      </c>
      <c r="AI8" s="40" t="s">
        <v>23</v>
      </c>
      <c r="AJ8" s="40"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30005</v>
      </c>
      <c r="B9" s="7" t="s">
        <v>1549</v>
      </c>
      <c r="C9" s="35" t="s">
        <v>21</v>
      </c>
      <c r="D9" s="40" t="s">
        <v>21</v>
      </c>
      <c r="E9" s="40">
        <v>0</v>
      </c>
      <c r="F9" s="40" t="s">
        <v>26</v>
      </c>
      <c r="G9" s="40"/>
      <c r="H9" s="35" t="s">
        <v>25</v>
      </c>
      <c r="I9" s="40"/>
      <c r="J9" s="40"/>
      <c r="K9" s="40"/>
      <c r="L9" s="40"/>
      <c r="M9" s="40"/>
      <c r="N9" s="40" t="s">
        <v>26</v>
      </c>
      <c r="O9" s="40" t="s">
        <v>21</v>
      </c>
      <c r="P9" s="40">
        <v>1</v>
      </c>
      <c r="Q9" s="40" t="s">
        <v>25</v>
      </c>
      <c r="R9" s="40"/>
      <c r="S9" s="40" t="s">
        <v>25</v>
      </c>
      <c r="T9" s="40" t="s">
        <v>26</v>
      </c>
      <c r="U9" s="40" t="s">
        <v>384</v>
      </c>
      <c r="V9" s="40"/>
      <c r="W9" s="40" t="s">
        <v>384</v>
      </c>
      <c r="X9" s="40"/>
      <c r="Y9" s="40" t="s">
        <v>25</v>
      </c>
      <c r="Z9" s="40" t="s">
        <v>25</v>
      </c>
      <c r="AA9" s="40"/>
      <c r="AB9" s="40" t="s">
        <v>25</v>
      </c>
      <c r="AC9" s="40" t="s">
        <v>25</v>
      </c>
      <c r="AD9" s="40" t="s">
        <v>25</v>
      </c>
      <c r="AE9" s="40" t="s">
        <v>25</v>
      </c>
      <c r="AF9" s="40"/>
      <c r="AG9" s="40" t="s">
        <v>21</v>
      </c>
      <c r="AH9" s="40" t="s">
        <v>21</v>
      </c>
      <c r="AI9" s="40" t="s">
        <v>21</v>
      </c>
      <c r="AJ9" s="40" t="s">
        <v>21</v>
      </c>
      <c r="AK9" s="46" t="s">
        <v>21</v>
      </c>
      <c r="AL9" s="46" t="s">
        <v>21</v>
      </c>
      <c r="AM9" s="46" t="s">
        <v>25</v>
      </c>
      <c r="AN9" s="46" t="str">
        <f>IFERROR(VLOOKUP($B9,Sheet1!$A$5:$B$300,2,FALSE),"")</f>
        <v/>
      </c>
      <c r="AO9" s="46" t="s">
        <v>25</v>
      </c>
      <c r="AP9" s="5" t="str">
        <f>IFERROR(VLOOKUP($A9,集約用シート!$B$5:$U$300,15,FALSE),"")</f>
        <v/>
      </c>
      <c r="AQ9" s="8" t="s">
        <v>25</v>
      </c>
      <c r="AR9" s="46" t="s">
        <v>25</v>
      </c>
      <c r="AS9" s="5" t="str">
        <f>IFERROR(VLOOKUP($A9,集約用シート!$B$5:$U$300,19,FALSE),"")</f>
        <v/>
      </c>
      <c r="AT9" s="46" t="s">
        <v>21</v>
      </c>
      <c r="AU9" s="5" t="str">
        <f>IFERROR(VLOOKUP($A9,集約用シート!$B$5:$U$300,21,FALSE),"")</f>
        <v/>
      </c>
    </row>
    <row r="10" spans="1:47" ht="28.5" customHeight="1">
      <c r="A10" s="6">
        <v>30006</v>
      </c>
      <c r="B10" s="7" t="s">
        <v>1550</v>
      </c>
      <c r="C10" s="35"/>
      <c r="D10" s="40"/>
      <c r="E10" s="40">
        <v>0</v>
      </c>
      <c r="F10" s="40"/>
      <c r="G10" s="40"/>
      <c r="H10" s="40"/>
      <c r="I10" s="40"/>
      <c r="J10" s="40"/>
      <c r="K10" s="40"/>
      <c r="L10" s="40"/>
      <c r="M10" s="40"/>
      <c r="N10" s="40"/>
      <c r="O10" s="40"/>
      <c r="P10" s="40">
        <v>0</v>
      </c>
      <c r="Q10" s="40"/>
      <c r="R10" s="40"/>
      <c r="S10" s="40"/>
      <c r="T10" s="40"/>
      <c r="U10" s="40"/>
      <c r="V10" s="40"/>
      <c r="W10" s="40"/>
      <c r="X10" s="40"/>
      <c r="Y10" s="40" t="s">
        <v>23</v>
      </c>
      <c r="Z10" s="40" t="s">
        <v>23</v>
      </c>
      <c r="AA10" s="40"/>
      <c r="AB10" s="40" t="s">
        <v>23</v>
      </c>
      <c r="AC10" s="40" t="s">
        <v>23</v>
      </c>
      <c r="AD10" s="40" t="s">
        <v>23</v>
      </c>
      <c r="AE10" s="40" t="s">
        <v>23</v>
      </c>
      <c r="AF10" s="40"/>
      <c r="AG10" s="40" t="s">
        <v>23</v>
      </c>
      <c r="AH10" s="40" t="s">
        <v>23</v>
      </c>
      <c r="AI10" s="40" t="s">
        <v>23</v>
      </c>
      <c r="AJ10" s="40"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9.25" customHeight="1">
      <c r="A11" s="6">
        <v>30007</v>
      </c>
      <c r="B11" s="7" t="s">
        <v>1551</v>
      </c>
      <c r="C11" s="35" t="s">
        <v>21</v>
      </c>
      <c r="D11" s="35" t="s">
        <v>21</v>
      </c>
      <c r="E11" s="40">
        <v>0</v>
      </c>
      <c r="F11" s="40" t="s">
        <v>25</v>
      </c>
      <c r="G11" s="40"/>
      <c r="H11" s="40" t="s">
        <v>25</v>
      </c>
      <c r="I11" s="40"/>
      <c r="J11" s="40" t="s">
        <v>25</v>
      </c>
      <c r="K11" s="40"/>
      <c r="L11" s="40"/>
      <c r="M11" s="40"/>
      <c r="N11" s="40" t="s">
        <v>26</v>
      </c>
      <c r="O11" s="40" t="s">
        <v>26</v>
      </c>
      <c r="P11" s="40">
        <v>2</v>
      </c>
      <c r="Q11" s="40" t="s">
        <v>26</v>
      </c>
      <c r="R11" s="40" t="s">
        <v>26</v>
      </c>
      <c r="S11" s="40" t="s">
        <v>26</v>
      </c>
      <c r="T11" s="40" t="s">
        <v>26</v>
      </c>
      <c r="U11" s="40" t="s">
        <v>384</v>
      </c>
      <c r="V11" s="40" t="s">
        <v>26</v>
      </c>
      <c r="W11" s="40" t="s">
        <v>384</v>
      </c>
      <c r="X11" s="40"/>
      <c r="Y11" s="40" t="s">
        <v>23</v>
      </c>
      <c r="Z11" s="40" t="s">
        <v>23</v>
      </c>
      <c r="AA11" s="40"/>
      <c r="AB11" s="40" t="s">
        <v>23</v>
      </c>
      <c r="AC11" s="40" t="s">
        <v>25</v>
      </c>
      <c r="AD11" s="40" t="s">
        <v>23</v>
      </c>
      <c r="AE11" s="40" t="s">
        <v>25</v>
      </c>
      <c r="AF11" s="40"/>
      <c r="AG11" s="40" t="s">
        <v>23</v>
      </c>
      <c r="AH11" s="40" t="s">
        <v>21</v>
      </c>
      <c r="AI11" s="40" t="s">
        <v>23</v>
      </c>
      <c r="AJ11" s="40" t="s">
        <v>21</v>
      </c>
      <c r="AK11" s="46" t="s">
        <v>21</v>
      </c>
      <c r="AL11" s="46" t="s">
        <v>21</v>
      </c>
      <c r="AM11" s="46" t="s">
        <v>25</v>
      </c>
      <c r="AN11" s="46" t="str">
        <f>IFERROR(VLOOKUP($B11,Sheet1!$A$5:$B$300,2,FALSE),"")</f>
        <v/>
      </c>
      <c r="AO11" s="46" t="s">
        <v>25</v>
      </c>
      <c r="AP11" s="5" t="str">
        <f>IFERROR(VLOOKUP($A11,集約用シート!$B$5:$U$300,15,FALSE),"")</f>
        <v/>
      </c>
      <c r="AQ11" s="8" t="s">
        <v>25</v>
      </c>
      <c r="AR11" s="46" t="s">
        <v>21</v>
      </c>
      <c r="AS11" s="5" t="str">
        <f>IFERROR(VLOOKUP($A11,集約用シート!$B$5:$U$300,19,FALSE),"")</f>
        <v/>
      </c>
      <c r="AT11" s="46" t="s">
        <v>25</v>
      </c>
      <c r="AU11" s="5" t="str">
        <f>IFERROR(VLOOKUP($A11,集約用シート!$B$5:$U$300,21,FALSE),"")</f>
        <v/>
      </c>
    </row>
    <row r="12" spans="1:47" ht="28.5" customHeight="1">
      <c r="A12" s="6">
        <v>30010</v>
      </c>
      <c r="B12" s="7" t="s">
        <v>1552</v>
      </c>
      <c r="C12" s="35"/>
      <c r="D12" s="40"/>
      <c r="E12" s="40">
        <v>0</v>
      </c>
      <c r="F12" s="40"/>
      <c r="G12" s="40"/>
      <c r="H12" s="40"/>
      <c r="I12" s="40"/>
      <c r="J12" s="40"/>
      <c r="K12" s="40"/>
      <c r="L12" s="40"/>
      <c r="M12" s="40"/>
      <c r="N12" s="40"/>
      <c r="O12" s="40"/>
      <c r="P12" s="40">
        <v>0</v>
      </c>
      <c r="Q12" s="40"/>
      <c r="R12" s="40"/>
      <c r="S12" s="40"/>
      <c r="T12" s="40"/>
      <c r="U12" s="40"/>
      <c r="V12" s="40"/>
      <c r="W12" s="40"/>
      <c r="X12" s="40"/>
      <c r="Y12" s="40" t="s">
        <v>23</v>
      </c>
      <c r="Z12" s="40" t="s">
        <v>23</v>
      </c>
      <c r="AA12" s="40"/>
      <c r="AB12" s="40" t="s">
        <v>23</v>
      </c>
      <c r="AC12" s="40" t="s">
        <v>23</v>
      </c>
      <c r="AD12" s="40" t="s">
        <v>23</v>
      </c>
      <c r="AE12" s="40" t="s">
        <v>23</v>
      </c>
      <c r="AF12" s="40"/>
      <c r="AG12" s="40" t="s">
        <v>23</v>
      </c>
      <c r="AH12" s="40" t="s">
        <v>23</v>
      </c>
      <c r="AI12" s="40" t="s">
        <v>23</v>
      </c>
      <c r="AJ12" s="40" t="s">
        <v>23</v>
      </c>
      <c r="AK12" s="46" t="s">
        <v>21</v>
      </c>
      <c r="AL12" s="46" t="s">
        <v>21</v>
      </c>
      <c r="AM12" s="46" t="s">
        <v>21</v>
      </c>
      <c r="AN12" s="46" t="str">
        <f>IFERROR(VLOOKUP($B12,Sheet1!$A$5:$B$300,2,FALSE),"")</f>
        <v/>
      </c>
      <c r="AO12" s="46" t="s">
        <v>21</v>
      </c>
      <c r="AP12" s="5" t="str">
        <f>IFERROR(VLOOKUP($A12,集約用シート!$B$5:$U$300,15,FALSE),"")</f>
        <v/>
      </c>
      <c r="AQ12" s="8" t="s">
        <v>21</v>
      </c>
      <c r="AR12" s="46" t="s">
        <v>21</v>
      </c>
      <c r="AS12" s="5" t="str">
        <f>IFERROR(VLOOKUP($A12,集約用シート!$B$5:$U$300,19,FALSE),"")</f>
        <v/>
      </c>
      <c r="AT12" s="46" t="s">
        <v>21</v>
      </c>
      <c r="AU12" s="5" t="str">
        <f>IFERROR(VLOOKUP($A12,集約用シート!$B$5:$U$300,21,FALSE),"")</f>
        <v/>
      </c>
    </row>
    <row r="13" spans="1:47" ht="28.5" customHeight="1">
      <c r="A13" s="6">
        <v>30011</v>
      </c>
      <c r="B13" s="7"/>
      <c r="C13" s="35"/>
      <c r="D13" s="40"/>
      <c r="E13" s="40"/>
      <c r="F13" s="40"/>
      <c r="G13" s="40"/>
      <c r="H13" s="40"/>
      <c r="I13" s="40"/>
      <c r="J13" s="40"/>
      <c r="K13" s="40"/>
      <c r="L13" s="40"/>
      <c r="M13" s="40"/>
      <c r="N13" s="40"/>
      <c r="O13" s="40"/>
      <c r="P13" s="40"/>
      <c r="Q13" s="40"/>
      <c r="R13" s="40"/>
      <c r="S13" s="40"/>
      <c r="T13" s="40"/>
      <c r="U13" s="40"/>
      <c r="V13" s="40"/>
      <c r="W13" s="40"/>
      <c r="X13" s="40"/>
      <c r="Y13" s="40" t="s">
        <v>23</v>
      </c>
      <c r="Z13" s="40" t="s">
        <v>23</v>
      </c>
      <c r="AA13" s="40"/>
      <c r="AB13" s="40" t="s">
        <v>23</v>
      </c>
      <c r="AC13" s="40" t="s">
        <v>25</v>
      </c>
      <c r="AD13" s="40" t="s">
        <v>23</v>
      </c>
      <c r="AE13" s="40" t="s">
        <v>25</v>
      </c>
      <c r="AF13" s="40"/>
      <c r="AG13" s="40" t="s">
        <v>23</v>
      </c>
      <c r="AH13" s="40" t="s">
        <v>25</v>
      </c>
      <c r="AI13" s="40" t="s">
        <v>23</v>
      </c>
      <c r="AJ13" s="40" t="s">
        <v>25</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6">
        <v>30012</v>
      </c>
      <c r="B14" s="7" t="s">
        <v>1553</v>
      </c>
      <c r="C14" s="35" t="s">
        <v>21</v>
      </c>
      <c r="D14" s="40" t="s">
        <v>21</v>
      </c>
      <c r="E14" s="40">
        <v>0</v>
      </c>
      <c r="F14" s="40"/>
      <c r="G14" s="40"/>
      <c r="H14" s="40" t="s">
        <v>25</v>
      </c>
      <c r="I14" s="40"/>
      <c r="J14" s="40"/>
      <c r="K14" s="40"/>
      <c r="L14" s="40"/>
      <c r="M14" s="40"/>
      <c r="N14" s="40" t="s">
        <v>22</v>
      </c>
      <c r="O14" s="40" t="s">
        <v>26</v>
      </c>
      <c r="P14" s="40">
        <v>1</v>
      </c>
      <c r="Q14" s="40" t="s">
        <v>26</v>
      </c>
      <c r="R14" s="40" t="s">
        <v>26</v>
      </c>
      <c r="S14" s="40"/>
      <c r="T14" s="40" t="s">
        <v>26</v>
      </c>
      <c r="U14" s="40"/>
      <c r="V14" s="40" t="s">
        <v>26</v>
      </c>
      <c r="W14" s="40"/>
      <c r="X14" s="40"/>
      <c r="Y14" s="40" t="s">
        <v>23</v>
      </c>
      <c r="Z14" s="40" t="s">
        <v>23</v>
      </c>
      <c r="AA14" s="40"/>
      <c r="AB14" s="40" t="s">
        <v>23</v>
      </c>
      <c r="AC14" s="40" t="s">
        <v>25</v>
      </c>
      <c r="AD14" s="40" t="s">
        <v>23</v>
      </c>
      <c r="AE14" s="40" t="s">
        <v>25</v>
      </c>
      <c r="AF14" s="40"/>
      <c r="AG14" s="40" t="s">
        <v>23</v>
      </c>
      <c r="AH14" s="40" t="s">
        <v>25</v>
      </c>
      <c r="AI14" s="40" t="s">
        <v>23</v>
      </c>
      <c r="AJ14" s="40" t="s">
        <v>21</v>
      </c>
      <c r="AK14" s="46" t="s">
        <v>21</v>
      </c>
      <c r="AL14" s="46" t="s">
        <v>21</v>
      </c>
      <c r="AM14" s="46" t="s">
        <v>21</v>
      </c>
      <c r="AN14" s="46" t="str">
        <f>IFERROR(VLOOKUP($B14,Sheet1!$A$5:$B$300,2,FALSE),"")</f>
        <v/>
      </c>
      <c r="AO14" s="46" t="s">
        <v>21</v>
      </c>
      <c r="AP14" s="5" t="str">
        <f>IFERROR(VLOOKUP($A14,集約用シート!$B$5:$U$300,15,FALSE),"")</f>
        <v/>
      </c>
      <c r="AQ14" s="8" t="s">
        <v>25</v>
      </c>
      <c r="AR14" s="46" t="s">
        <v>25</v>
      </c>
      <c r="AS14" s="5" t="str">
        <f>IFERROR(VLOOKUP($A14,集約用シート!$B$5:$U$300,19,FALSE),"")</f>
        <v/>
      </c>
      <c r="AT14" s="46" t="s">
        <v>21</v>
      </c>
      <c r="AU14" s="5" t="str">
        <f>IFERROR(VLOOKUP($A14,集約用シート!$B$5:$U$300,21,FALSE),"")</f>
        <v/>
      </c>
    </row>
    <row r="15" spans="1:47" ht="28.5" customHeight="1">
      <c r="A15" s="6">
        <v>30016</v>
      </c>
      <c r="B15" s="7" t="s">
        <v>1554</v>
      </c>
      <c r="C15" s="35"/>
      <c r="D15" s="40"/>
      <c r="E15" s="40">
        <v>0</v>
      </c>
      <c r="F15" s="40"/>
      <c r="G15" s="40"/>
      <c r="H15" s="40"/>
      <c r="I15" s="40"/>
      <c r="J15" s="40"/>
      <c r="K15" s="40"/>
      <c r="L15" s="40"/>
      <c r="M15" s="40"/>
      <c r="N15" s="40"/>
      <c r="O15" s="40"/>
      <c r="P15" s="40">
        <v>0</v>
      </c>
      <c r="Q15" s="40"/>
      <c r="R15" s="40"/>
      <c r="S15" s="40"/>
      <c r="T15" s="40"/>
      <c r="U15" s="40"/>
      <c r="V15" s="40"/>
      <c r="W15" s="40"/>
      <c r="X15" s="40"/>
      <c r="Y15" s="40" t="s">
        <v>23</v>
      </c>
      <c r="Z15" s="40" t="s">
        <v>23</v>
      </c>
      <c r="AA15" s="40"/>
      <c r="AB15" s="40" t="s">
        <v>23</v>
      </c>
      <c r="AC15" s="40" t="s">
        <v>23</v>
      </c>
      <c r="AD15" s="40" t="s">
        <v>23</v>
      </c>
      <c r="AE15" s="40" t="s">
        <v>23</v>
      </c>
      <c r="AF15" s="40"/>
      <c r="AG15" s="40" t="s">
        <v>23</v>
      </c>
      <c r="AH15" s="40" t="s">
        <v>23</v>
      </c>
      <c r="AI15" s="40" t="s">
        <v>23</v>
      </c>
      <c r="AJ15" s="40" t="s">
        <v>23</v>
      </c>
      <c r="AK15" s="46" t="s">
        <v>21</v>
      </c>
      <c r="AL15" s="46" t="s">
        <v>21</v>
      </c>
      <c r="AM15" s="46" t="s">
        <v>25</v>
      </c>
      <c r="AN15" s="46" t="str">
        <f>IFERROR(VLOOKUP($B15,Sheet1!$A$5:$B$300,2,FALSE),"")</f>
        <v/>
      </c>
      <c r="AO15" s="46" t="s">
        <v>25</v>
      </c>
      <c r="AP15" s="5" t="str">
        <f>IFERROR(VLOOKUP($A15,集約用シート!$B$5:$U$300,15,FALSE),"")</f>
        <v/>
      </c>
      <c r="AQ15" s="8" t="s">
        <v>21</v>
      </c>
      <c r="AR15" s="46" t="s">
        <v>21</v>
      </c>
      <c r="AS15" s="5" t="str">
        <f>IFERROR(VLOOKUP($A15,集約用シート!$B$5:$U$300,19,FALSE),"")</f>
        <v/>
      </c>
      <c r="AT15" s="46" t="s">
        <v>21</v>
      </c>
      <c r="AU15" s="5" t="str">
        <f>IFERROR(VLOOKUP($A15,集約用シート!$B$5:$U$300,21,FALSE),"")</f>
        <v/>
      </c>
    </row>
    <row r="16" spans="1:47" ht="28.5" customHeight="1">
      <c r="A16" s="6">
        <v>30018</v>
      </c>
      <c r="B16" s="7" t="s">
        <v>1555</v>
      </c>
      <c r="C16" s="35"/>
      <c r="D16" s="40"/>
      <c r="E16" s="40">
        <v>0</v>
      </c>
      <c r="F16" s="40"/>
      <c r="G16" s="40"/>
      <c r="H16" s="40"/>
      <c r="I16" s="40"/>
      <c r="J16" s="40"/>
      <c r="K16" s="40"/>
      <c r="L16" s="40"/>
      <c r="M16" s="40"/>
      <c r="N16" s="40"/>
      <c r="O16" s="40"/>
      <c r="P16" s="40">
        <v>0</v>
      </c>
      <c r="Q16" s="40"/>
      <c r="R16" s="40"/>
      <c r="S16" s="40"/>
      <c r="T16" s="40"/>
      <c r="U16" s="40"/>
      <c r="V16" s="40"/>
      <c r="W16" s="40"/>
      <c r="X16" s="40"/>
      <c r="Y16" s="40" t="s">
        <v>23</v>
      </c>
      <c r="Z16" s="40" t="s">
        <v>23</v>
      </c>
      <c r="AA16" s="40"/>
      <c r="AB16" s="40" t="s">
        <v>23</v>
      </c>
      <c r="AC16" s="40" t="s">
        <v>23</v>
      </c>
      <c r="AD16" s="40" t="s">
        <v>23</v>
      </c>
      <c r="AE16" s="40" t="s">
        <v>23</v>
      </c>
      <c r="AF16" s="40"/>
      <c r="AG16" s="40" t="s">
        <v>23</v>
      </c>
      <c r="AH16" s="40" t="s">
        <v>23</v>
      </c>
      <c r="AI16" s="40" t="s">
        <v>23</v>
      </c>
      <c r="AJ16" s="40"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30019</v>
      </c>
      <c r="B17" s="7" t="s">
        <v>1556</v>
      </c>
      <c r="C17" s="35"/>
      <c r="D17" s="40"/>
      <c r="E17" s="40">
        <v>0</v>
      </c>
      <c r="F17" s="40"/>
      <c r="G17" s="40"/>
      <c r="H17" s="40"/>
      <c r="I17" s="40"/>
      <c r="J17" s="40"/>
      <c r="K17" s="40"/>
      <c r="L17" s="40"/>
      <c r="M17" s="40"/>
      <c r="N17" s="40"/>
      <c r="O17" s="40"/>
      <c r="P17" s="40">
        <v>0</v>
      </c>
      <c r="Q17" s="40"/>
      <c r="R17" s="40"/>
      <c r="S17" s="40"/>
      <c r="T17" s="40"/>
      <c r="U17" s="40"/>
      <c r="V17" s="40"/>
      <c r="W17" s="40"/>
      <c r="X17" s="40"/>
      <c r="Y17" s="40" t="s">
        <v>23</v>
      </c>
      <c r="Z17" s="40" t="s">
        <v>23</v>
      </c>
      <c r="AA17" s="40"/>
      <c r="AB17" s="40" t="s">
        <v>23</v>
      </c>
      <c r="AC17" s="40" t="s">
        <v>23</v>
      </c>
      <c r="AD17" s="40" t="s">
        <v>23</v>
      </c>
      <c r="AE17" s="40" t="s">
        <v>23</v>
      </c>
      <c r="AF17" s="40"/>
      <c r="AG17" s="40" t="s">
        <v>23</v>
      </c>
      <c r="AH17" s="40" t="s">
        <v>23</v>
      </c>
      <c r="AI17" s="40" t="s">
        <v>23</v>
      </c>
      <c r="AJ17" s="40"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30023</v>
      </c>
      <c r="B18" s="7" t="s">
        <v>1557</v>
      </c>
      <c r="C18" s="35" t="s">
        <v>21</v>
      </c>
      <c r="D18" s="35" t="s">
        <v>21</v>
      </c>
      <c r="E18" s="40">
        <v>0</v>
      </c>
      <c r="F18" s="40"/>
      <c r="G18" s="40"/>
      <c r="H18" s="40"/>
      <c r="I18" s="40"/>
      <c r="J18" s="40"/>
      <c r="K18" s="40"/>
      <c r="L18" s="40"/>
      <c r="M18" s="40"/>
      <c r="N18" s="40"/>
      <c r="O18" s="40"/>
      <c r="P18" s="40">
        <v>0</v>
      </c>
      <c r="Q18" s="40"/>
      <c r="R18" s="40"/>
      <c r="S18" s="40"/>
      <c r="T18" s="40"/>
      <c r="U18" s="40"/>
      <c r="V18" s="40"/>
      <c r="W18" s="40"/>
      <c r="X18" s="40"/>
      <c r="Y18" s="40" t="s">
        <v>23</v>
      </c>
      <c r="Z18" s="40" t="s">
        <v>23</v>
      </c>
      <c r="AA18" s="40"/>
      <c r="AB18" s="40" t="s">
        <v>23</v>
      </c>
      <c r="AC18" s="40" t="s">
        <v>23</v>
      </c>
      <c r="AD18" s="40" t="s">
        <v>23</v>
      </c>
      <c r="AE18" s="40" t="s">
        <v>23</v>
      </c>
      <c r="AF18" s="40"/>
      <c r="AG18" s="40" t="s">
        <v>23</v>
      </c>
      <c r="AH18" s="40" t="s">
        <v>23</v>
      </c>
      <c r="AI18" s="40" t="s">
        <v>23</v>
      </c>
      <c r="AJ18" s="40" t="s">
        <v>23</v>
      </c>
      <c r="AK18" s="46" t="s">
        <v>21</v>
      </c>
      <c r="AL18" s="46" t="s">
        <v>21</v>
      </c>
      <c r="AM18" s="46" t="s">
        <v>25</v>
      </c>
      <c r="AN18" s="46" t="str">
        <f>IFERROR(VLOOKUP($B18,Sheet1!$A$5:$B$300,2,FALSE),"")</f>
        <v/>
      </c>
      <c r="AO18" s="46" t="s">
        <v>25</v>
      </c>
      <c r="AP18" s="5" t="str">
        <f>IFERROR(VLOOKUP($A18,集約用シート!$B$5:$U$300,15,FALSE),"")</f>
        <v/>
      </c>
      <c r="AQ18" s="8" t="s">
        <v>25</v>
      </c>
      <c r="AR18" s="46" t="s">
        <v>25</v>
      </c>
      <c r="AS18" s="5" t="str">
        <f>IFERROR(VLOOKUP($A18,集約用シート!$B$5:$U$300,19,FALSE),"")</f>
        <v/>
      </c>
      <c r="AT18" s="46" t="s">
        <v>21</v>
      </c>
      <c r="AU18" s="5" t="str">
        <f>IFERROR(VLOOKUP($A18,集約用シート!$B$5:$U$300,21,FALSE),"")</f>
        <v/>
      </c>
    </row>
    <row r="19" spans="1:47" ht="28.5" customHeight="1">
      <c r="A19" s="6">
        <v>30025</v>
      </c>
      <c r="B19" s="7" t="s">
        <v>1558</v>
      </c>
      <c r="C19" s="35"/>
      <c r="D19" s="40"/>
      <c r="E19" s="40">
        <v>0</v>
      </c>
      <c r="F19" s="40"/>
      <c r="G19" s="40"/>
      <c r="H19" s="40"/>
      <c r="I19" s="40"/>
      <c r="J19" s="40"/>
      <c r="K19" s="40"/>
      <c r="L19" s="40"/>
      <c r="M19" s="40"/>
      <c r="N19" s="40"/>
      <c r="O19" s="40"/>
      <c r="P19" s="40">
        <v>0</v>
      </c>
      <c r="Q19" s="40"/>
      <c r="R19" s="40"/>
      <c r="S19" s="40"/>
      <c r="T19" s="40"/>
      <c r="U19" s="40"/>
      <c r="V19" s="40"/>
      <c r="W19" s="40"/>
      <c r="X19" s="40"/>
      <c r="Y19" s="40" t="s">
        <v>23</v>
      </c>
      <c r="Z19" s="40" t="s">
        <v>23</v>
      </c>
      <c r="AA19" s="40"/>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30026</v>
      </c>
      <c r="B20" s="7" t="s">
        <v>1559</v>
      </c>
      <c r="C20" s="35"/>
      <c r="D20" s="40"/>
      <c r="E20" s="40">
        <v>0</v>
      </c>
      <c r="F20" s="40"/>
      <c r="G20" s="40"/>
      <c r="H20" s="40"/>
      <c r="I20" s="40"/>
      <c r="J20" s="40"/>
      <c r="K20" s="40"/>
      <c r="L20" s="40"/>
      <c r="M20" s="40"/>
      <c r="N20" s="40"/>
      <c r="O20" s="40"/>
      <c r="P20" s="40">
        <v>0</v>
      </c>
      <c r="Q20" s="40"/>
      <c r="R20" s="40"/>
      <c r="S20" s="40"/>
      <c r="T20" s="40"/>
      <c r="U20" s="40"/>
      <c r="V20" s="40"/>
      <c r="W20" s="40"/>
      <c r="X20" s="40"/>
      <c r="Y20" s="40" t="s">
        <v>23</v>
      </c>
      <c r="Z20" s="40" t="s">
        <v>23</v>
      </c>
      <c r="AA20" s="40"/>
      <c r="AB20" s="40" t="s">
        <v>23</v>
      </c>
      <c r="AC20" s="40" t="s">
        <v>23</v>
      </c>
      <c r="AD20" s="40" t="s">
        <v>23</v>
      </c>
      <c r="AE20" s="40" t="s">
        <v>23</v>
      </c>
      <c r="AF20" s="40"/>
      <c r="AG20" s="40" t="s">
        <v>23</v>
      </c>
      <c r="AH20" s="40" t="s">
        <v>23</v>
      </c>
      <c r="AI20" s="40" t="s">
        <v>23</v>
      </c>
      <c r="AJ20" s="40" t="s">
        <v>23</v>
      </c>
      <c r="AK20" s="46" t="s">
        <v>25</v>
      </c>
      <c r="AL20" s="46" t="s">
        <v>21</v>
      </c>
      <c r="AM20" s="46" t="s">
        <v>25</v>
      </c>
      <c r="AN20" s="46" t="str">
        <f>IFERROR(VLOOKUP($B20,Sheet1!$A$5:$B$300,2,FALSE),"")</f>
        <v/>
      </c>
      <c r="AO20" s="46" t="s">
        <v>25</v>
      </c>
      <c r="AP20" s="5" t="str">
        <f>IFERROR(VLOOKUP($A20,集約用シート!$B$5:$U$300,15,FALSE),"")</f>
        <v/>
      </c>
      <c r="AQ20" s="8" t="s">
        <v>25</v>
      </c>
      <c r="AR20" s="46" t="s">
        <v>25</v>
      </c>
      <c r="AS20" s="5" t="str">
        <f>IFERROR(VLOOKUP($A20,集約用シート!$B$5:$U$300,19,FALSE),"")</f>
        <v/>
      </c>
      <c r="AT20" s="46" t="s">
        <v>21</v>
      </c>
      <c r="AU20" s="5" t="str">
        <f>IFERROR(VLOOKUP($A20,集約用シート!$B$5:$U$300,21,FALSE),"")</f>
        <v/>
      </c>
    </row>
    <row r="21" spans="1:47" ht="28.5" customHeight="1">
      <c r="A21" s="6">
        <v>30031</v>
      </c>
      <c r="B21" s="7" t="s">
        <v>1560</v>
      </c>
      <c r="C21" s="35" t="s">
        <v>21</v>
      </c>
      <c r="D21" s="40" t="s">
        <v>25</v>
      </c>
      <c r="E21" s="40">
        <v>1</v>
      </c>
      <c r="F21" s="40" t="s">
        <v>25</v>
      </c>
      <c r="G21" s="40"/>
      <c r="H21" s="40"/>
      <c r="I21" s="40"/>
      <c r="J21" s="40"/>
      <c r="K21" s="40" t="s">
        <v>25</v>
      </c>
      <c r="L21" s="40"/>
      <c r="M21" s="40"/>
      <c r="N21" s="40" t="s">
        <v>22</v>
      </c>
      <c r="O21" s="40" t="s">
        <v>26</v>
      </c>
      <c r="P21" s="40">
        <v>1</v>
      </c>
      <c r="Q21" s="40"/>
      <c r="R21" s="40" t="s">
        <v>26</v>
      </c>
      <c r="S21" s="40"/>
      <c r="T21" s="40" t="s">
        <v>26</v>
      </c>
      <c r="U21" s="40"/>
      <c r="V21" s="40"/>
      <c r="W21" s="40"/>
      <c r="X21" s="40"/>
      <c r="Y21" s="40" t="s">
        <v>21</v>
      </c>
      <c r="Z21" s="40" t="s">
        <v>21</v>
      </c>
      <c r="AA21" s="40"/>
      <c r="AB21" s="40" t="s">
        <v>25</v>
      </c>
      <c r="AC21" s="40" t="s">
        <v>25</v>
      </c>
      <c r="AD21" s="40" t="s">
        <v>25</v>
      </c>
      <c r="AE21" s="40" t="s">
        <v>25</v>
      </c>
      <c r="AF21" s="40"/>
      <c r="AG21" s="40" t="s">
        <v>21</v>
      </c>
      <c r="AH21" s="40" t="s">
        <v>21</v>
      </c>
      <c r="AI21" s="40" t="s">
        <v>21</v>
      </c>
      <c r="AJ21" s="40" t="s">
        <v>21</v>
      </c>
      <c r="AK21" s="46" t="s">
        <v>21</v>
      </c>
      <c r="AL21" s="46" t="s">
        <v>21</v>
      </c>
      <c r="AM21" s="46" t="s">
        <v>21</v>
      </c>
      <c r="AN21" s="46" t="str">
        <f>IFERROR(VLOOKUP($B21,Sheet1!$A$5:$B$300,2,FALSE),"")</f>
        <v/>
      </c>
      <c r="AO21" s="46" t="s">
        <v>21</v>
      </c>
      <c r="AP21" s="5" t="str">
        <f>IFERROR(VLOOKUP($A21,集約用シート!$B$5:$U$300,15,FALSE),"")</f>
        <v/>
      </c>
      <c r="AQ21" s="8" t="s">
        <v>21</v>
      </c>
      <c r="AR21" s="46" t="s">
        <v>21</v>
      </c>
      <c r="AS21" s="5" t="str">
        <f>IFERROR(VLOOKUP($A21,集約用シート!$B$5:$U$300,19,FALSE),"")</f>
        <v/>
      </c>
      <c r="AT21" s="46" t="s">
        <v>21</v>
      </c>
      <c r="AU21" s="5" t="str">
        <f>IFERROR(VLOOKUP($A21,集約用シート!$B$5:$U$300,21,FALSE),"")</f>
        <v/>
      </c>
    </row>
    <row r="22" spans="1:47" ht="28.5" customHeight="1">
      <c r="A22" s="6">
        <v>30032</v>
      </c>
      <c r="B22" s="7" t="s">
        <v>1561</v>
      </c>
      <c r="C22" s="35" t="s">
        <v>21</v>
      </c>
      <c r="D22" s="35" t="s">
        <v>21</v>
      </c>
      <c r="E22" s="40">
        <v>0</v>
      </c>
      <c r="F22" s="40" t="s">
        <v>26</v>
      </c>
      <c r="G22" s="40" t="s">
        <v>26</v>
      </c>
      <c r="H22" s="40"/>
      <c r="I22" s="40" t="s">
        <v>26</v>
      </c>
      <c r="J22" s="40"/>
      <c r="K22" s="40" t="s">
        <v>26</v>
      </c>
      <c r="L22" s="40"/>
      <c r="M22" s="40"/>
      <c r="N22" s="40" t="s">
        <v>21</v>
      </c>
      <c r="O22" s="40" t="s">
        <v>21</v>
      </c>
      <c r="P22" s="40">
        <v>0</v>
      </c>
      <c r="Q22" s="40" t="s">
        <v>25</v>
      </c>
      <c r="R22" s="40"/>
      <c r="S22" s="40" t="s">
        <v>384</v>
      </c>
      <c r="T22" s="40"/>
      <c r="U22" s="40"/>
      <c r="V22" s="40"/>
      <c r="W22" s="40"/>
      <c r="X22" s="40"/>
      <c r="Y22" s="40" t="s">
        <v>23</v>
      </c>
      <c r="Z22" s="40" t="s">
        <v>23</v>
      </c>
      <c r="AA22" s="40"/>
      <c r="AB22" s="40" t="s">
        <v>23</v>
      </c>
      <c r="AC22" s="40" t="s">
        <v>23</v>
      </c>
      <c r="AD22" s="40" t="s">
        <v>23</v>
      </c>
      <c r="AE22" s="40" t="s">
        <v>23</v>
      </c>
      <c r="AF22" s="40"/>
      <c r="AG22" s="40" t="s">
        <v>23</v>
      </c>
      <c r="AH22" s="40" t="s">
        <v>23</v>
      </c>
      <c r="AI22" s="40" t="s">
        <v>23</v>
      </c>
      <c r="AJ22" s="40" t="s">
        <v>23</v>
      </c>
      <c r="AK22" s="46" t="s">
        <v>21</v>
      </c>
      <c r="AL22" s="46" t="s">
        <v>21</v>
      </c>
      <c r="AM22" s="46" t="s">
        <v>25</v>
      </c>
      <c r="AN22" s="46" t="str">
        <f>IFERROR(VLOOKUP($B22,Sheet1!$A$5:$B$300,2,FALSE),"")</f>
        <v/>
      </c>
      <c r="AO22" s="46" t="s">
        <v>25</v>
      </c>
      <c r="AP22" s="5" t="str">
        <f>IFERROR(VLOOKUP($A22,集約用シート!$B$5:$U$300,15,FALSE),"")</f>
        <v/>
      </c>
      <c r="AQ22" s="8" t="s">
        <v>25</v>
      </c>
      <c r="AR22" s="46" t="s">
        <v>21</v>
      </c>
      <c r="AS22" s="5" t="str">
        <f>IFERROR(VLOOKUP($A22,集約用シート!$B$5:$U$300,19,FALSE),"")</f>
        <v/>
      </c>
      <c r="AT22" s="46" t="s">
        <v>21</v>
      </c>
      <c r="AU22" s="5" t="str">
        <f>IFERROR(VLOOKUP($A22,集約用シート!$B$5:$U$300,21,FALSE),"")</f>
        <v/>
      </c>
    </row>
    <row r="23" spans="1:47" ht="28.5" customHeight="1">
      <c r="A23" s="6">
        <v>30033</v>
      </c>
      <c r="B23" s="7" t="s">
        <v>1562</v>
      </c>
      <c r="C23" s="35"/>
      <c r="D23" s="40"/>
      <c r="E23" s="40">
        <v>0</v>
      </c>
      <c r="F23" s="40"/>
      <c r="G23" s="40"/>
      <c r="H23" s="40"/>
      <c r="I23" s="40"/>
      <c r="J23" s="40"/>
      <c r="K23" s="40"/>
      <c r="L23" s="40"/>
      <c r="M23" s="40"/>
      <c r="N23" s="40" t="s">
        <v>21</v>
      </c>
      <c r="O23" s="40" t="s">
        <v>25</v>
      </c>
      <c r="P23" s="40">
        <v>1</v>
      </c>
      <c r="Q23" s="40" t="s">
        <v>25</v>
      </c>
      <c r="R23" s="40"/>
      <c r="S23" s="40" t="s">
        <v>25</v>
      </c>
      <c r="T23" s="40"/>
      <c r="U23" s="40" t="s">
        <v>25</v>
      </c>
      <c r="V23" s="40"/>
      <c r="W23" s="40" t="s">
        <v>384</v>
      </c>
      <c r="X23" s="40"/>
      <c r="Y23" s="40" t="s">
        <v>23</v>
      </c>
      <c r="Z23" s="40" t="s">
        <v>23</v>
      </c>
      <c r="AA23" s="40"/>
      <c r="AB23" s="40" t="s">
        <v>23</v>
      </c>
      <c r="AC23" s="40" t="s">
        <v>23</v>
      </c>
      <c r="AD23" s="40" t="s">
        <v>23</v>
      </c>
      <c r="AE23" s="40" t="s">
        <v>23</v>
      </c>
      <c r="AF23" s="40"/>
      <c r="AG23" s="40" t="s">
        <v>23</v>
      </c>
      <c r="AH23" s="40" t="s">
        <v>23</v>
      </c>
      <c r="AI23" s="40" t="s">
        <v>23</v>
      </c>
      <c r="AJ23" s="40" t="s">
        <v>23</v>
      </c>
      <c r="AK23" s="46" t="s">
        <v>25</v>
      </c>
      <c r="AL23" s="46" t="s">
        <v>21</v>
      </c>
      <c r="AM23" s="46" t="s">
        <v>25</v>
      </c>
      <c r="AN23" s="46" t="str">
        <f>IFERROR(VLOOKUP($B23,Sheet1!$A$5:$B$300,2,FALSE),"")</f>
        <v/>
      </c>
      <c r="AO23" s="46" t="s">
        <v>25</v>
      </c>
      <c r="AP23" s="5" t="str">
        <f>IFERROR(VLOOKUP($A23,集約用シート!$B$5:$U$300,15,FALSE),"")</f>
        <v/>
      </c>
      <c r="AQ23" s="8" t="s">
        <v>21</v>
      </c>
      <c r="AR23" s="46" t="s">
        <v>21</v>
      </c>
      <c r="AS23" s="5" t="str">
        <f>IFERROR(VLOOKUP($A23,集約用シート!$B$5:$U$300,19,FALSE),"")</f>
        <v/>
      </c>
      <c r="AT23" s="46" t="s">
        <v>21</v>
      </c>
      <c r="AU23" s="5" t="str">
        <f>IFERROR(VLOOKUP($A23,集約用シート!$B$5:$U$300,21,FALSE),"")</f>
        <v/>
      </c>
    </row>
    <row r="24" spans="1:47" ht="28.5" customHeight="1">
      <c r="A24" s="6">
        <v>30034</v>
      </c>
      <c r="B24" s="7" t="s">
        <v>1563</v>
      </c>
      <c r="C24" s="35"/>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c r="AB24" s="40" t="s">
        <v>23</v>
      </c>
      <c r="AC24" s="40" t="s">
        <v>23</v>
      </c>
      <c r="AD24" s="40" t="s">
        <v>23</v>
      </c>
      <c r="AE24" s="40" t="s">
        <v>23</v>
      </c>
      <c r="AF24" s="40"/>
      <c r="AG24" s="40" t="s">
        <v>23</v>
      </c>
      <c r="AH24" s="40" t="s">
        <v>23</v>
      </c>
      <c r="AI24" s="40" t="s">
        <v>23</v>
      </c>
      <c r="AJ24" s="40" t="s">
        <v>23</v>
      </c>
      <c r="AK24" s="46" t="s">
        <v>25</v>
      </c>
      <c r="AL24" s="46" t="s">
        <v>21</v>
      </c>
      <c r="AM24" s="46" t="s">
        <v>25</v>
      </c>
      <c r="AN24" s="46" t="str">
        <f>IFERROR(VLOOKUP($B24,Sheet1!$A$5:$B$300,2,FALSE),"")</f>
        <v/>
      </c>
      <c r="AO24" s="46" t="s">
        <v>25</v>
      </c>
      <c r="AP24" s="5" t="str">
        <f>IFERROR(VLOOKUP($A24,集約用シート!$B$5:$U$300,15,FALSE),"")</f>
        <v/>
      </c>
      <c r="AQ24" s="8" t="s">
        <v>25</v>
      </c>
      <c r="AR24" s="46" t="s">
        <v>25</v>
      </c>
      <c r="AS24" s="5" t="str">
        <f>IFERROR(VLOOKUP($A24,集約用シート!$B$5:$U$300,19,FALSE),"")</f>
        <v/>
      </c>
      <c r="AT24" s="46" t="s">
        <v>21</v>
      </c>
      <c r="AU24" s="5" t="str">
        <f>IFERROR(VLOOKUP($A24,集約用シート!$B$5:$U$300,21,FALSE),"")</f>
        <v/>
      </c>
    </row>
    <row r="25" spans="1:47" ht="28.5" customHeight="1">
      <c r="A25" s="6">
        <v>30035</v>
      </c>
      <c r="B25" s="7" t="s">
        <v>1564</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30036</v>
      </c>
      <c r="B26" s="7" t="s">
        <v>1565</v>
      </c>
      <c r="C26" s="35" t="s">
        <v>25</v>
      </c>
      <c r="D26" s="40" t="s">
        <v>25</v>
      </c>
      <c r="E26" s="40">
        <v>2</v>
      </c>
      <c r="F26" s="40"/>
      <c r="G26" s="40"/>
      <c r="H26" s="40"/>
      <c r="I26" s="40"/>
      <c r="J26" s="40"/>
      <c r="K26" s="40"/>
      <c r="L26" s="40"/>
      <c r="M26" s="40"/>
      <c r="N26" s="40"/>
      <c r="O26" s="40"/>
      <c r="P26" s="40">
        <v>0</v>
      </c>
      <c r="Q26" s="40"/>
      <c r="R26" s="40"/>
      <c r="S26" s="40"/>
      <c r="T26" s="40"/>
      <c r="U26" s="40"/>
      <c r="V26" s="40"/>
      <c r="W26" s="40"/>
      <c r="X26" s="40"/>
      <c r="Y26" s="40" t="s">
        <v>23</v>
      </c>
      <c r="Z26" s="40" t="s">
        <v>23</v>
      </c>
      <c r="AA26" s="40"/>
      <c r="AB26" s="40" t="s">
        <v>23</v>
      </c>
      <c r="AC26" s="40" t="s">
        <v>21</v>
      </c>
      <c r="AD26" s="40" t="s">
        <v>23</v>
      </c>
      <c r="AE26" s="40" t="s">
        <v>21</v>
      </c>
      <c r="AF26" s="40"/>
      <c r="AG26" s="40" t="s">
        <v>23</v>
      </c>
      <c r="AH26" s="40">
        <v>0</v>
      </c>
      <c r="AI26" s="40" t="s">
        <v>23</v>
      </c>
      <c r="AJ26" s="40" t="s">
        <v>21</v>
      </c>
      <c r="AK26" s="46" t="s">
        <v>25</v>
      </c>
      <c r="AL26" s="46" t="s">
        <v>25</v>
      </c>
      <c r="AM26" s="46" t="s">
        <v>21</v>
      </c>
      <c r="AN26" s="46" t="str">
        <f>IFERROR(VLOOKUP($B26,Sheet1!$A$5:$B$300,2,FALSE),"")</f>
        <v/>
      </c>
      <c r="AO26" s="46" t="s">
        <v>21</v>
      </c>
      <c r="AP26" s="5" t="str">
        <f>IFERROR(VLOOKUP($A26,集約用シート!$B$5:$U$300,15,FALSE),"")</f>
        <v/>
      </c>
      <c r="AQ26" s="8" t="s">
        <v>21</v>
      </c>
      <c r="AR26" s="46" t="s">
        <v>21</v>
      </c>
      <c r="AS26" s="5" t="str">
        <f>IFERROR(VLOOKUP($A26,集約用シート!$B$5:$U$300,19,FALSE),"")</f>
        <v/>
      </c>
      <c r="AT26" s="46" t="s">
        <v>21</v>
      </c>
      <c r="AU26" s="5" t="str">
        <f>IFERROR(VLOOKUP($A26,集約用シート!$B$5:$U$300,21,FALSE),"")</f>
        <v/>
      </c>
    </row>
    <row r="27" spans="1:47" ht="28.5" customHeight="1">
      <c r="A27" s="6">
        <v>30038</v>
      </c>
      <c r="B27" s="7" t="s">
        <v>1566</v>
      </c>
      <c r="C27" s="35"/>
      <c r="D27" s="40"/>
      <c r="E27" s="40">
        <v>0</v>
      </c>
      <c r="F27" s="40"/>
      <c r="G27" s="40"/>
      <c r="H27" s="40"/>
      <c r="I27" s="40"/>
      <c r="J27" s="40"/>
      <c r="K27" s="40"/>
      <c r="L27" s="40"/>
      <c r="M27" s="40"/>
      <c r="N27" s="40" t="s">
        <v>26</v>
      </c>
      <c r="O27" s="40" t="s">
        <v>22</v>
      </c>
      <c r="P27" s="40">
        <v>1</v>
      </c>
      <c r="Q27" s="40" t="s">
        <v>26</v>
      </c>
      <c r="R27" s="40" t="s">
        <v>26</v>
      </c>
      <c r="S27" s="40"/>
      <c r="T27" s="40" t="s">
        <v>26</v>
      </c>
      <c r="U27" s="40"/>
      <c r="V27" s="40"/>
      <c r="W27" s="40"/>
      <c r="X27" s="40"/>
      <c r="Y27" s="40" t="s">
        <v>25</v>
      </c>
      <c r="Z27" s="40" t="s">
        <v>21</v>
      </c>
      <c r="AA27" s="40"/>
      <c r="AB27" s="40" t="s">
        <v>25</v>
      </c>
      <c r="AC27" s="40" t="s">
        <v>23</v>
      </c>
      <c r="AD27" s="40" t="s">
        <v>21</v>
      </c>
      <c r="AE27" s="40" t="s">
        <v>23</v>
      </c>
      <c r="AF27" s="40"/>
      <c r="AG27" s="40" t="s">
        <v>23</v>
      </c>
      <c r="AH27" s="40" t="s">
        <v>23</v>
      </c>
      <c r="AI27" s="40" t="s">
        <v>21</v>
      </c>
      <c r="AJ27" s="40" t="s">
        <v>23</v>
      </c>
      <c r="AK27" s="46" t="s">
        <v>25</v>
      </c>
      <c r="AL27" s="46" t="s">
        <v>25</v>
      </c>
      <c r="AM27" s="46" t="s">
        <v>21</v>
      </c>
      <c r="AN27" s="46" t="str">
        <f>IFERROR(VLOOKUP($B27,Sheet1!$A$5:$B$300,2,FALSE),"")</f>
        <v/>
      </c>
      <c r="AO27" s="46" t="s">
        <v>21</v>
      </c>
      <c r="AP27" s="5" t="str">
        <f>IFERROR(VLOOKUP($A27,集約用シート!$B$5:$U$300,15,FALSE),"")</f>
        <v/>
      </c>
      <c r="AQ27" s="8" t="s">
        <v>21</v>
      </c>
      <c r="AR27" s="46" t="s">
        <v>21</v>
      </c>
      <c r="AS27" s="5" t="str">
        <f>IFERROR(VLOOKUP($A27,集約用シート!$B$5:$U$300,19,FALSE),"")</f>
        <v/>
      </c>
      <c r="AT27" s="46" t="s">
        <v>21</v>
      </c>
      <c r="AU27" s="5" t="str">
        <f>IFERROR(VLOOKUP($A27,集約用シート!$B$5:$U$300,21,FALSE),"")</f>
        <v/>
      </c>
    </row>
    <row r="28" spans="1:47" ht="28.5" customHeight="1">
      <c r="A28" s="6">
        <v>30041</v>
      </c>
      <c r="B28" s="7" t="s">
        <v>1567</v>
      </c>
      <c r="C28" s="35" t="s">
        <v>21</v>
      </c>
      <c r="D28" s="35" t="s">
        <v>21</v>
      </c>
      <c r="E28" s="40">
        <v>0</v>
      </c>
      <c r="F28" s="40"/>
      <c r="G28" s="40" t="s">
        <v>25</v>
      </c>
      <c r="H28" s="40"/>
      <c r="I28" s="40" t="s">
        <v>25</v>
      </c>
      <c r="J28" s="40"/>
      <c r="K28" s="40" t="s">
        <v>25</v>
      </c>
      <c r="L28" s="40"/>
      <c r="M28" s="40"/>
      <c r="N28" s="40" t="s">
        <v>21</v>
      </c>
      <c r="O28" s="40" t="s">
        <v>21</v>
      </c>
      <c r="P28" s="40">
        <v>0</v>
      </c>
      <c r="Q28" s="40" t="s">
        <v>384</v>
      </c>
      <c r="R28" s="40"/>
      <c r="S28" s="40" t="s">
        <v>384</v>
      </c>
      <c r="T28" s="40"/>
      <c r="U28" s="40" t="s">
        <v>25</v>
      </c>
      <c r="V28" s="40"/>
      <c r="W28" s="40" t="s">
        <v>384</v>
      </c>
      <c r="X28" s="40"/>
      <c r="Y28" s="40" t="s">
        <v>21</v>
      </c>
      <c r="Z28" s="40" t="s">
        <v>21</v>
      </c>
      <c r="AA28" s="40"/>
      <c r="AB28" s="40" t="s">
        <v>23</v>
      </c>
      <c r="AC28" s="40" t="s">
        <v>25</v>
      </c>
      <c r="AD28" s="40" t="s">
        <v>23</v>
      </c>
      <c r="AE28" s="40" t="s">
        <v>25</v>
      </c>
      <c r="AF28" s="40"/>
      <c r="AG28" s="40" t="s">
        <v>23</v>
      </c>
      <c r="AH28" s="40">
        <v>0</v>
      </c>
      <c r="AI28" s="40" t="s">
        <v>21</v>
      </c>
      <c r="AJ28" s="40" t="s">
        <v>21</v>
      </c>
      <c r="AK28" s="46" t="s">
        <v>21</v>
      </c>
      <c r="AL28" s="46" t="s">
        <v>21</v>
      </c>
      <c r="AM28" s="46" t="s">
        <v>21</v>
      </c>
      <c r="AN28" s="46" t="str">
        <f>IFERROR(VLOOKUP($B28,Sheet1!$A$5:$B$300,2,FALSE),"")</f>
        <v/>
      </c>
      <c r="AO28" s="46" t="s">
        <v>21</v>
      </c>
      <c r="AP28" s="5" t="str">
        <f>IFERROR(VLOOKUP($A28,集約用シート!$B$5:$U$300,15,FALSE),"")</f>
        <v/>
      </c>
      <c r="AQ28" s="8" t="s">
        <v>25</v>
      </c>
      <c r="AR28" s="46" t="s">
        <v>25</v>
      </c>
      <c r="AS28" s="5" t="str">
        <f>IFERROR(VLOOKUP($A28,集約用シート!$B$5:$U$300,19,FALSE),"")</f>
        <v/>
      </c>
      <c r="AT28" s="46" t="s">
        <v>21</v>
      </c>
      <c r="AU28" s="5" t="str">
        <f>IFERROR(VLOOKUP($A28,集約用シート!$B$5:$U$300,21,FALSE),"")</f>
        <v/>
      </c>
    </row>
    <row r="29" spans="1:47" ht="28.5" customHeight="1">
      <c r="A29" s="6">
        <v>30042</v>
      </c>
      <c r="B29" s="7" t="s">
        <v>1568</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30045</v>
      </c>
      <c r="B30" s="7" t="s">
        <v>1569</v>
      </c>
      <c r="C30" s="35" t="s">
        <v>21</v>
      </c>
      <c r="D30" s="35" t="s">
        <v>21</v>
      </c>
      <c r="E30" s="40">
        <v>0</v>
      </c>
      <c r="F30" s="40" t="s">
        <v>25</v>
      </c>
      <c r="G30" s="40"/>
      <c r="H30" s="40"/>
      <c r="I30" s="40"/>
      <c r="J30" s="40"/>
      <c r="K30" s="40"/>
      <c r="L30" s="40"/>
      <c r="M30" s="40"/>
      <c r="N30" s="40"/>
      <c r="O30" s="40"/>
      <c r="P30" s="40">
        <v>0</v>
      </c>
      <c r="Q30" s="40"/>
      <c r="R30" s="40"/>
      <c r="S30" s="40"/>
      <c r="T30" s="40"/>
      <c r="U30" s="40"/>
      <c r="V30" s="40"/>
      <c r="W30" s="40"/>
      <c r="X30" s="40"/>
      <c r="Y30" s="40" t="s">
        <v>23</v>
      </c>
      <c r="Z30" s="40" t="s">
        <v>23</v>
      </c>
      <c r="AA30" s="40"/>
      <c r="AB30" s="40" t="s">
        <v>23</v>
      </c>
      <c r="AC30" s="40" t="s">
        <v>23</v>
      </c>
      <c r="AD30" s="40" t="s">
        <v>23</v>
      </c>
      <c r="AE30" s="40" t="s">
        <v>23</v>
      </c>
      <c r="AF30" s="40"/>
      <c r="AG30" s="40" t="s">
        <v>23</v>
      </c>
      <c r="AH30" s="40" t="s">
        <v>23</v>
      </c>
      <c r="AI30" s="40" t="s">
        <v>23</v>
      </c>
      <c r="AJ30" s="40" t="s">
        <v>23</v>
      </c>
      <c r="AK30" s="46" t="s">
        <v>21</v>
      </c>
      <c r="AL30" s="46" t="s">
        <v>21</v>
      </c>
      <c r="AM30" s="46" t="s">
        <v>25</v>
      </c>
      <c r="AN30" s="46" t="str">
        <f>IFERROR(VLOOKUP($B30,Sheet1!$A$5:$B$300,2,FALSE),"")</f>
        <v/>
      </c>
      <c r="AO30" s="46" t="s">
        <v>25</v>
      </c>
      <c r="AP30" s="5" t="str">
        <f>IFERROR(VLOOKUP($A30,集約用シート!$B$5:$U$300,15,FALSE),"")</f>
        <v/>
      </c>
      <c r="AQ30" s="8" t="s">
        <v>21</v>
      </c>
      <c r="AR30" s="46" t="s">
        <v>21</v>
      </c>
      <c r="AS30" s="5" t="str">
        <f>IFERROR(VLOOKUP($A30,集約用シート!$B$5:$U$300,19,FALSE),"")</f>
        <v/>
      </c>
      <c r="AT30" s="46" t="s">
        <v>21</v>
      </c>
      <c r="AU30" s="5" t="str">
        <f>IFERROR(VLOOKUP($A30,集約用シート!$B$5:$U$300,21,FALSE),"")</f>
        <v/>
      </c>
    </row>
    <row r="31" spans="1:47" ht="28.5" customHeight="1">
      <c r="A31" s="6">
        <v>30046</v>
      </c>
      <c r="B31" s="7" t="s">
        <v>1570</v>
      </c>
      <c r="C31" s="35" t="s">
        <v>25</v>
      </c>
      <c r="D31" s="40" t="s">
        <v>25</v>
      </c>
      <c r="E31" s="40">
        <v>2</v>
      </c>
      <c r="F31" s="40" t="s">
        <v>25</v>
      </c>
      <c r="G31" s="40"/>
      <c r="H31" s="40"/>
      <c r="I31" s="40"/>
      <c r="J31" s="40" t="s">
        <v>25</v>
      </c>
      <c r="K31" s="40"/>
      <c r="L31" s="40"/>
      <c r="M31" s="40"/>
      <c r="N31" s="40"/>
      <c r="O31" s="40"/>
      <c r="P31" s="40">
        <v>0</v>
      </c>
      <c r="Q31" s="40"/>
      <c r="R31" s="40"/>
      <c r="S31" s="40"/>
      <c r="T31" s="40"/>
      <c r="U31" s="40"/>
      <c r="V31" s="40"/>
      <c r="W31" s="40"/>
      <c r="X31" s="40"/>
      <c r="Y31" s="40" t="s">
        <v>23</v>
      </c>
      <c r="Z31" s="40" t="s">
        <v>23</v>
      </c>
      <c r="AA31" s="40"/>
      <c r="AB31" s="40" t="s">
        <v>23</v>
      </c>
      <c r="AC31" s="40" t="s">
        <v>25</v>
      </c>
      <c r="AD31" s="40" t="s">
        <v>23</v>
      </c>
      <c r="AE31" s="40" t="s">
        <v>25</v>
      </c>
      <c r="AF31" s="40"/>
      <c r="AG31" s="40" t="s">
        <v>23</v>
      </c>
      <c r="AH31" s="40" t="s">
        <v>25</v>
      </c>
      <c r="AI31" s="40" t="s">
        <v>23</v>
      </c>
      <c r="AJ31" s="40" t="s">
        <v>21</v>
      </c>
      <c r="AK31" s="46" t="s">
        <v>21</v>
      </c>
      <c r="AL31" s="46" t="s">
        <v>21</v>
      </c>
      <c r="AM31" s="46" t="s">
        <v>25</v>
      </c>
      <c r="AN31" s="46" t="str">
        <f>IFERROR(VLOOKUP($B31,Sheet1!$A$5:$B$300,2,FALSE),"")</f>
        <v/>
      </c>
      <c r="AO31" s="46" t="s">
        <v>25</v>
      </c>
      <c r="AP31" s="5" t="str">
        <f>IFERROR(VLOOKUP($A31,集約用シート!$B$5:$U$300,15,FALSE),"")</f>
        <v/>
      </c>
      <c r="AQ31" s="8" t="s">
        <v>21</v>
      </c>
      <c r="AR31" s="46" t="s">
        <v>21</v>
      </c>
      <c r="AS31" s="5" t="str">
        <f>IFERROR(VLOOKUP($A31,集約用シート!$B$5:$U$300,19,FALSE),"")</f>
        <v/>
      </c>
      <c r="AT31" s="46" t="s">
        <v>21</v>
      </c>
      <c r="AU31" s="5" t="str">
        <f>IFERROR(VLOOKUP($A31,集約用シート!$B$5:$U$300,21,FALSE),"")</f>
        <v/>
      </c>
    </row>
    <row r="32" spans="1:47" ht="28.5" customHeight="1">
      <c r="A32" s="6">
        <v>30048</v>
      </c>
      <c r="B32" s="7" t="s">
        <v>1571</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30058</v>
      </c>
      <c r="B33" s="7" t="s">
        <v>1572</v>
      </c>
      <c r="C33" s="35" t="s">
        <v>21</v>
      </c>
      <c r="D33" s="40" t="s">
        <v>21</v>
      </c>
      <c r="E33" s="40">
        <v>0</v>
      </c>
      <c r="F33" s="40"/>
      <c r="G33" s="40" t="s">
        <v>25</v>
      </c>
      <c r="H33" s="40"/>
      <c r="I33" s="40"/>
      <c r="J33" s="40"/>
      <c r="K33" s="40"/>
      <c r="L33" s="40"/>
      <c r="M33" s="40"/>
      <c r="N33" s="40"/>
      <c r="O33" s="40"/>
      <c r="P33" s="40">
        <v>0</v>
      </c>
      <c r="Q33" s="40"/>
      <c r="R33" s="40"/>
      <c r="S33" s="40"/>
      <c r="T33" s="40"/>
      <c r="U33" s="40"/>
      <c r="V33" s="40"/>
      <c r="W33" s="40"/>
      <c r="X33" s="40"/>
      <c r="Y33" s="40" t="s">
        <v>22</v>
      </c>
      <c r="Z33" s="40" t="s">
        <v>21</v>
      </c>
      <c r="AA33" s="40"/>
      <c r="AB33" s="40" t="s">
        <v>25</v>
      </c>
      <c r="AC33" s="40" t="s">
        <v>21</v>
      </c>
      <c r="AD33" s="40" t="s">
        <v>25</v>
      </c>
      <c r="AE33" s="40" t="s">
        <v>21</v>
      </c>
      <c r="AF33" s="40"/>
      <c r="AG33" s="40" t="s">
        <v>21</v>
      </c>
      <c r="AH33" s="40" t="s">
        <v>21</v>
      </c>
      <c r="AI33" s="40" t="s">
        <v>21</v>
      </c>
      <c r="AJ33" s="40"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30066</v>
      </c>
      <c r="B34" s="7" t="s">
        <v>1573</v>
      </c>
      <c r="C34" s="35" t="s">
        <v>21</v>
      </c>
      <c r="D34" s="40" t="s">
        <v>21</v>
      </c>
      <c r="E34" s="40">
        <v>0</v>
      </c>
      <c r="F34" s="40" t="s">
        <v>25</v>
      </c>
      <c r="G34" s="40"/>
      <c r="H34" s="40" t="s">
        <v>25</v>
      </c>
      <c r="I34" s="40"/>
      <c r="J34" s="40"/>
      <c r="K34" s="40"/>
      <c r="L34" s="40"/>
      <c r="M34" s="40"/>
      <c r="N34" s="40" t="s">
        <v>25</v>
      </c>
      <c r="O34" s="40" t="s">
        <v>25</v>
      </c>
      <c r="P34" s="40">
        <v>2</v>
      </c>
      <c r="Q34" s="40" t="s">
        <v>25</v>
      </c>
      <c r="R34" s="40"/>
      <c r="S34" s="40" t="s">
        <v>25</v>
      </c>
      <c r="T34" s="40"/>
      <c r="U34" s="40" t="s">
        <v>384</v>
      </c>
      <c r="V34" s="40"/>
      <c r="W34" s="40" t="s">
        <v>384</v>
      </c>
      <c r="X34" s="40"/>
      <c r="Y34" s="40" t="s">
        <v>23</v>
      </c>
      <c r="Z34" s="40" t="s">
        <v>23</v>
      </c>
      <c r="AA34" s="40"/>
      <c r="AB34" s="40" t="s">
        <v>23</v>
      </c>
      <c r="AC34" s="40" t="s">
        <v>23</v>
      </c>
      <c r="AD34" s="40" t="s">
        <v>23</v>
      </c>
      <c r="AE34" s="40" t="s">
        <v>23</v>
      </c>
      <c r="AF34" s="40"/>
      <c r="AG34" s="40" t="s">
        <v>23</v>
      </c>
      <c r="AH34" s="40" t="s">
        <v>23</v>
      </c>
      <c r="AI34" s="40" t="s">
        <v>23</v>
      </c>
      <c r="AJ34" s="40" t="s">
        <v>23</v>
      </c>
      <c r="AK34" s="46" t="s">
        <v>25</v>
      </c>
      <c r="AL34" s="46" t="s">
        <v>25</v>
      </c>
      <c r="AM34" s="46" t="s">
        <v>25</v>
      </c>
      <c r="AN34" s="46" t="str">
        <f>IFERROR(VLOOKUP($B34,Sheet1!$A$5:$B$300,2,FALSE),"")</f>
        <v/>
      </c>
      <c r="AO34" s="46" t="s">
        <v>25</v>
      </c>
      <c r="AP34" s="5" t="str">
        <f>IFERROR(VLOOKUP($A34,集約用シート!$B$5:$U$300,15,FALSE),"")</f>
        <v/>
      </c>
      <c r="AQ34" s="8" t="s">
        <v>21</v>
      </c>
      <c r="AR34" s="46" t="s">
        <v>21</v>
      </c>
      <c r="AS34" s="5" t="str">
        <f>IFERROR(VLOOKUP($A34,集約用シート!$B$5:$U$300,19,FALSE),"")</f>
        <v/>
      </c>
      <c r="AT34" s="46" t="s">
        <v>21</v>
      </c>
      <c r="AU34" s="5" t="str">
        <f>IFERROR(VLOOKUP($A34,集約用シート!$B$5:$U$300,21,FALSE),"")</f>
        <v/>
      </c>
    </row>
    <row r="35" spans="1:47" ht="28.5" customHeight="1">
      <c r="A35" s="6">
        <v>30069</v>
      </c>
      <c r="B35" s="7" t="s">
        <v>1574</v>
      </c>
      <c r="C35" s="40"/>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c r="AB35" s="40" t="s">
        <v>23</v>
      </c>
      <c r="AC35" s="40" t="s">
        <v>23</v>
      </c>
      <c r="AD35" s="40" t="s">
        <v>23</v>
      </c>
      <c r="AE35" s="40" t="s">
        <v>23</v>
      </c>
      <c r="AF35" s="40"/>
      <c r="AG35" s="40" t="s">
        <v>23</v>
      </c>
      <c r="AH35" s="40" t="s">
        <v>23</v>
      </c>
      <c r="AI35" s="40" t="s">
        <v>23</v>
      </c>
      <c r="AJ35" s="40" t="s">
        <v>23</v>
      </c>
      <c r="AK35" s="46" t="s">
        <v>21</v>
      </c>
      <c r="AL35" s="46" t="s">
        <v>21</v>
      </c>
      <c r="AM35" s="46" t="s">
        <v>21</v>
      </c>
      <c r="AN35" s="46" t="str">
        <f>IFERROR(VLOOKUP($B35,Sheet1!$A$5:$B$300,2,FALSE),"")</f>
        <v/>
      </c>
      <c r="AO35" s="46" t="s">
        <v>21</v>
      </c>
      <c r="AP35" s="5" t="str">
        <f>IFERROR(VLOOKUP($A35,集約用シート!$B$5:$U$300,15,FALSE),"")</f>
        <v/>
      </c>
      <c r="AQ35" s="8" t="s">
        <v>21</v>
      </c>
      <c r="AR35" s="46" t="s">
        <v>21</v>
      </c>
      <c r="AS35" s="5" t="str">
        <f>IFERROR(VLOOKUP($A35,集約用シート!$B$5:$U$300,19,FALSE),"")</f>
        <v/>
      </c>
      <c r="AT35" s="46" t="s">
        <v>21</v>
      </c>
      <c r="AU35" s="5" t="str">
        <f>IFERROR(VLOOKUP($A35,集約用シート!$B$5:$U$300,21,FALSE),"")</f>
        <v/>
      </c>
    </row>
    <row r="36" spans="1:47" ht="28.5" customHeight="1">
      <c r="A36" s="6">
        <v>30070</v>
      </c>
      <c r="B36" s="7" t="s">
        <v>1575</v>
      </c>
      <c r="C36" s="35" t="s">
        <v>21</v>
      </c>
      <c r="D36" s="40" t="s">
        <v>21</v>
      </c>
      <c r="E36" s="40">
        <v>0</v>
      </c>
      <c r="F36" s="40" t="s">
        <v>25</v>
      </c>
      <c r="G36" s="40"/>
      <c r="H36" s="40"/>
      <c r="I36" s="40"/>
      <c r="J36" s="40"/>
      <c r="K36" s="40" t="s">
        <v>25</v>
      </c>
      <c r="L36" s="40"/>
      <c r="M36" s="40"/>
      <c r="N36" s="40" t="s">
        <v>22</v>
      </c>
      <c r="O36" s="40" t="s">
        <v>22</v>
      </c>
      <c r="P36" s="40">
        <v>0</v>
      </c>
      <c r="Q36" s="40" t="s">
        <v>26</v>
      </c>
      <c r="R36" s="40"/>
      <c r="S36" s="40"/>
      <c r="T36" s="40"/>
      <c r="U36" s="40"/>
      <c r="V36" s="40" t="s">
        <v>26</v>
      </c>
      <c r="W36" s="40"/>
      <c r="X36" s="40"/>
      <c r="Y36" s="40" t="s">
        <v>23</v>
      </c>
      <c r="Z36" s="40" t="s">
        <v>23</v>
      </c>
      <c r="AA36" s="40"/>
      <c r="AB36" s="40" t="s">
        <v>23</v>
      </c>
      <c r="AC36" s="40" t="s">
        <v>23</v>
      </c>
      <c r="AD36" s="40" t="s">
        <v>23</v>
      </c>
      <c r="AE36" s="40" t="s">
        <v>23</v>
      </c>
      <c r="AF36" s="40"/>
      <c r="AG36" s="40" t="s">
        <v>23</v>
      </c>
      <c r="AH36" s="40" t="s">
        <v>23</v>
      </c>
      <c r="AI36" s="40" t="s">
        <v>23</v>
      </c>
      <c r="AJ36" s="40" t="s">
        <v>23</v>
      </c>
      <c r="AK36" s="46" t="s">
        <v>21</v>
      </c>
      <c r="AL36" s="46" t="s">
        <v>21</v>
      </c>
      <c r="AM36" s="46" t="s">
        <v>21</v>
      </c>
      <c r="AN36" s="46" t="str">
        <f>IFERROR(VLOOKUP($B36,Sheet1!$A$5:$B$300,2,FALSE),"")</f>
        <v/>
      </c>
      <c r="AO36" s="46" t="s">
        <v>21</v>
      </c>
      <c r="AP36" s="5" t="str">
        <f>IFERROR(VLOOKUP($A36,集約用シート!$B$5:$U$300,15,FALSE),"")</f>
        <v/>
      </c>
      <c r="AQ36" s="8" t="s">
        <v>21</v>
      </c>
      <c r="AR36" s="46" t="s">
        <v>21</v>
      </c>
      <c r="AS36" s="5" t="str">
        <f>IFERROR(VLOOKUP($A36,集約用シート!$B$5:$U$300,19,FALSE),"")</f>
        <v/>
      </c>
      <c r="AT36" s="46" t="s">
        <v>21</v>
      </c>
      <c r="AU36" s="5" t="str">
        <f>IFERROR(VLOOKUP($A36,集約用シート!$B$5:$U$300,21,FALSE),"")</f>
        <v/>
      </c>
    </row>
    <row r="37" spans="1:47" ht="28.5" customHeight="1">
      <c r="A37" s="6">
        <v>30071</v>
      </c>
      <c r="B37" s="7" t="s">
        <v>1576</v>
      </c>
      <c r="C37" s="40"/>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c r="AB37" s="40" t="s">
        <v>23</v>
      </c>
      <c r="AC37" s="40" t="s">
        <v>23</v>
      </c>
      <c r="AD37" s="40" t="s">
        <v>23</v>
      </c>
      <c r="AE37" s="40" t="s">
        <v>23</v>
      </c>
      <c r="AF37" s="40"/>
      <c r="AG37" s="40" t="s">
        <v>23</v>
      </c>
      <c r="AH37" s="40" t="s">
        <v>23</v>
      </c>
      <c r="AI37" s="40" t="s">
        <v>23</v>
      </c>
      <c r="AJ37" s="40" t="s">
        <v>23</v>
      </c>
      <c r="AK37" s="46" t="s">
        <v>25</v>
      </c>
      <c r="AL37" s="46" t="s">
        <v>25</v>
      </c>
      <c r="AM37" s="46" t="s">
        <v>25</v>
      </c>
      <c r="AN37" s="46" t="str">
        <f>IFERROR(VLOOKUP($B37,Sheet1!$A$5:$B$300,2,FALSE),"")</f>
        <v/>
      </c>
      <c r="AO37" s="46" t="s">
        <v>25</v>
      </c>
      <c r="AP37" s="5" t="str">
        <f>IFERROR(VLOOKUP($A37,集約用シート!$B$5:$U$300,15,FALSE),"")</f>
        <v/>
      </c>
      <c r="AQ37" s="8" t="s">
        <v>21</v>
      </c>
      <c r="AR37" s="46" t="s">
        <v>21</v>
      </c>
      <c r="AS37" s="5" t="str">
        <f>IFERROR(VLOOKUP($A37,集約用シート!$B$5:$U$300,19,FALSE),"")</f>
        <v/>
      </c>
      <c r="AT37" s="46" t="s">
        <v>21</v>
      </c>
      <c r="AU37" s="5" t="str">
        <f>IFERROR(VLOOKUP($A37,集約用シート!$B$5:$U$300,21,FALSE),"")</f>
        <v/>
      </c>
    </row>
    <row r="38" spans="1:47" ht="28.5" customHeight="1">
      <c r="A38" s="6">
        <v>30072</v>
      </c>
      <c r="B38" s="7" t="s">
        <v>1577</v>
      </c>
      <c r="C38" s="40"/>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30074</v>
      </c>
      <c r="B39" s="7" t="s">
        <v>1578</v>
      </c>
      <c r="C39" s="40"/>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c r="AB39" s="40" t="s">
        <v>23</v>
      </c>
      <c r="AC39" s="40" t="s">
        <v>23</v>
      </c>
      <c r="AD39" s="40" t="s">
        <v>23</v>
      </c>
      <c r="AE39" s="40" t="s">
        <v>23</v>
      </c>
      <c r="AF39" s="40"/>
      <c r="AG39" s="40" t="s">
        <v>23</v>
      </c>
      <c r="AH39" s="40" t="s">
        <v>23</v>
      </c>
      <c r="AI39" s="40" t="s">
        <v>23</v>
      </c>
      <c r="AJ39" s="40" t="s">
        <v>23</v>
      </c>
      <c r="AK39" s="46" t="s">
        <v>25</v>
      </c>
      <c r="AL39" s="46" t="s">
        <v>21</v>
      </c>
      <c r="AM39" s="46" t="s">
        <v>25</v>
      </c>
      <c r="AN39" s="46" t="str">
        <f>IFERROR(VLOOKUP($B39,Sheet1!$A$5:$B$300,2,FALSE),"")</f>
        <v/>
      </c>
      <c r="AO39" s="46" t="s">
        <v>25</v>
      </c>
      <c r="AP39" s="5" t="str">
        <f>IFERROR(VLOOKUP($A39,集約用シート!$B$5:$U$300,15,FALSE),"")</f>
        <v/>
      </c>
      <c r="AQ39" s="8" t="s">
        <v>21</v>
      </c>
      <c r="AR39" s="46" t="s">
        <v>21</v>
      </c>
      <c r="AS39" s="5" t="str">
        <f>IFERROR(VLOOKUP($A39,集約用シート!$B$5:$U$300,19,FALSE),"")</f>
        <v/>
      </c>
      <c r="AT39" s="46" t="s">
        <v>21</v>
      </c>
      <c r="AU39" s="5" t="str">
        <f>IFERROR(VLOOKUP($A39,集約用シート!$B$5:$U$300,21,FALSE),"")</f>
        <v/>
      </c>
    </row>
    <row r="40" spans="1:47" ht="28.5" customHeight="1">
      <c r="A40" s="6">
        <v>30085</v>
      </c>
      <c r="B40" s="7" t="s">
        <v>1579</v>
      </c>
      <c r="C40" s="40"/>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c r="AB40" s="40" t="s">
        <v>23</v>
      </c>
      <c r="AC40" s="40" t="s">
        <v>23</v>
      </c>
      <c r="AD40" s="40" t="s">
        <v>23</v>
      </c>
      <c r="AE40" s="40" t="s">
        <v>23</v>
      </c>
      <c r="AF40" s="40"/>
      <c r="AG40" s="40" t="s">
        <v>23</v>
      </c>
      <c r="AH40" s="40" t="s">
        <v>23</v>
      </c>
      <c r="AI40" s="40" t="s">
        <v>23</v>
      </c>
      <c r="AJ40" s="40" t="s">
        <v>23</v>
      </c>
      <c r="AK40" s="46" t="s">
        <v>21</v>
      </c>
      <c r="AL40" s="46" t="s">
        <v>21</v>
      </c>
      <c r="AM40" s="46" t="s">
        <v>21</v>
      </c>
      <c r="AN40" s="46" t="str">
        <f>IFERROR(VLOOKUP($B40,Sheet1!$A$5:$B$300,2,FALSE),"")</f>
        <v/>
      </c>
      <c r="AO40" s="46" t="s">
        <v>21</v>
      </c>
      <c r="AP40" s="5" t="str">
        <f>IFERROR(VLOOKUP($A40,集約用シート!$B$5:$U$300,15,FALSE),"")</f>
        <v/>
      </c>
      <c r="AQ40" s="8" t="s">
        <v>21</v>
      </c>
      <c r="AR40" s="46" t="s">
        <v>21</v>
      </c>
      <c r="AS40" s="5" t="str">
        <f>IFERROR(VLOOKUP($A40,集約用シート!$B$5:$U$300,19,FALSE),"")</f>
        <v/>
      </c>
      <c r="AT40" s="46" t="s">
        <v>21</v>
      </c>
      <c r="AU40" s="5" t="str">
        <f>IFERROR(VLOOKUP($A40,集約用シート!$B$5:$U$300,21,FALSE),"")</f>
        <v/>
      </c>
    </row>
    <row r="41" spans="1:47" ht="28.5" customHeight="1">
      <c r="A41" s="6">
        <v>30086</v>
      </c>
      <c r="B41" s="7" t="s">
        <v>1580</v>
      </c>
      <c r="C41" s="40"/>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30093</v>
      </c>
      <c r="B42" s="7" t="s">
        <v>1581</v>
      </c>
      <c r="C42" s="40"/>
      <c r="D42" s="40"/>
      <c r="E42" s="40">
        <v>0</v>
      </c>
      <c r="F42" s="40"/>
      <c r="G42" s="40"/>
      <c r="H42" s="40"/>
      <c r="I42" s="40"/>
      <c r="J42" s="40"/>
      <c r="K42" s="40"/>
      <c r="L42" s="40"/>
      <c r="M42" s="40"/>
      <c r="N42" s="40"/>
      <c r="O42" s="40"/>
      <c r="P42" s="40">
        <v>0</v>
      </c>
      <c r="Q42" s="40"/>
      <c r="R42" s="40"/>
      <c r="S42" s="40"/>
      <c r="T42" s="40"/>
      <c r="U42" s="40"/>
      <c r="V42" s="40"/>
      <c r="W42" s="40"/>
      <c r="X42" s="40"/>
      <c r="Y42" s="40" t="s">
        <v>23</v>
      </c>
      <c r="Z42" s="40" t="s">
        <v>23</v>
      </c>
      <c r="AA42" s="40"/>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30096</v>
      </c>
      <c r="B43" s="7" t="s">
        <v>1582</v>
      </c>
      <c r="C43" s="40"/>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30097</v>
      </c>
      <c r="B44" s="7" t="s">
        <v>1583</v>
      </c>
      <c r="C44" s="40"/>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c r="AB44" s="40" t="s">
        <v>23</v>
      </c>
      <c r="AC44" s="40" t="s">
        <v>21</v>
      </c>
      <c r="AD44" s="40" t="s">
        <v>23</v>
      </c>
      <c r="AE44" s="40" t="s">
        <v>21</v>
      </c>
      <c r="AF44" s="40"/>
      <c r="AG44" s="40" t="s">
        <v>23</v>
      </c>
      <c r="AH44" s="40">
        <v>0</v>
      </c>
      <c r="AI44" s="40" t="s">
        <v>23</v>
      </c>
      <c r="AJ44" s="40" t="s">
        <v>21</v>
      </c>
      <c r="AK44" s="46" t="s">
        <v>21</v>
      </c>
      <c r="AL44" s="46" t="s">
        <v>21</v>
      </c>
      <c r="AM44" s="46" t="s">
        <v>21</v>
      </c>
      <c r="AN44" s="46" t="str">
        <f>IFERROR(VLOOKUP($B44,Sheet1!$A$5:$B$300,2,FALSE),"")</f>
        <v/>
      </c>
      <c r="AO44" s="46" t="s">
        <v>21</v>
      </c>
      <c r="AP44" s="5" t="str">
        <f>IFERROR(VLOOKUP($A44,集約用シート!$B$5:$U$300,15,FALSE),"")</f>
        <v/>
      </c>
      <c r="AQ44" s="8" t="s">
        <v>21</v>
      </c>
      <c r="AR44" s="46" t="s">
        <v>21</v>
      </c>
      <c r="AS44" s="5" t="str">
        <f>IFERROR(VLOOKUP($A44,集約用シート!$B$5:$U$300,19,FALSE),"")</f>
        <v/>
      </c>
      <c r="AT44" s="46" t="s">
        <v>21</v>
      </c>
      <c r="AU44" s="5" t="str">
        <f>IFERROR(VLOOKUP($A44,集約用シート!$B$5:$U$300,21,FALSE),"")</f>
        <v/>
      </c>
    </row>
    <row r="45" spans="1:47" ht="28.5" customHeight="1">
      <c r="A45" s="6">
        <v>30100</v>
      </c>
      <c r="B45" s="7" t="s">
        <v>1584</v>
      </c>
      <c r="C45" s="40"/>
      <c r="D45" s="40"/>
      <c r="E45" s="40">
        <v>0</v>
      </c>
      <c r="F45" s="40"/>
      <c r="G45" s="40"/>
      <c r="H45" s="40"/>
      <c r="I45" s="40"/>
      <c r="J45" s="40"/>
      <c r="K45" s="40"/>
      <c r="L45" s="40"/>
      <c r="M45" s="40"/>
      <c r="N45" s="40"/>
      <c r="O45" s="40"/>
      <c r="P45" s="40">
        <v>0</v>
      </c>
      <c r="Q45" s="40"/>
      <c r="R45" s="40"/>
      <c r="S45" s="40"/>
      <c r="T45" s="40"/>
      <c r="U45" s="40"/>
      <c r="V45" s="40"/>
      <c r="W45" s="40"/>
      <c r="X45" s="40"/>
      <c r="Y45" s="40" t="s">
        <v>23</v>
      </c>
      <c r="Z45" s="40" t="s">
        <v>23</v>
      </c>
      <c r="AA45" s="40"/>
      <c r="AB45" s="40" t="s">
        <v>23</v>
      </c>
      <c r="AC45" s="40" t="s">
        <v>23</v>
      </c>
      <c r="AD45" s="40" t="s">
        <v>23</v>
      </c>
      <c r="AE45" s="40" t="s">
        <v>23</v>
      </c>
      <c r="AF45" s="40"/>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30102</v>
      </c>
      <c r="B46" s="7" t="s">
        <v>1585</v>
      </c>
      <c r="C46" s="40"/>
      <c r="D46" s="40"/>
      <c r="E46" s="40">
        <v>0</v>
      </c>
      <c r="F46" s="40"/>
      <c r="G46" s="40"/>
      <c r="H46" s="40"/>
      <c r="I46" s="40"/>
      <c r="J46" s="40"/>
      <c r="K46" s="40"/>
      <c r="L46" s="40"/>
      <c r="M46" s="40"/>
      <c r="N46" s="40"/>
      <c r="O46" s="40"/>
      <c r="P46" s="40">
        <v>0</v>
      </c>
      <c r="Q46" s="40"/>
      <c r="R46" s="40"/>
      <c r="S46" s="40"/>
      <c r="T46" s="40"/>
      <c r="U46" s="40"/>
      <c r="V46" s="40"/>
      <c r="W46" s="40"/>
      <c r="X46" s="40"/>
      <c r="Y46" s="40" t="s">
        <v>23</v>
      </c>
      <c r="Z46" s="40" t="s">
        <v>23</v>
      </c>
      <c r="AA46" s="40"/>
      <c r="AB46" s="40" t="s">
        <v>23</v>
      </c>
      <c r="AC46" s="40" t="s">
        <v>23</v>
      </c>
      <c r="AD46" s="40" t="s">
        <v>23</v>
      </c>
      <c r="AE46" s="40" t="s">
        <v>23</v>
      </c>
      <c r="AF46" s="40"/>
      <c r="AG46" s="40" t="s">
        <v>23</v>
      </c>
      <c r="AH46" s="40" t="s">
        <v>23</v>
      </c>
      <c r="AI46" s="40" t="s">
        <v>23</v>
      </c>
      <c r="AJ46" s="40"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30103</v>
      </c>
      <c r="B47" s="7" t="s">
        <v>1586</v>
      </c>
      <c r="C47" s="35" t="s">
        <v>21</v>
      </c>
      <c r="D47" s="35" t="s">
        <v>21</v>
      </c>
      <c r="E47" s="40">
        <v>0</v>
      </c>
      <c r="F47" s="40" t="s">
        <v>25</v>
      </c>
      <c r="G47" s="40"/>
      <c r="H47" s="40"/>
      <c r="I47" s="40"/>
      <c r="J47" s="40"/>
      <c r="K47" s="40"/>
      <c r="L47" s="40"/>
      <c r="M47" s="40"/>
      <c r="N47" s="40"/>
      <c r="O47" s="40"/>
      <c r="P47" s="40">
        <v>0</v>
      </c>
      <c r="Q47" s="40"/>
      <c r="R47" s="40"/>
      <c r="S47" s="40"/>
      <c r="T47" s="40"/>
      <c r="U47" s="40"/>
      <c r="V47" s="40"/>
      <c r="W47" s="40"/>
      <c r="X47" s="40"/>
      <c r="Y47" s="40" t="s">
        <v>23</v>
      </c>
      <c r="Z47" s="40" t="s">
        <v>23</v>
      </c>
      <c r="AA47" s="40"/>
      <c r="AB47" s="40" t="s">
        <v>23</v>
      </c>
      <c r="AC47" s="40" t="s">
        <v>23</v>
      </c>
      <c r="AD47" s="40" t="s">
        <v>23</v>
      </c>
      <c r="AE47" s="40" t="s">
        <v>23</v>
      </c>
      <c r="AF47" s="40"/>
      <c r="AG47" s="40" t="s">
        <v>23</v>
      </c>
      <c r="AH47" s="40" t="s">
        <v>23</v>
      </c>
      <c r="AI47" s="40" t="s">
        <v>23</v>
      </c>
      <c r="AJ47" s="40" t="s">
        <v>23</v>
      </c>
      <c r="AK47" s="46" t="s">
        <v>21</v>
      </c>
      <c r="AL47" s="46" t="s">
        <v>21</v>
      </c>
      <c r="AM47" s="46" t="s">
        <v>21</v>
      </c>
      <c r="AN47" s="46" t="str">
        <f>IFERROR(VLOOKUP($B47,Sheet1!$A$5:$B$300,2,FALSE),"")</f>
        <v/>
      </c>
      <c r="AO47" s="46" t="s">
        <v>21</v>
      </c>
      <c r="AP47" s="5" t="str">
        <f>IFERROR(VLOOKUP($A47,集約用シート!$B$5:$U$300,15,FALSE),"")</f>
        <v/>
      </c>
      <c r="AQ47" s="8"/>
      <c r="AR47" s="46"/>
      <c r="AS47" s="5" t="str">
        <f>IFERROR(VLOOKUP($A47,集約用シート!$B$5:$U$300,19,FALSE),"")</f>
        <v/>
      </c>
      <c r="AT47" s="46" t="s">
        <v>21</v>
      </c>
      <c r="AU47" s="5" t="str">
        <f>IFERROR(VLOOKUP($A47,集約用シート!$B$5:$U$300,21,FALSE),"")</f>
        <v/>
      </c>
    </row>
    <row r="48" spans="1:47" ht="28.5" customHeight="1">
      <c r="A48" s="6">
        <v>30105</v>
      </c>
      <c r="B48" s="7" t="s">
        <v>1587</v>
      </c>
      <c r="C48" s="35"/>
      <c r="D48" s="40"/>
      <c r="E48" s="40">
        <v>0</v>
      </c>
      <c r="F48" s="40"/>
      <c r="G48" s="40"/>
      <c r="H48" s="40"/>
      <c r="I48" s="40"/>
      <c r="J48" s="40"/>
      <c r="K48" s="40"/>
      <c r="L48" s="40"/>
      <c r="M48" s="40"/>
      <c r="N48" s="40"/>
      <c r="O48" s="40"/>
      <c r="P48" s="40">
        <v>0</v>
      </c>
      <c r="Q48" s="40"/>
      <c r="R48" s="40"/>
      <c r="S48" s="40"/>
      <c r="T48" s="40"/>
      <c r="U48" s="40"/>
      <c r="V48" s="40"/>
      <c r="W48" s="40"/>
      <c r="X48" s="40"/>
      <c r="Y48" s="40" t="s">
        <v>23</v>
      </c>
      <c r="Z48" s="40" t="s">
        <v>23</v>
      </c>
      <c r="AA48" s="40"/>
      <c r="AB48" s="40" t="s">
        <v>23</v>
      </c>
      <c r="AC48" s="40" t="s">
        <v>23</v>
      </c>
      <c r="AD48" s="40" t="s">
        <v>23</v>
      </c>
      <c r="AE48" s="40" t="s">
        <v>23</v>
      </c>
      <c r="AF48" s="40"/>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30106</v>
      </c>
      <c r="B49" s="7" t="s">
        <v>1588</v>
      </c>
      <c r="C49" s="35"/>
      <c r="D49" s="40"/>
      <c r="E49" s="40">
        <v>0</v>
      </c>
      <c r="F49" s="40"/>
      <c r="G49" s="40"/>
      <c r="H49" s="40"/>
      <c r="I49" s="40"/>
      <c r="J49" s="40"/>
      <c r="K49" s="40"/>
      <c r="L49" s="40"/>
      <c r="M49" s="40"/>
      <c r="N49" s="40"/>
      <c r="O49" s="40"/>
      <c r="P49" s="40">
        <v>0</v>
      </c>
      <c r="Q49" s="40"/>
      <c r="R49" s="40"/>
      <c r="S49" s="40"/>
      <c r="T49" s="40"/>
      <c r="U49" s="40"/>
      <c r="V49" s="40"/>
      <c r="W49" s="40"/>
      <c r="X49" s="40"/>
      <c r="Y49" s="40" t="s">
        <v>23</v>
      </c>
      <c r="Z49" s="40" t="s">
        <v>23</v>
      </c>
      <c r="AA49" s="40"/>
      <c r="AB49" s="40" t="s">
        <v>23</v>
      </c>
      <c r="AC49" s="40" t="s">
        <v>23</v>
      </c>
      <c r="AD49" s="40" t="s">
        <v>23</v>
      </c>
      <c r="AE49" s="40" t="s">
        <v>23</v>
      </c>
      <c r="AF49" s="40"/>
      <c r="AG49" s="40" t="s">
        <v>23</v>
      </c>
      <c r="AH49" s="40" t="s">
        <v>23</v>
      </c>
      <c r="AI49" s="40" t="s">
        <v>23</v>
      </c>
      <c r="AJ49" s="40"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30107</v>
      </c>
      <c r="B50" s="7" t="s">
        <v>1589</v>
      </c>
      <c r="C50" s="35"/>
      <c r="D50" s="40"/>
      <c r="E50" s="40">
        <v>0</v>
      </c>
      <c r="F50" s="40"/>
      <c r="G50" s="40"/>
      <c r="H50" s="40"/>
      <c r="I50" s="40"/>
      <c r="J50" s="40"/>
      <c r="K50" s="40"/>
      <c r="L50" s="40"/>
      <c r="M50" s="40"/>
      <c r="N50" s="40"/>
      <c r="O50" s="40"/>
      <c r="P50" s="40">
        <v>0</v>
      </c>
      <c r="Q50" s="40"/>
      <c r="R50" s="40"/>
      <c r="S50" s="40"/>
      <c r="T50" s="40"/>
      <c r="U50" s="40"/>
      <c r="V50" s="40"/>
      <c r="W50" s="40"/>
      <c r="X50" s="40"/>
      <c r="Y50" s="40" t="s">
        <v>23</v>
      </c>
      <c r="Z50" s="40" t="s">
        <v>23</v>
      </c>
      <c r="AA50" s="40"/>
      <c r="AB50" s="40" t="s">
        <v>23</v>
      </c>
      <c r="AC50" s="40" t="s">
        <v>23</v>
      </c>
      <c r="AD50" s="40" t="s">
        <v>23</v>
      </c>
      <c r="AE50" s="40" t="s">
        <v>23</v>
      </c>
      <c r="AF50" s="40"/>
      <c r="AG50" s="40" t="s">
        <v>23</v>
      </c>
      <c r="AH50" s="40" t="s">
        <v>23</v>
      </c>
      <c r="AI50" s="40" t="s">
        <v>23</v>
      </c>
      <c r="AJ50" s="40"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v>30109</v>
      </c>
      <c r="B51" s="7" t="s">
        <v>1590</v>
      </c>
      <c r="C51" s="35"/>
      <c r="D51" s="40"/>
      <c r="E51" s="40">
        <v>0</v>
      </c>
      <c r="F51" s="40"/>
      <c r="G51" s="40"/>
      <c r="H51" s="40"/>
      <c r="I51" s="40"/>
      <c r="J51" s="40"/>
      <c r="K51" s="40"/>
      <c r="L51" s="40"/>
      <c r="M51" s="40"/>
      <c r="N51" s="40"/>
      <c r="O51" s="40"/>
      <c r="P51" s="40">
        <v>0</v>
      </c>
      <c r="Q51" s="40"/>
      <c r="R51" s="40"/>
      <c r="S51" s="40"/>
      <c r="T51" s="40"/>
      <c r="U51" s="40"/>
      <c r="V51" s="40"/>
      <c r="W51" s="40"/>
      <c r="X51" s="40"/>
      <c r="Y51" s="40" t="s">
        <v>23</v>
      </c>
      <c r="Z51" s="40" t="s">
        <v>23</v>
      </c>
      <c r="AA51" s="40"/>
      <c r="AB51" s="40" t="s">
        <v>23</v>
      </c>
      <c r="AC51" s="40" t="s">
        <v>23</v>
      </c>
      <c r="AD51" s="40" t="s">
        <v>23</v>
      </c>
      <c r="AE51" s="40" t="s">
        <v>23</v>
      </c>
      <c r="AF51" s="40"/>
      <c r="AG51" s="40" t="s">
        <v>23</v>
      </c>
      <c r="AH51" s="40" t="s">
        <v>23</v>
      </c>
      <c r="AI51" s="40" t="s">
        <v>23</v>
      </c>
      <c r="AJ51" s="40" t="s">
        <v>23</v>
      </c>
      <c r="AK51" s="46" t="s">
        <v>21</v>
      </c>
      <c r="AL51" s="46" t="s">
        <v>21</v>
      </c>
      <c r="AM51" s="46" t="s">
        <v>25</v>
      </c>
      <c r="AN51" s="46" t="str">
        <f>IFERROR(VLOOKUP($B51,Sheet1!$A$5:$B$300,2,FALSE),"")</f>
        <v/>
      </c>
      <c r="AO51" s="46" t="s">
        <v>25</v>
      </c>
      <c r="AP51" s="5" t="str">
        <f>IFERROR(VLOOKUP($A51,集約用シート!$B$5:$U$300,15,FALSE),"")</f>
        <v/>
      </c>
      <c r="AQ51" s="8" t="s">
        <v>21</v>
      </c>
      <c r="AR51" s="46" t="s">
        <v>21</v>
      </c>
      <c r="AS51" s="5" t="str">
        <f>IFERROR(VLOOKUP($A51,集約用シート!$B$5:$U$300,19,FALSE),"")</f>
        <v/>
      </c>
      <c r="AT51" s="46" t="s">
        <v>21</v>
      </c>
      <c r="AU51" s="5" t="str">
        <f>IFERROR(VLOOKUP($A51,集約用シート!$B$5:$U$300,21,FALSE),"")</f>
        <v/>
      </c>
    </row>
    <row r="52" spans="1:47" ht="28.5" customHeight="1">
      <c r="A52" s="6">
        <v>30113</v>
      </c>
      <c r="B52" s="7" t="s">
        <v>1591</v>
      </c>
      <c r="C52" s="35"/>
      <c r="D52" s="40"/>
      <c r="E52" s="40">
        <v>0</v>
      </c>
      <c r="F52" s="40"/>
      <c r="G52" s="40"/>
      <c r="H52" s="40"/>
      <c r="I52" s="40"/>
      <c r="J52" s="40"/>
      <c r="K52" s="40"/>
      <c r="L52" s="40"/>
      <c r="M52" s="40"/>
      <c r="N52" s="40"/>
      <c r="O52" s="40"/>
      <c r="P52" s="40">
        <v>0</v>
      </c>
      <c r="Q52" s="40"/>
      <c r="R52" s="40"/>
      <c r="S52" s="40"/>
      <c r="T52" s="40"/>
      <c r="U52" s="40"/>
      <c r="V52" s="40"/>
      <c r="W52" s="40"/>
      <c r="X52" s="40"/>
      <c r="Y52" s="40" t="s">
        <v>23</v>
      </c>
      <c r="Z52" s="40" t="s">
        <v>23</v>
      </c>
      <c r="AA52" s="40"/>
      <c r="AB52" s="40" t="s">
        <v>23</v>
      </c>
      <c r="AC52" s="40" t="s">
        <v>23</v>
      </c>
      <c r="AD52" s="40" t="s">
        <v>23</v>
      </c>
      <c r="AE52" s="40" t="s">
        <v>23</v>
      </c>
      <c r="AF52" s="40"/>
      <c r="AG52" s="40" t="s">
        <v>23</v>
      </c>
      <c r="AH52" s="40" t="s">
        <v>23</v>
      </c>
      <c r="AI52" s="40" t="s">
        <v>23</v>
      </c>
      <c r="AJ52" s="40"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6">
        <v>30114</v>
      </c>
      <c r="B53" s="7" t="s">
        <v>1592</v>
      </c>
      <c r="C53" s="35"/>
      <c r="D53" s="40"/>
      <c r="E53" s="40">
        <v>0</v>
      </c>
      <c r="F53" s="40"/>
      <c r="G53" s="40"/>
      <c r="H53" s="40"/>
      <c r="I53" s="40"/>
      <c r="J53" s="40"/>
      <c r="K53" s="40"/>
      <c r="L53" s="40"/>
      <c r="M53" s="40"/>
      <c r="N53" s="40"/>
      <c r="O53" s="40"/>
      <c r="P53" s="40">
        <v>0</v>
      </c>
      <c r="Q53" s="40"/>
      <c r="R53" s="40"/>
      <c r="S53" s="40"/>
      <c r="T53" s="40"/>
      <c r="U53" s="40"/>
      <c r="V53" s="40"/>
      <c r="W53" s="40"/>
      <c r="X53" s="40"/>
      <c r="Y53" s="40" t="s">
        <v>23</v>
      </c>
      <c r="Z53" s="40" t="s">
        <v>23</v>
      </c>
      <c r="AA53" s="40"/>
      <c r="AB53" s="40" t="s">
        <v>23</v>
      </c>
      <c r="AC53" s="40" t="s">
        <v>23</v>
      </c>
      <c r="AD53" s="40" t="s">
        <v>23</v>
      </c>
      <c r="AE53" s="40" t="s">
        <v>23</v>
      </c>
      <c r="AF53" s="40"/>
      <c r="AG53" s="40" t="s">
        <v>23</v>
      </c>
      <c r="AH53" s="40" t="s">
        <v>23</v>
      </c>
      <c r="AI53" s="40" t="s">
        <v>23</v>
      </c>
      <c r="AJ53" s="40"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v>30115</v>
      </c>
      <c r="B54" s="7" t="s">
        <v>1593</v>
      </c>
      <c r="C54" s="35"/>
      <c r="D54" s="40"/>
      <c r="E54" s="40">
        <v>0</v>
      </c>
      <c r="F54" s="40"/>
      <c r="G54" s="40"/>
      <c r="H54" s="40"/>
      <c r="I54" s="40"/>
      <c r="J54" s="40"/>
      <c r="K54" s="40"/>
      <c r="L54" s="40"/>
      <c r="M54" s="40"/>
      <c r="N54" s="40"/>
      <c r="O54" s="40"/>
      <c r="P54" s="40">
        <v>0</v>
      </c>
      <c r="Q54" s="40"/>
      <c r="R54" s="40"/>
      <c r="S54" s="40"/>
      <c r="T54" s="40"/>
      <c r="U54" s="40"/>
      <c r="V54" s="40"/>
      <c r="W54" s="40"/>
      <c r="X54" s="40"/>
      <c r="Y54" s="40" t="s">
        <v>23</v>
      </c>
      <c r="Z54" s="40" t="s">
        <v>23</v>
      </c>
      <c r="AA54" s="40"/>
      <c r="AB54" s="40" t="s">
        <v>23</v>
      </c>
      <c r="AC54" s="40" t="s">
        <v>23</v>
      </c>
      <c r="AD54" s="40" t="s">
        <v>23</v>
      </c>
      <c r="AE54" s="40" t="s">
        <v>23</v>
      </c>
      <c r="AF54" s="40"/>
      <c r="AG54" s="40" t="s">
        <v>23</v>
      </c>
      <c r="AH54" s="40" t="s">
        <v>23</v>
      </c>
      <c r="AI54" s="40" t="s">
        <v>23</v>
      </c>
      <c r="AJ54" s="40"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6">
        <v>30116</v>
      </c>
      <c r="B55" s="7" t="s">
        <v>1594</v>
      </c>
      <c r="C55" s="35" t="s">
        <v>25</v>
      </c>
      <c r="D55" s="40" t="s">
        <v>25</v>
      </c>
      <c r="E55" s="40">
        <v>2</v>
      </c>
      <c r="F55" s="40" t="s">
        <v>25</v>
      </c>
      <c r="G55" s="40"/>
      <c r="H55" s="40"/>
      <c r="I55" s="40"/>
      <c r="J55" s="40"/>
      <c r="K55" s="40" t="s">
        <v>25</v>
      </c>
      <c r="L55" s="40"/>
      <c r="M55" s="40"/>
      <c r="N55" s="40" t="s">
        <v>26</v>
      </c>
      <c r="O55" s="40" t="s">
        <v>22</v>
      </c>
      <c r="P55" s="40">
        <v>1</v>
      </c>
      <c r="Q55" s="40"/>
      <c r="R55" s="40" t="s">
        <v>26</v>
      </c>
      <c r="S55" s="40"/>
      <c r="T55" s="40" t="s">
        <v>26</v>
      </c>
      <c r="U55" s="40"/>
      <c r="V55" s="40" t="s">
        <v>26</v>
      </c>
      <c r="W55" s="40"/>
      <c r="X55" s="40"/>
      <c r="Y55" s="40" t="s">
        <v>23</v>
      </c>
      <c r="Z55" s="40" t="s">
        <v>23</v>
      </c>
      <c r="AA55" s="40"/>
      <c r="AB55" s="40" t="s">
        <v>23</v>
      </c>
      <c r="AC55" s="40" t="s">
        <v>25</v>
      </c>
      <c r="AD55" s="40" t="s">
        <v>23</v>
      </c>
      <c r="AE55" s="40" t="s">
        <v>25</v>
      </c>
      <c r="AF55" s="40"/>
      <c r="AG55" s="40" t="s">
        <v>23</v>
      </c>
      <c r="AH55" s="40" t="s">
        <v>25</v>
      </c>
      <c r="AI55" s="40" t="s">
        <v>23</v>
      </c>
      <c r="AJ55" s="40" t="s">
        <v>21</v>
      </c>
      <c r="AK55" s="46" t="s">
        <v>25</v>
      </c>
      <c r="AL55" s="46" t="s">
        <v>25</v>
      </c>
      <c r="AM55" s="46" t="s">
        <v>21</v>
      </c>
      <c r="AN55" s="46" t="str">
        <f>IFERROR(VLOOKUP($B55,Sheet1!$A$5:$B$300,2,FALSE),"")</f>
        <v/>
      </c>
      <c r="AO55" s="46" t="s">
        <v>21</v>
      </c>
      <c r="AP55" s="5" t="str">
        <f>IFERROR(VLOOKUP($A55,集約用シート!$B$5:$U$300,15,FALSE),"")</f>
        <v/>
      </c>
      <c r="AQ55" s="8" t="s">
        <v>21</v>
      </c>
      <c r="AR55" s="46" t="s">
        <v>21</v>
      </c>
      <c r="AS55" s="5" t="str">
        <f>IFERROR(VLOOKUP($A55,集約用シート!$B$5:$U$300,19,FALSE),"")</f>
        <v/>
      </c>
      <c r="AT55" s="46" t="s">
        <v>21</v>
      </c>
      <c r="AU55" s="5" t="str">
        <f>IFERROR(VLOOKUP($A55,集約用シート!$B$5:$U$300,21,FALSE),"")</f>
        <v/>
      </c>
    </row>
    <row r="56" spans="1:47" ht="28.5" customHeight="1">
      <c r="A56" s="6">
        <v>30117</v>
      </c>
      <c r="B56" s="7" t="s">
        <v>1595</v>
      </c>
      <c r="C56" s="35"/>
      <c r="D56" s="40"/>
      <c r="E56" s="40">
        <v>0</v>
      </c>
      <c r="F56" s="40"/>
      <c r="G56" s="40"/>
      <c r="H56" s="40"/>
      <c r="I56" s="40"/>
      <c r="J56" s="40"/>
      <c r="K56" s="40"/>
      <c r="L56" s="40"/>
      <c r="M56" s="40"/>
      <c r="N56" s="40"/>
      <c r="O56" s="40"/>
      <c r="P56" s="40">
        <v>0</v>
      </c>
      <c r="Q56" s="40"/>
      <c r="R56" s="40"/>
      <c r="S56" s="40"/>
      <c r="T56" s="40"/>
      <c r="U56" s="40"/>
      <c r="V56" s="40"/>
      <c r="W56" s="40"/>
      <c r="X56" s="40"/>
      <c r="Y56" s="40" t="s">
        <v>23</v>
      </c>
      <c r="Z56" s="40" t="s">
        <v>23</v>
      </c>
      <c r="AA56" s="40"/>
      <c r="AB56" s="40" t="s">
        <v>23</v>
      </c>
      <c r="AC56" s="40" t="s">
        <v>23</v>
      </c>
      <c r="AD56" s="40" t="s">
        <v>23</v>
      </c>
      <c r="AE56" s="40" t="s">
        <v>23</v>
      </c>
      <c r="AF56" s="40"/>
      <c r="AG56" s="40" t="s">
        <v>23</v>
      </c>
      <c r="AH56" s="40" t="s">
        <v>23</v>
      </c>
      <c r="AI56" s="40" t="s">
        <v>23</v>
      </c>
      <c r="AJ56" s="40"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6">
        <v>30119</v>
      </c>
      <c r="B57" s="7" t="s">
        <v>1596</v>
      </c>
      <c r="C57" s="35"/>
      <c r="D57" s="40"/>
      <c r="E57" s="40">
        <v>0</v>
      </c>
      <c r="F57" s="40"/>
      <c r="G57" s="40"/>
      <c r="H57" s="40"/>
      <c r="I57" s="40"/>
      <c r="J57" s="40"/>
      <c r="K57" s="40"/>
      <c r="L57" s="40"/>
      <c r="M57" s="40"/>
      <c r="N57" s="40"/>
      <c r="O57" s="40"/>
      <c r="P57" s="40">
        <v>0</v>
      </c>
      <c r="Q57" s="40"/>
      <c r="R57" s="40"/>
      <c r="S57" s="40"/>
      <c r="T57" s="40"/>
      <c r="U57" s="40"/>
      <c r="V57" s="40"/>
      <c r="W57" s="40"/>
      <c r="X57" s="40"/>
      <c r="Y57" s="40" t="s">
        <v>23</v>
      </c>
      <c r="Z57" s="40" t="s">
        <v>23</v>
      </c>
      <c r="AA57" s="40"/>
      <c r="AB57" s="40" t="s">
        <v>23</v>
      </c>
      <c r="AC57" s="40" t="s">
        <v>23</v>
      </c>
      <c r="AD57" s="40" t="s">
        <v>23</v>
      </c>
      <c r="AE57" s="40" t="s">
        <v>23</v>
      </c>
      <c r="AF57" s="40"/>
      <c r="AG57" s="40" t="s">
        <v>23</v>
      </c>
      <c r="AH57" s="40" t="s">
        <v>23</v>
      </c>
      <c r="AI57" s="40" t="s">
        <v>23</v>
      </c>
      <c r="AJ57" s="40"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6">
        <v>30120</v>
      </c>
      <c r="B58" s="7" t="s">
        <v>1597</v>
      </c>
      <c r="C58" s="35"/>
      <c r="D58" s="40"/>
      <c r="E58" s="40">
        <v>0</v>
      </c>
      <c r="F58" s="40"/>
      <c r="G58" s="40"/>
      <c r="H58" s="40"/>
      <c r="I58" s="40"/>
      <c r="J58" s="40"/>
      <c r="K58" s="40"/>
      <c r="L58" s="40"/>
      <c r="M58" s="40"/>
      <c r="N58" s="40"/>
      <c r="O58" s="40"/>
      <c r="P58" s="40">
        <v>0</v>
      </c>
      <c r="Q58" s="40"/>
      <c r="R58" s="40"/>
      <c r="S58" s="40"/>
      <c r="T58" s="40"/>
      <c r="U58" s="40"/>
      <c r="V58" s="40"/>
      <c r="W58" s="40"/>
      <c r="X58" s="40"/>
      <c r="Y58" s="40" t="s">
        <v>26</v>
      </c>
      <c r="Z58" s="40" t="s">
        <v>22</v>
      </c>
      <c r="AA58" s="40"/>
      <c r="AB58" s="1" t="s">
        <v>21</v>
      </c>
      <c r="AC58" s="40" t="s">
        <v>22</v>
      </c>
      <c r="AD58" s="40" t="s">
        <v>21</v>
      </c>
      <c r="AE58" s="40" t="s">
        <v>21</v>
      </c>
      <c r="AF58" s="40"/>
      <c r="AG58" s="40" t="s">
        <v>21</v>
      </c>
      <c r="AH58" s="40" t="s">
        <v>21</v>
      </c>
      <c r="AI58" s="40" t="s">
        <v>21</v>
      </c>
      <c r="AJ58" s="40" t="s">
        <v>21</v>
      </c>
      <c r="AK58" s="46" t="s">
        <v>25</v>
      </c>
      <c r="AL58" s="46" t="s">
        <v>21</v>
      </c>
      <c r="AM58" s="46" t="s">
        <v>25</v>
      </c>
      <c r="AN58" s="46" t="str">
        <f>IFERROR(VLOOKUP($B58,Sheet1!$A$5:$B$300,2,FALSE),"")</f>
        <v/>
      </c>
      <c r="AO58" s="46" t="s">
        <v>25</v>
      </c>
      <c r="AP58" s="5" t="str">
        <f>IFERROR(VLOOKUP($A58,集約用シート!$B$5:$U$300,15,FALSE),"")</f>
        <v/>
      </c>
      <c r="AQ58" s="8" t="s">
        <v>21</v>
      </c>
      <c r="AR58" s="46" t="s">
        <v>21</v>
      </c>
      <c r="AS58" s="5" t="str">
        <f>IFERROR(VLOOKUP($A58,集約用シート!$B$5:$U$300,19,FALSE),"")</f>
        <v/>
      </c>
      <c r="AT58" s="46" t="s">
        <v>21</v>
      </c>
      <c r="AU58" s="5" t="str">
        <f>IFERROR(VLOOKUP($A58,集約用シート!$B$5:$U$300,21,FALSE),"")</f>
        <v/>
      </c>
    </row>
    <row r="59" spans="1:47" ht="28.5" customHeight="1">
      <c r="A59" s="6">
        <v>30121</v>
      </c>
      <c r="B59" s="7" t="s">
        <v>1598</v>
      </c>
      <c r="C59" s="40" t="s">
        <v>25</v>
      </c>
      <c r="D59" s="40" t="s">
        <v>22</v>
      </c>
      <c r="E59" s="40">
        <v>1</v>
      </c>
      <c r="F59" s="40"/>
      <c r="G59" s="40"/>
      <c r="H59" s="40"/>
      <c r="I59" s="40"/>
      <c r="J59" s="40"/>
      <c r="K59" s="40"/>
      <c r="L59" s="40"/>
      <c r="M59" s="40"/>
      <c r="N59" s="40"/>
      <c r="O59" s="40"/>
      <c r="P59" s="40">
        <v>0</v>
      </c>
      <c r="Q59" s="40"/>
      <c r="R59" s="40"/>
      <c r="S59" s="40"/>
      <c r="T59" s="40"/>
      <c r="U59" s="40"/>
      <c r="V59" s="40"/>
      <c r="W59" s="40"/>
      <c r="X59" s="40"/>
      <c r="Y59" s="40" t="s">
        <v>21</v>
      </c>
      <c r="Z59" s="40" t="s">
        <v>21</v>
      </c>
      <c r="AA59" s="40"/>
      <c r="AB59" s="40" t="s">
        <v>23</v>
      </c>
      <c r="AC59" s="40" t="s">
        <v>23</v>
      </c>
      <c r="AD59" s="40" t="s">
        <v>23</v>
      </c>
      <c r="AE59" s="40" t="s">
        <v>23</v>
      </c>
      <c r="AF59" s="40"/>
      <c r="AG59" s="40" t="s">
        <v>23</v>
      </c>
      <c r="AH59" s="40" t="s">
        <v>23</v>
      </c>
      <c r="AI59" s="40" t="s">
        <v>23</v>
      </c>
      <c r="AJ59" s="40"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6">
        <v>30123</v>
      </c>
      <c r="B60" s="7" t="s">
        <v>1599</v>
      </c>
      <c r="C60" s="35"/>
      <c r="D60" s="40"/>
      <c r="E60" s="40">
        <v>0</v>
      </c>
      <c r="F60" s="40"/>
      <c r="G60" s="40"/>
      <c r="H60" s="40"/>
      <c r="I60" s="40"/>
      <c r="J60" s="40"/>
      <c r="K60" s="40"/>
      <c r="L60" s="40"/>
      <c r="M60" s="40"/>
      <c r="N60" s="40"/>
      <c r="O60" s="40"/>
      <c r="P60" s="40">
        <v>0</v>
      </c>
      <c r="Q60" s="40"/>
      <c r="R60" s="40"/>
      <c r="S60" s="40"/>
      <c r="T60" s="40"/>
      <c r="U60" s="40"/>
      <c r="V60" s="40"/>
      <c r="W60" s="40"/>
      <c r="X60" s="40"/>
      <c r="Y60" s="40" t="s">
        <v>25</v>
      </c>
      <c r="Z60" s="40" t="s">
        <v>21</v>
      </c>
      <c r="AA60" s="40"/>
      <c r="AB60" s="40" t="s">
        <v>23</v>
      </c>
      <c r="AC60" s="40" t="s">
        <v>23</v>
      </c>
      <c r="AD60" s="40" t="s">
        <v>23</v>
      </c>
      <c r="AE60" s="40" t="s">
        <v>23</v>
      </c>
      <c r="AF60" s="40"/>
      <c r="AG60" s="40" t="s">
        <v>23</v>
      </c>
      <c r="AH60" s="40" t="s">
        <v>23</v>
      </c>
      <c r="AI60" s="40" t="s">
        <v>23</v>
      </c>
      <c r="AJ60" s="40" t="s">
        <v>23</v>
      </c>
      <c r="AK60" s="46" t="s">
        <v>25</v>
      </c>
      <c r="AL60" s="46" t="s">
        <v>21</v>
      </c>
      <c r="AM60" s="46" t="s">
        <v>25</v>
      </c>
      <c r="AN60" s="46" t="str">
        <f>IFERROR(VLOOKUP($B60,Sheet1!$A$5:$B$300,2,FALSE),"")</f>
        <v/>
      </c>
      <c r="AO60" s="46" t="s">
        <v>25</v>
      </c>
      <c r="AP60" s="5" t="str">
        <f>IFERROR(VLOOKUP($A60,集約用シート!$B$5:$U$300,15,FALSE),"")</f>
        <v/>
      </c>
      <c r="AQ60" s="8" t="s">
        <v>21</v>
      </c>
      <c r="AR60" s="46" t="s">
        <v>21</v>
      </c>
      <c r="AS60" s="5" t="str">
        <f>IFERROR(VLOOKUP($A60,集約用シート!$B$5:$U$300,19,FALSE),"")</f>
        <v/>
      </c>
      <c r="AT60" s="46" t="s">
        <v>21</v>
      </c>
      <c r="AU60" s="5" t="str">
        <f>IFERROR(VLOOKUP($A60,集約用シート!$B$5:$U$300,21,FALSE),"")</f>
        <v/>
      </c>
    </row>
    <row r="61" spans="1:47" ht="28.5" customHeight="1">
      <c r="A61" s="6">
        <v>30124</v>
      </c>
      <c r="B61" s="7" t="s">
        <v>1600</v>
      </c>
      <c r="C61" s="35"/>
      <c r="D61" s="40"/>
      <c r="E61" s="40">
        <v>0</v>
      </c>
      <c r="F61" s="40"/>
      <c r="G61" s="40"/>
      <c r="H61" s="40"/>
      <c r="I61" s="40"/>
      <c r="J61" s="40"/>
      <c r="K61" s="40"/>
      <c r="L61" s="40"/>
      <c r="M61" s="40"/>
      <c r="N61" s="40"/>
      <c r="O61" s="40"/>
      <c r="P61" s="40">
        <v>0</v>
      </c>
      <c r="Q61" s="40"/>
      <c r="R61" s="40"/>
      <c r="S61" s="40"/>
      <c r="T61" s="40"/>
      <c r="U61" s="40"/>
      <c r="V61" s="40"/>
      <c r="W61" s="40"/>
      <c r="X61" s="40"/>
      <c r="Y61" s="40" t="s">
        <v>23</v>
      </c>
      <c r="Z61" s="40" t="s">
        <v>23</v>
      </c>
      <c r="AA61" s="40"/>
      <c r="AB61" s="40" t="s">
        <v>23</v>
      </c>
      <c r="AC61" s="40" t="s">
        <v>23</v>
      </c>
      <c r="AD61" s="40" t="s">
        <v>23</v>
      </c>
      <c r="AE61" s="40" t="s">
        <v>23</v>
      </c>
      <c r="AF61" s="40"/>
      <c r="AG61" s="40" t="s">
        <v>23</v>
      </c>
      <c r="AH61" s="40" t="s">
        <v>23</v>
      </c>
      <c r="AI61" s="40" t="s">
        <v>23</v>
      </c>
      <c r="AJ61" s="40"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6">
        <v>30126</v>
      </c>
      <c r="B62" s="7" t="s">
        <v>1601</v>
      </c>
      <c r="C62" s="35" t="s">
        <v>21</v>
      </c>
      <c r="D62" s="35" t="s">
        <v>21</v>
      </c>
      <c r="E62" s="40">
        <v>0</v>
      </c>
      <c r="F62" s="40"/>
      <c r="G62" s="40"/>
      <c r="H62" s="40"/>
      <c r="I62" s="40"/>
      <c r="J62" s="40"/>
      <c r="K62" s="40"/>
      <c r="L62" s="40"/>
      <c r="M62" s="40"/>
      <c r="N62" s="40"/>
      <c r="O62" s="40"/>
      <c r="P62" s="40">
        <v>0</v>
      </c>
      <c r="Q62" s="40"/>
      <c r="R62" s="40"/>
      <c r="S62" s="40"/>
      <c r="T62" s="40"/>
      <c r="U62" s="40"/>
      <c r="V62" s="40"/>
      <c r="W62" s="40"/>
      <c r="X62" s="40"/>
      <c r="Y62" s="40" t="s">
        <v>23</v>
      </c>
      <c r="Z62" s="40" t="s">
        <v>23</v>
      </c>
      <c r="AA62" s="40"/>
      <c r="AB62" s="40" t="s">
        <v>23</v>
      </c>
      <c r="AC62" s="40" t="s">
        <v>23</v>
      </c>
      <c r="AD62" s="40" t="s">
        <v>23</v>
      </c>
      <c r="AE62" s="40" t="s">
        <v>23</v>
      </c>
      <c r="AF62" s="40"/>
      <c r="AG62" s="40" t="s">
        <v>23</v>
      </c>
      <c r="AH62" s="40" t="s">
        <v>23</v>
      </c>
      <c r="AI62" s="40" t="s">
        <v>23</v>
      </c>
      <c r="AJ62" s="40"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6">
        <v>30127</v>
      </c>
      <c r="B63" s="7" t="s">
        <v>1602</v>
      </c>
      <c r="C63" s="35"/>
      <c r="D63" s="40"/>
      <c r="E63" s="40">
        <v>0</v>
      </c>
      <c r="F63" s="40"/>
      <c r="G63" s="40"/>
      <c r="H63" s="40"/>
      <c r="I63" s="40"/>
      <c r="J63" s="40"/>
      <c r="K63" s="40"/>
      <c r="L63" s="40"/>
      <c r="M63" s="40"/>
      <c r="N63" s="40"/>
      <c r="O63" s="40"/>
      <c r="P63" s="40">
        <v>0</v>
      </c>
      <c r="Q63" s="40"/>
      <c r="R63" s="40"/>
      <c r="S63" s="40"/>
      <c r="T63" s="40"/>
      <c r="U63" s="40"/>
      <c r="V63" s="40"/>
      <c r="W63" s="40"/>
      <c r="X63" s="40"/>
      <c r="Y63" s="40" t="s">
        <v>23</v>
      </c>
      <c r="Z63" s="40" t="s">
        <v>23</v>
      </c>
      <c r="AA63" s="40"/>
      <c r="AB63" s="40" t="s">
        <v>23</v>
      </c>
      <c r="AC63" s="40" t="s">
        <v>23</v>
      </c>
      <c r="AD63" s="40" t="s">
        <v>23</v>
      </c>
      <c r="AE63" s="40" t="s">
        <v>23</v>
      </c>
      <c r="AF63" s="40"/>
      <c r="AG63" s="40" t="s">
        <v>23</v>
      </c>
      <c r="AH63" s="40" t="s">
        <v>23</v>
      </c>
      <c r="AI63" s="40" t="s">
        <v>23</v>
      </c>
      <c r="AJ63" s="40" t="s">
        <v>23</v>
      </c>
      <c r="AK63" s="46" t="s">
        <v>21</v>
      </c>
      <c r="AL63" s="46" t="s">
        <v>21</v>
      </c>
      <c r="AM63" s="46" t="s">
        <v>21</v>
      </c>
      <c r="AN63" s="46" t="str">
        <f>IFERROR(VLOOKUP($B63,Sheet1!$A$5:$B$300,2,FALSE),"")</f>
        <v/>
      </c>
      <c r="AO63" s="46" t="s">
        <v>21</v>
      </c>
      <c r="AP63" s="5" t="str">
        <f>IFERROR(VLOOKUP($A63,集約用シート!$B$5:$U$300,15,FALSE),"")</f>
        <v/>
      </c>
      <c r="AQ63" s="8" t="s">
        <v>21</v>
      </c>
      <c r="AR63" s="46" t="s">
        <v>21</v>
      </c>
      <c r="AS63" s="5" t="str">
        <f>IFERROR(VLOOKUP($A63,集約用シート!$B$5:$U$300,19,FALSE),"")</f>
        <v/>
      </c>
      <c r="AT63" s="46" t="s">
        <v>21</v>
      </c>
      <c r="AU63" s="5" t="str">
        <f>IFERROR(VLOOKUP($A63,集約用シート!$B$5:$U$300,21,FALSE),"")</f>
        <v/>
      </c>
    </row>
    <row r="64" spans="1:47" ht="28.5" customHeight="1">
      <c r="A64" s="6">
        <v>30130</v>
      </c>
      <c r="B64" s="7" t="s">
        <v>1603</v>
      </c>
      <c r="C64" s="35"/>
      <c r="D64" s="40"/>
      <c r="E64" s="40">
        <v>0</v>
      </c>
      <c r="F64" s="40"/>
      <c r="G64" s="40"/>
      <c r="H64" s="40"/>
      <c r="I64" s="40"/>
      <c r="J64" s="40"/>
      <c r="K64" s="40"/>
      <c r="L64" s="40"/>
      <c r="M64" s="40"/>
      <c r="N64" s="40"/>
      <c r="O64" s="40"/>
      <c r="P64" s="40">
        <v>0</v>
      </c>
      <c r="Q64" s="40"/>
      <c r="R64" s="40"/>
      <c r="S64" s="40"/>
      <c r="T64" s="40"/>
      <c r="U64" s="40"/>
      <c r="V64" s="40"/>
      <c r="W64" s="40"/>
      <c r="X64" s="40"/>
      <c r="Y64" s="40" t="s">
        <v>23</v>
      </c>
      <c r="Z64" s="40" t="s">
        <v>23</v>
      </c>
      <c r="AA64" s="40"/>
      <c r="AB64" s="40" t="s">
        <v>23</v>
      </c>
      <c r="AC64" s="40" t="s">
        <v>23</v>
      </c>
      <c r="AD64" s="40" t="s">
        <v>23</v>
      </c>
      <c r="AE64" s="40" t="s">
        <v>23</v>
      </c>
      <c r="AF64" s="40"/>
      <c r="AG64" s="40" t="s">
        <v>23</v>
      </c>
      <c r="AH64" s="40" t="s">
        <v>23</v>
      </c>
      <c r="AI64" s="40" t="s">
        <v>23</v>
      </c>
      <c r="AJ64" s="40" t="s">
        <v>23</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6">
        <v>30133</v>
      </c>
      <c r="B65" s="7" t="s">
        <v>1604</v>
      </c>
      <c r="C65" s="35"/>
      <c r="D65" s="40"/>
      <c r="E65" s="40">
        <v>0</v>
      </c>
      <c r="F65" s="40"/>
      <c r="G65" s="40"/>
      <c r="H65" s="40"/>
      <c r="I65" s="40"/>
      <c r="J65" s="40"/>
      <c r="K65" s="40"/>
      <c r="L65" s="40"/>
      <c r="M65" s="40"/>
      <c r="N65" s="40"/>
      <c r="O65" s="40"/>
      <c r="P65" s="40">
        <v>0</v>
      </c>
      <c r="Q65" s="40"/>
      <c r="R65" s="40"/>
      <c r="S65" s="40"/>
      <c r="T65" s="40"/>
      <c r="U65" s="40"/>
      <c r="V65" s="40"/>
      <c r="W65" s="40"/>
      <c r="X65" s="40"/>
      <c r="Y65" s="40" t="s">
        <v>23</v>
      </c>
      <c r="Z65" s="40" t="s">
        <v>23</v>
      </c>
      <c r="AA65" s="40"/>
      <c r="AB65" s="40" t="s">
        <v>23</v>
      </c>
      <c r="AC65" s="40" t="s">
        <v>23</v>
      </c>
      <c r="AD65" s="40" t="s">
        <v>23</v>
      </c>
      <c r="AE65" s="40" t="s">
        <v>23</v>
      </c>
      <c r="AF65" s="40"/>
      <c r="AG65" s="40" t="s">
        <v>23</v>
      </c>
      <c r="AH65" s="40" t="s">
        <v>23</v>
      </c>
      <c r="AI65" s="40" t="s">
        <v>23</v>
      </c>
      <c r="AJ65" s="40" t="s">
        <v>23</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6">
        <v>30134</v>
      </c>
      <c r="B66" s="7" t="s">
        <v>1605</v>
      </c>
      <c r="C66" s="35"/>
      <c r="D66" s="40"/>
      <c r="E66" s="40">
        <v>0</v>
      </c>
      <c r="F66" s="40"/>
      <c r="G66" s="40"/>
      <c r="H66" s="40"/>
      <c r="I66" s="40"/>
      <c r="J66" s="40"/>
      <c r="K66" s="40"/>
      <c r="L66" s="40"/>
      <c r="M66" s="40"/>
      <c r="N66" s="40"/>
      <c r="O66" s="40"/>
      <c r="P66" s="40">
        <v>0</v>
      </c>
      <c r="Q66" s="40"/>
      <c r="R66" s="40"/>
      <c r="S66" s="40"/>
      <c r="T66" s="40"/>
      <c r="U66" s="40"/>
      <c r="V66" s="40"/>
      <c r="W66" s="40"/>
      <c r="X66" s="40"/>
      <c r="Y66" s="40" t="s">
        <v>23</v>
      </c>
      <c r="Z66" s="40" t="s">
        <v>23</v>
      </c>
      <c r="AA66" s="40"/>
      <c r="AB66" s="40" t="s">
        <v>23</v>
      </c>
      <c r="AC66" s="40" t="s">
        <v>23</v>
      </c>
      <c r="AD66" s="40" t="s">
        <v>23</v>
      </c>
      <c r="AE66" s="40" t="s">
        <v>23</v>
      </c>
      <c r="AF66" s="40"/>
      <c r="AG66" s="40" t="s">
        <v>23</v>
      </c>
      <c r="AH66" s="40" t="s">
        <v>23</v>
      </c>
      <c r="AI66" s="40" t="s">
        <v>23</v>
      </c>
      <c r="AJ66" s="40" t="s">
        <v>23</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6">
        <v>30135</v>
      </c>
      <c r="B67" s="7" t="s">
        <v>1606</v>
      </c>
      <c r="C67" s="35"/>
      <c r="D67" s="40"/>
      <c r="E67" s="40">
        <v>0</v>
      </c>
      <c r="F67" s="40"/>
      <c r="G67" s="40"/>
      <c r="H67" s="40"/>
      <c r="I67" s="40"/>
      <c r="J67" s="40"/>
      <c r="K67" s="40"/>
      <c r="L67" s="40"/>
      <c r="M67" s="40"/>
      <c r="N67" s="40"/>
      <c r="O67" s="40"/>
      <c r="P67" s="40">
        <v>0</v>
      </c>
      <c r="Q67" s="40"/>
      <c r="R67" s="40"/>
      <c r="S67" s="40"/>
      <c r="T67" s="40"/>
      <c r="U67" s="40"/>
      <c r="V67" s="40"/>
      <c r="W67" s="40"/>
      <c r="X67" s="40"/>
      <c r="Y67" s="40" t="s">
        <v>23</v>
      </c>
      <c r="Z67" s="40" t="s">
        <v>23</v>
      </c>
      <c r="AA67" s="40"/>
      <c r="AB67" s="40" t="s">
        <v>23</v>
      </c>
      <c r="AC67" s="40" t="s">
        <v>23</v>
      </c>
      <c r="AD67" s="40" t="s">
        <v>23</v>
      </c>
      <c r="AE67" s="40" t="s">
        <v>23</v>
      </c>
      <c r="AF67" s="40"/>
      <c r="AG67" s="40" t="s">
        <v>23</v>
      </c>
      <c r="AH67" s="40" t="s">
        <v>23</v>
      </c>
      <c r="AI67" s="40" t="s">
        <v>23</v>
      </c>
      <c r="AJ67" s="40" t="s">
        <v>23</v>
      </c>
      <c r="AK67" s="46" t="s">
        <v>23</v>
      </c>
      <c r="AL67" s="46" t="s">
        <v>23</v>
      </c>
      <c r="AM67" s="46" t="s">
        <v>23</v>
      </c>
      <c r="AN67" s="46" t="str">
        <f>IFERROR(VLOOKUP($B67,Sheet1!$A$5:$B$300,2,FALSE),"")</f>
        <v/>
      </c>
      <c r="AO67" s="46" t="s">
        <v>23</v>
      </c>
      <c r="AP67" s="5" t="str">
        <f>IFERROR(VLOOKUP($A67,集約用シート!$B$5:$U$300,15,FALSE),"")</f>
        <v/>
      </c>
      <c r="AQ67" s="8" t="s">
        <v>23</v>
      </c>
      <c r="AR67" s="46" t="s">
        <v>23</v>
      </c>
      <c r="AS67" s="5" t="str">
        <f>IFERROR(VLOOKUP($A67,集約用シート!$B$5:$U$300,19,FALSE),"")</f>
        <v/>
      </c>
      <c r="AT67" s="46" t="s">
        <v>23</v>
      </c>
      <c r="AU67" s="5" t="str">
        <f>IFERROR(VLOOKUP($A67,集約用シート!$B$5:$U$300,21,FALSE),"")</f>
        <v/>
      </c>
    </row>
    <row r="68" spans="1:47" ht="28.5" customHeight="1">
      <c r="A68" s="6">
        <v>30136</v>
      </c>
      <c r="B68" s="7" t="s">
        <v>1607</v>
      </c>
      <c r="C68" s="35"/>
      <c r="D68" s="40"/>
      <c r="E68" s="40">
        <v>0</v>
      </c>
      <c r="F68" s="40"/>
      <c r="G68" s="40"/>
      <c r="H68" s="40"/>
      <c r="I68" s="40"/>
      <c r="J68" s="40"/>
      <c r="K68" s="40"/>
      <c r="L68" s="40"/>
      <c r="M68" s="40"/>
      <c r="N68" s="40"/>
      <c r="O68" s="40"/>
      <c r="P68" s="40">
        <v>0</v>
      </c>
      <c r="Q68" s="40"/>
      <c r="R68" s="40"/>
      <c r="S68" s="40"/>
      <c r="T68" s="40"/>
      <c r="U68" s="40"/>
      <c r="V68" s="40"/>
      <c r="W68" s="40"/>
      <c r="X68" s="40"/>
      <c r="Y68" s="40" t="s">
        <v>23</v>
      </c>
      <c r="Z68" s="40" t="s">
        <v>23</v>
      </c>
      <c r="AA68" s="40"/>
      <c r="AB68" s="40" t="s">
        <v>23</v>
      </c>
      <c r="AC68" s="40" t="s">
        <v>23</v>
      </c>
      <c r="AD68" s="40" t="s">
        <v>23</v>
      </c>
      <c r="AE68" s="40" t="s">
        <v>23</v>
      </c>
      <c r="AF68" s="40"/>
      <c r="AG68" s="40" t="s">
        <v>23</v>
      </c>
      <c r="AH68" s="40" t="s">
        <v>23</v>
      </c>
      <c r="AI68" s="40" t="s">
        <v>23</v>
      </c>
      <c r="AJ68" s="40" t="s">
        <v>23</v>
      </c>
      <c r="AK68" s="46" t="s">
        <v>23</v>
      </c>
      <c r="AL68" s="46" t="s">
        <v>23</v>
      </c>
      <c r="AM68" s="46" t="s">
        <v>23</v>
      </c>
      <c r="AN68" s="46" t="str">
        <f>IFERROR(VLOOKUP($B68,Sheet1!$A$5:$B$300,2,FALSE),"")</f>
        <v/>
      </c>
      <c r="AO68" s="46" t="s">
        <v>23</v>
      </c>
      <c r="AP68" s="5" t="str">
        <f>IFERROR(VLOOKUP($A68,集約用シート!$B$5:$U$300,15,FALSE),"")</f>
        <v/>
      </c>
      <c r="AQ68" s="8" t="s">
        <v>23</v>
      </c>
      <c r="AR68" s="46" t="s">
        <v>23</v>
      </c>
      <c r="AS68" s="5" t="str">
        <f>IFERROR(VLOOKUP($A68,集約用シート!$B$5:$U$300,19,FALSE),"")</f>
        <v/>
      </c>
      <c r="AT68" s="46" t="s">
        <v>23</v>
      </c>
      <c r="AU68" s="5" t="str">
        <f>IFERROR(VLOOKUP($A68,集約用シート!$B$5:$U$300,21,FALSE),"")</f>
        <v/>
      </c>
    </row>
    <row r="69" spans="1:47" ht="28.5" customHeight="1">
      <c r="A69" s="6">
        <v>30137</v>
      </c>
      <c r="B69" s="7" t="s">
        <v>1608</v>
      </c>
      <c r="C69" s="35"/>
      <c r="D69" s="40"/>
      <c r="E69" s="40">
        <v>0</v>
      </c>
      <c r="F69" s="40"/>
      <c r="G69" s="40"/>
      <c r="H69" s="40"/>
      <c r="I69" s="40"/>
      <c r="J69" s="40"/>
      <c r="K69" s="40"/>
      <c r="L69" s="40"/>
      <c r="M69" s="40"/>
      <c r="N69" s="40"/>
      <c r="O69" s="40"/>
      <c r="P69" s="40">
        <v>0</v>
      </c>
      <c r="Q69" s="40"/>
      <c r="R69" s="40"/>
      <c r="S69" s="40"/>
      <c r="T69" s="40"/>
      <c r="U69" s="40"/>
      <c r="V69" s="40"/>
      <c r="W69" s="40"/>
      <c r="X69" s="40"/>
      <c r="Y69" s="40" t="s">
        <v>23</v>
      </c>
      <c r="Z69" s="40" t="s">
        <v>23</v>
      </c>
      <c r="AA69" s="40"/>
      <c r="AB69" s="40" t="s">
        <v>23</v>
      </c>
      <c r="AC69" s="40" t="s">
        <v>23</v>
      </c>
      <c r="AD69" s="40" t="s">
        <v>23</v>
      </c>
      <c r="AE69" s="40" t="s">
        <v>23</v>
      </c>
      <c r="AF69" s="40"/>
      <c r="AG69" s="40" t="s">
        <v>23</v>
      </c>
      <c r="AH69" s="40" t="s">
        <v>23</v>
      </c>
      <c r="AI69" s="40" t="s">
        <v>23</v>
      </c>
      <c r="AJ69" s="40" t="s">
        <v>23</v>
      </c>
      <c r="AK69" s="46" t="s">
        <v>23</v>
      </c>
      <c r="AL69" s="46" t="s">
        <v>23</v>
      </c>
      <c r="AM69" s="46" t="s">
        <v>23</v>
      </c>
      <c r="AN69" s="46" t="str">
        <f>IFERROR(VLOOKUP($B69,Sheet1!$A$5:$B$300,2,FALSE),"")</f>
        <v/>
      </c>
      <c r="AO69" s="46" t="s">
        <v>23</v>
      </c>
      <c r="AP69" s="5" t="str">
        <f>IFERROR(VLOOKUP($A69,集約用シート!$B$5:$U$300,15,FALSE),"")</f>
        <v/>
      </c>
      <c r="AQ69" s="8" t="s">
        <v>23</v>
      </c>
      <c r="AR69" s="46" t="s">
        <v>23</v>
      </c>
      <c r="AS69" s="5" t="str">
        <f>IFERROR(VLOOKUP($A69,集約用シート!$B$5:$U$300,19,FALSE),"")</f>
        <v/>
      </c>
      <c r="AT69" s="46" t="s">
        <v>23</v>
      </c>
      <c r="AU69" s="5" t="str">
        <f>IFERROR(VLOOKUP($A69,集約用シート!$B$5:$U$300,21,FALSE),"")</f>
        <v/>
      </c>
    </row>
    <row r="70" spans="1:47" ht="28.5" customHeight="1">
      <c r="A70" s="6">
        <v>30141</v>
      </c>
      <c r="B70" s="7" t="s">
        <v>1609</v>
      </c>
      <c r="C70" s="35"/>
      <c r="D70" s="40"/>
      <c r="E70" s="40">
        <v>0</v>
      </c>
      <c r="F70" s="40"/>
      <c r="G70" s="40"/>
      <c r="H70" s="40"/>
      <c r="I70" s="40"/>
      <c r="J70" s="40"/>
      <c r="K70" s="40"/>
      <c r="L70" s="40"/>
      <c r="M70" s="40"/>
      <c r="N70" s="40"/>
      <c r="O70" s="40"/>
      <c r="P70" s="40">
        <v>0</v>
      </c>
      <c r="Q70" s="40"/>
      <c r="R70" s="40"/>
      <c r="S70" s="40"/>
      <c r="T70" s="40"/>
      <c r="U70" s="40"/>
      <c r="V70" s="40"/>
      <c r="W70" s="40"/>
      <c r="X70" s="40"/>
      <c r="Y70" s="40" t="s">
        <v>23</v>
      </c>
      <c r="Z70" s="40" t="s">
        <v>23</v>
      </c>
      <c r="AA70" s="40"/>
      <c r="AB70" s="40" t="s">
        <v>23</v>
      </c>
      <c r="AC70" s="40" t="s">
        <v>23</v>
      </c>
      <c r="AD70" s="40" t="s">
        <v>23</v>
      </c>
      <c r="AE70" s="40" t="s">
        <v>23</v>
      </c>
      <c r="AF70" s="40"/>
      <c r="AG70" s="40" t="s">
        <v>23</v>
      </c>
      <c r="AH70" s="40" t="s">
        <v>23</v>
      </c>
      <c r="AI70" s="40" t="s">
        <v>23</v>
      </c>
      <c r="AJ70" s="40" t="s">
        <v>23</v>
      </c>
      <c r="AK70" s="46" t="s">
        <v>23</v>
      </c>
      <c r="AL70" s="46" t="s">
        <v>23</v>
      </c>
      <c r="AM70" s="46" t="s">
        <v>23</v>
      </c>
      <c r="AN70" s="46" t="str">
        <f>IFERROR(VLOOKUP($B70,Sheet1!$A$5:$B$300,2,FALSE),"")</f>
        <v/>
      </c>
      <c r="AO70" s="46" t="s">
        <v>23</v>
      </c>
      <c r="AP70" s="5" t="str">
        <f>IFERROR(VLOOKUP($A70,集約用シート!$B$5:$U$300,15,FALSE),"")</f>
        <v/>
      </c>
      <c r="AQ70" s="8" t="s">
        <v>23</v>
      </c>
      <c r="AR70" s="46" t="s">
        <v>23</v>
      </c>
      <c r="AS70" s="5" t="str">
        <f>IFERROR(VLOOKUP($A70,集約用シート!$B$5:$U$300,19,FALSE),"")</f>
        <v/>
      </c>
      <c r="AT70" s="46" t="s">
        <v>23</v>
      </c>
      <c r="AU70" s="5" t="str">
        <f>IFERROR(VLOOKUP($A70,集約用シート!$B$5:$U$300,21,FALSE),"")</f>
        <v/>
      </c>
    </row>
    <row r="71" spans="1:47" ht="28.5" customHeight="1">
      <c r="A71" s="6">
        <v>30143</v>
      </c>
      <c r="B71" s="7" t="s">
        <v>1610</v>
      </c>
      <c r="C71" s="40" t="s">
        <v>26</v>
      </c>
      <c r="D71" s="40" t="s">
        <v>22</v>
      </c>
      <c r="E71" s="40">
        <v>1</v>
      </c>
      <c r="F71" s="40" t="s">
        <v>26</v>
      </c>
      <c r="G71" s="40" t="s">
        <v>26</v>
      </c>
      <c r="H71" s="40"/>
      <c r="I71" s="40" t="s">
        <v>26</v>
      </c>
      <c r="J71" s="40"/>
      <c r="K71" s="40" t="s">
        <v>26</v>
      </c>
      <c r="L71" s="40"/>
      <c r="M71" s="40"/>
      <c r="N71" s="40" t="s">
        <v>26</v>
      </c>
      <c r="O71" s="40" t="s">
        <v>22</v>
      </c>
      <c r="P71" s="40">
        <v>1</v>
      </c>
      <c r="Q71" s="40" t="s">
        <v>26</v>
      </c>
      <c r="R71" s="40" t="s">
        <v>26</v>
      </c>
      <c r="S71" s="40"/>
      <c r="T71" s="40" t="s">
        <v>26</v>
      </c>
      <c r="U71" s="40"/>
      <c r="V71" s="40" t="s">
        <v>26</v>
      </c>
      <c r="W71" s="40"/>
      <c r="X71" s="40"/>
      <c r="Y71" s="40" t="s">
        <v>23</v>
      </c>
      <c r="Z71" s="40" t="s">
        <v>23</v>
      </c>
      <c r="AA71" s="40"/>
      <c r="AB71" s="40" t="s">
        <v>23</v>
      </c>
      <c r="AC71" s="40" t="s">
        <v>23</v>
      </c>
      <c r="AD71" s="40" t="s">
        <v>23</v>
      </c>
      <c r="AE71" s="40" t="s">
        <v>23</v>
      </c>
      <c r="AF71" s="40"/>
      <c r="AG71" s="40" t="s">
        <v>23</v>
      </c>
      <c r="AH71" s="40" t="s">
        <v>23</v>
      </c>
      <c r="AI71" s="40" t="s">
        <v>23</v>
      </c>
      <c r="AJ71" s="40" t="s">
        <v>23</v>
      </c>
      <c r="AK71" s="46" t="s">
        <v>25</v>
      </c>
      <c r="AL71" s="46" t="s">
        <v>21</v>
      </c>
      <c r="AM71" s="46" t="s">
        <v>25</v>
      </c>
      <c r="AN71" s="46" t="str">
        <f>IFERROR(VLOOKUP($B71,Sheet1!$A$5:$B$300,2,FALSE),"")</f>
        <v/>
      </c>
      <c r="AO71" s="46" t="s">
        <v>25</v>
      </c>
      <c r="AP71" s="5" t="str">
        <f>IFERROR(VLOOKUP($A71,集約用シート!$B$5:$U$300,15,FALSE),"")</f>
        <v/>
      </c>
      <c r="AQ71" s="8" t="s">
        <v>25</v>
      </c>
      <c r="AR71" s="46" t="s">
        <v>25</v>
      </c>
      <c r="AS71" s="5" t="str">
        <f>IFERROR(VLOOKUP($A71,集約用シート!$B$5:$U$300,19,FALSE),"")</f>
        <v/>
      </c>
      <c r="AT71" s="46" t="s">
        <v>21</v>
      </c>
      <c r="AU71" s="5" t="str">
        <f>IFERROR(VLOOKUP($A71,集約用シート!$B$5:$U$300,21,FALSE),"")</f>
        <v/>
      </c>
    </row>
    <row r="72" spans="1:47" ht="28.5" customHeight="1">
      <c r="A72" s="6">
        <v>30146</v>
      </c>
      <c r="B72" s="7" t="s">
        <v>1611</v>
      </c>
      <c r="C72" s="35"/>
      <c r="D72" s="40"/>
      <c r="E72" s="40">
        <v>0</v>
      </c>
      <c r="F72" s="40"/>
      <c r="G72" s="40"/>
      <c r="H72" s="40"/>
      <c r="I72" s="40"/>
      <c r="J72" s="40"/>
      <c r="K72" s="40"/>
      <c r="L72" s="40"/>
      <c r="M72" s="40"/>
      <c r="N72" s="40"/>
      <c r="O72" s="40"/>
      <c r="P72" s="40">
        <v>0</v>
      </c>
      <c r="Q72" s="40"/>
      <c r="R72" s="40"/>
      <c r="S72" s="40"/>
      <c r="T72" s="40"/>
      <c r="U72" s="40"/>
      <c r="V72" s="40"/>
      <c r="W72" s="40"/>
      <c r="X72" s="40"/>
      <c r="Y72" s="40" t="s">
        <v>23</v>
      </c>
      <c r="Z72" s="40" t="s">
        <v>23</v>
      </c>
      <c r="AA72" s="40"/>
      <c r="AB72" s="40" t="s">
        <v>23</v>
      </c>
      <c r="AC72" s="40" t="s">
        <v>23</v>
      </c>
      <c r="AD72" s="40" t="s">
        <v>23</v>
      </c>
      <c r="AE72" s="40" t="s">
        <v>23</v>
      </c>
      <c r="AF72" s="40"/>
      <c r="AG72" s="40" t="s">
        <v>23</v>
      </c>
      <c r="AH72" s="40" t="s">
        <v>23</v>
      </c>
      <c r="AI72" s="40" t="s">
        <v>23</v>
      </c>
      <c r="AJ72" s="40" t="s">
        <v>23</v>
      </c>
      <c r="AK72" s="46" t="s">
        <v>23</v>
      </c>
      <c r="AL72" s="46" t="s">
        <v>23</v>
      </c>
      <c r="AM72" s="46" t="s">
        <v>23</v>
      </c>
      <c r="AN72" s="46" t="str">
        <f>IFERROR(VLOOKUP($B72,Sheet1!$A$5:$B$300,2,FALSE),"")</f>
        <v/>
      </c>
      <c r="AO72" s="46" t="s">
        <v>23</v>
      </c>
      <c r="AP72" s="5" t="str">
        <f>IFERROR(VLOOKUP($A72,集約用シート!$B$5:$U$300,15,FALSE),"")</f>
        <v/>
      </c>
      <c r="AQ72" s="8" t="s">
        <v>23</v>
      </c>
      <c r="AR72" s="46" t="s">
        <v>23</v>
      </c>
      <c r="AS72" s="5" t="str">
        <f>IFERROR(VLOOKUP($A72,集約用シート!$B$5:$U$300,19,FALSE),"")</f>
        <v/>
      </c>
      <c r="AT72" s="46" t="s">
        <v>23</v>
      </c>
      <c r="AU72" s="5" t="str">
        <f>IFERROR(VLOOKUP($A72,集約用シート!$B$5:$U$300,21,FALSE),"")</f>
        <v/>
      </c>
    </row>
    <row r="73" spans="1:47" ht="28.5" customHeight="1">
      <c r="A73" s="6">
        <v>30148</v>
      </c>
      <c r="B73" s="7" t="s">
        <v>1612</v>
      </c>
      <c r="C73" s="35"/>
      <c r="D73" s="40"/>
      <c r="E73" s="40">
        <v>0</v>
      </c>
      <c r="F73" s="40"/>
      <c r="G73" s="40"/>
      <c r="H73" s="40"/>
      <c r="I73" s="40"/>
      <c r="J73" s="40"/>
      <c r="K73" s="40"/>
      <c r="L73" s="40"/>
      <c r="M73" s="40"/>
      <c r="N73" s="40"/>
      <c r="O73" s="40"/>
      <c r="P73" s="40">
        <v>0</v>
      </c>
      <c r="Q73" s="40"/>
      <c r="R73" s="40"/>
      <c r="S73" s="40"/>
      <c r="T73" s="40"/>
      <c r="U73" s="40"/>
      <c r="V73" s="40"/>
      <c r="W73" s="40"/>
      <c r="X73" s="40"/>
      <c r="Y73" s="40" t="s">
        <v>23</v>
      </c>
      <c r="Z73" s="40" t="s">
        <v>23</v>
      </c>
      <c r="AA73" s="40"/>
      <c r="AB73" s="40" t="s">
        <v>23</v>
      </c>
      <c r="AC73" s="40" t="s">
        <v>23</v>
      </c>
      <c r="AD73" s="40" t="s">
        <v>23</v>
      </c>
      <c r="AE73" s="40" t="s">
        <v>23</v>
      </c>
      <c r="AF73" s="40"/>
      <c r="AG73" s="40" t="s">
        <v>23</v>
      </c>
      <c r="AH73" s="40" t="s">
        <v>23</v>
      </c>
      <c r="AI73" s="40" t="s">
        <v>23</v>
      </c>
      <c r="AJ73" s="40" t="s">
        <v>23</v>
      </c>
      <c r="AK73" s="46" t="s">
        <v>23</v>
      </c>
      <c r="AL73" s="46" t="s">
        <v>23</v>
      </c>
      <c r="AM73" s="46" t="s">
        <v>23</v>
      </c>
      <c r="AN73" s="46" t="str">
        <f>IFERROR(VLOOKUP($B73,Sheet1!$A$5:$B$300,2,FALSE),"")</f>
        <v/>
      </c>
      <c r="AO73" s="46" t="s">
        <v>23</v>
      </c>
      <c r="AP73" s="5" t="str">
        <f>IFERROR(VLOOKUP($A73,集約用シート!$B$5:$U$300,15,FALSE),"")</f>
        <v/>
      </c>
      <c r="AQ73" s="8" t="s">
        <v>23</v>
      </c>
      <c r="AR73" s="46" t="s">
        <v>23</v>
      </c>
      <c r="AS73" s="5" t="str">
        <f>IFERROR(VLOOKUP($A73,集約用シート!$B$5:$U$300,19,FALSE),"")</f>
        <v/>
      </c>
      <c r="AT73" s="46" t="s">
        <v>23</v>
      </c>
      <c r="AU73" s="5" t="str">
        <f>IFERROR(VLOOKUP($A73,集約用シート!$B$5:$U$300,21,FALSE),"")</f>
        <v/>
      </c>
    </row>
    <row r="74" spans="1:47" ht="28.5" customHeight="1">
      <c r="A74" s="6">
        <v>30149</v>
      </c>
      <c r="B74" s="7" t="s">
        <v>1613</v>
      </c>
      <c r="C74" s="35"/>
      <c r="D74" s="40"/>
      <c r="E74" s="40">
        <v>0</v>
      </c>
      <c r="F74" s="40"/>
      <c r="G74" s="40"/>
      <c r="H74" s="40"/>
      <c r="I74" s="40"/>
      <c r="J74" s="40"/>
      <c r="K74" s="40"/>
      <c r="L74" s="40"/>
      <c r="M74" s="40"/>
      <c r="N74" s="40"/>
      <c r="O74" s="40"/>
      <c r="P74" s="40">
        <v>0</v>
      </c>
      <c r="Q74" s="40"/>
      <c r="R74" s="40"/>
      <c r="S74" s="40"/>
      <c r="T74" s="40"/>
      <c r="U74" s="40"/>
      <c r="V74" s="40"/>
      <c r="W74" s="40"/>
      <c r="X74" s="40"/>
      <c r="Y74" s="40" t="s">
        <v>23</v>
      </c>
      <c r="Z74" s="40" t="s">
        <v>23</v>
      </c>
      <c r="AA74" s="40"/>
      <c r="AB74" s="40" t="s">
        <v>23</v>
      </c>
      <c r="AC74" s="40" t="s">
        <v>23</v>
      </c>
      <c r="AD74" s="40" t="s">
        <v>23</v>
      </c>
      <c r="AE74" s="40" t="s">
        <v>23</v>
      </c>
      <c r="AF74" s="40"/>
      <c r="AG74" s="40" t="s">
        <v>23</v>
      </c>
      <c r="AH74" s="40" t="s">
        <v>23</v>
      </c>
      <c r="AI74" s="40" t="s">
        <v>23</v>
      </c>
      <c r="AJ74" s="40" t="s">
        <v>23</v>
      </c>
      <c r="AK74" s="46" t="s">
        <v>23</v>
      </c>
      <c r="AL74" s="46" t="s">
        <v>23</v>
      </c>
      <c r="AM74" s="46" t="s">
        <v>23</v>
      </c>
      <c r="AN74" s="46" t="str">
        <f>IFERROR(VLOOKUP($B74,Sheet1!$A$5:$B$300,2,FALSE),"")</f>
        <v/>
      </c>
      <c r="AO74" s="46" t="s">
        <v>23</v>
      </c>
      <c r="AP74" s="5" t="str">
        <f>IFERROR(VLOOKUP($A74,集約用シート!$B$5:$U$300,15,FALSE),"")</f>
        <v/>
      </c>
      <c r="AQ74" s="8" t="s">
        <v>23</v>
      </c>
      <c r="AR74" s="46" t="s">
        <v>23</v>
      </c>
      <c r="AS74" s="5" t="str">
        <f>IFERROR(VLOOKUP($A74,集約用シート!$B$5:$U$300,19,FALSE),"")</f>
        <v/>
      </c>
      <c r="AT74" s="46" t="s">
        <v>23</v>
      </c>
      <c r="AU74" s="5" t="str">
        <f>IFERROR(VLOOKUP($A74,集約用シート!$B$5:$U$300,21,FALSE),"")</f>
        <v/>
      </c>
    </row>
    <row r="75" spans="1:47" ht="28.5" customHeight="1">
      <c r="A75" s="6">
        <v>30151</v>
      </c>
      <c r="B75" s="7" t="s">
        <v>1614</v>
      </c>
      <c r="C75" s="40"/>
      <c r="D75" s="40"/>
      <c r="E75" s="40">
        <v>0</v>
      </c>
      <c r="F75" s="40"/>
      <c r="G75" s="40"/>
      <c r="H75" s="40"/>
      <c r="I75" s="40"/>
      <c r="J75" s="40"/>
      <c r="K75" s="40"/>
      <c r="L75" s="40"/>
      <c r="M75" s="40"/>
      <c r="N75" s="40"/>
      <c r="O75" s="40"/>
      <c r="P75" s="40">
        <v>0</v>
      </c>
      <c r="Q75" s="40"/>
      <c r="R75" s="40"/>
      <c r="S75" s="40"/>
      <c r="T75" s="40"/>
      <c r="U75" s="40"/>
      <c r="V75" s="40"/>
      <c r="W75" s="40"/>
      <c r="X75" s="40"/>
      <c r="Y75" s="40" t="s">
        <v>23</v>
      </c>
      <c r="Z75" s="40" t="s">
        <v>23</v>
      </c>
      <c r="AA75" s="40"/>
      <c r="AB75" s="40" t="s">
        <v>23</v>
      </c>
      <c r="AC75" s="40" t="s">
        <v>23</v>
      </c>
      <c r="AD75" s="40" t="s">
        <v>23</v>
      </c>
      <c r="AE75" s="40" t="s">
        <v>23</v>
      </c>
      <c r="AF75" s="40"/>
      <c r="AG75" s="40" t="s">
        <v>23</v>
      </c>
      <c r="AH75" s="40" t="s">
        <v>23</v>
      </c>
      <c r="AI75" s="40" t="s">
        <v>23</v>
      </c>
      <c r="AJ75" s="40" t="s">
        <v>23</v>
      </c>
      <c r="AK75" s="46" t="s">
        <v>23</v>
      </c>
      <c r="AL75" s="46" t="s">
        <v>23</v>
      </c>
      <c r="AM75" s="46" t="s">
        <v>23</v>
      </c>
      <c r="AN75" s="46" t="str">
        <f>IFERROR(VLOOKUP($B75,Sheet1!$A$5:$B$300,2,FALSE),"")</f>
        <v/>
      </c>
      <c r="AO75" s="46" t="s">
        <v>23</v>
      </c>
      <c r="AP75" s="5" t="str">
        <f>IFERROR(VLOOKUP($A75,集約用シート!$B$5:$U$300,15,FALSE),"")</f>
        <v/>
      </c>
      <c r="AQ75" s="8" t="s">
        <v>23</v>
      </c>
      <c r="AR75" s="46" t="s">
        <v>23</v>
      </c>
      <c r="AS75" s="5" t="str">
        <f>IFERROR(VLOOKUP($A75,集約用シート!$B$5:$U$300,19,FALSE),"")</f>
        <v/>
      </c>
      <c r="AT75" s="46" t="s">
        <v>23</v>
      </c>
      <c r="AU75" s="5" t="str">
        <f>IFERROR(VLOOKUP($A75,集約用シート!$B$5:$U$300,21,FALSE),"")</f>
        <v/>
      </c>
    </row>
    <row r="76" spans="1:47" ht="28.5" customHeight="1">
      <c r="A76" s="6">
        <v>30152</v>
      </c>
      <c r="B76" s="7" t="s">
        <v>1615</v>
      </c>
      <c r="C76" s="40"/>
      <c r="D76" s="40"/>
      <c r="E76" s="40">
        <v>0</v>
      </c>
      <c r="F76" s="40"/>
      <c r="G76" s="40"/>
      <c r="H76" s="40"/>
      <c r="I76" s="40"/>
      <c r="J76" s="40"/>
      <c r="K76" s="40"/>
      <c r="L76" s="40"/>
      <c r="M76" s="40"/>
      <c r="N76" s="40"/>
      <c r="O76" s="40"/>
      <c r="P76" s="40">
        <v>0</v>
      </c>
      <c r="Q76" s="40"/>
      <c r="R76" s="40"/>
      <c r="S76" s="40"/>
      <c r="T76" s="40"/>
      <c r="U76" s="40"/>
      <c r="V76" s="40"/>
      <c r="W76" s="40"/>
      <c r="X76" s="40"/>
      <c r="Y76" s="40" t="s">
        <v>23</v>
      </c>
      <c r="Z76" s="40" t="s">
        <v>23</v>
      </c>
      <c r="AA76" s="40"/>
      <c r="AB76" s="40" t="s">
        <v>23</v>
      </c>
      <c r="AC76" s="40" t="s">
        <v>23</v>
      </c>
      <c r="AD76" s="40" t="s">
        <v>23</v>
      </c>
      <c r="AE76" s="40" t="s">
        <v>23</v>
      </c>
      <c r="AF76" s="40"/>
      <c r="AG76" s="40" t="s">
        <v>23</v>
      </c>
      <c r="AH76" s="40" t="s">
        <v>23</v>
      </c>
      <c r="AI76" s="40" t="s">
        <v>23</v>
      </c>
      <c r="AJ76" s="40" t="s">
        <v>23</v>
      </c>
      <c r="AK76" s="46" t="s">
        <v>23</v>
      </c>
      <c r="AL76" s="46" t="s">
        <v>23</v>
      </c>
      <c r="AM76" s="46" t="s">
        <v>23</v>
      </c>
      <c r="AN76" s="46" t="str">
        <f>IFERROR(VLOOKUP($B76,Sheet1!$A$5:$B$300,2,FALSE),"")</f>
        <v/>
      </c>
      <c r="AO76" s="46" t="s">
        <v>23</v>
      </c>
      <c r="AP76" s="5" t="str">
        <f>IFERROR(VLOOKUP($A76,集約用シート!$B$5:$U$300,15,FALSE),"")</f>
        <v/>
      </c>
      <c r="AQ76" s="8" t="s">
        <v>23</v>
      </c>
      <c r="AR76" s="46" t="s">
        <v>23</v>
      </c>
      <c r="AS76" s="5" t="str">
        <f>IFERROR(VLOOKUP($A76,集約用シート!$B$5:$U$300,19,FALSE),"")</f>
        <v/>
      </c>
      <c r="AT76" s="46" t="s">
        <v>23</v>
      </c>
      <c r="AU76" s="5" t="str">
        <f>IFERROR(VLOOKUP($A76,集約用シート!$B$5:$U$300,21,FALSE),"")</f>
        <v/>
      </c>
    </row>
    <row r="77" spans="1:47" ht="28.5" customHeight="1">
      <c r="A77" s="6">
        <v>30154</v>
      </c>
      <c r="B77" s="7" t="s">
        <v>1616</v>
      </c>
      <c r="C77" s="40"/>
      <c r="D77" s="40"/>
      <c r="E77" s="40">
        <v>0</v>
      </c>
      <c r="F77" s="40"/>
      <c r="G77" s="40"/>
      <c r="H77" s="40"/>
      <c r="I77" s="40"/>
      <c r="J77" s="40"/>
      <c r="K77" s="40"/>
      <c r="L77" s="40"/>
      <c r="M77" s="40"/>
      <c r="N77" s="40"/>
      <c r="O77" s="40"/>
      <c r="P77" s="40">
        <v>0</v>
      </c>
      <c r="Q77" s="40"/>
      <c r="R77" s="40"/>
      <c r="S77" s="40"/>
      <c r="T77" s="40"/>
      <c r="U77" s="40"/>
      <c r="V77" s="40"/>
      <c r="W77" s="40"/>
      <c r="X77" s="40"/>
      <c r="Y77" s="40" t="s">
        <v>23</v>
      </c>
      <c r="Z77" s="40" t="s">
        <v>23</v>
      </c>
      <c r="AA77" s="40"/>
      <c r="AB77" s="40" t="s">
        <v>23</v>
      </c>
      <c r="AC77" s="40" t="s">
        <v>23</v>
      </c>
      <c r="AD77" s="40" t="s">
        <v>23</v>
      </c>
      <c r="AE77" s="40" t="s">
        <v>23</v>
      </c>
      <c r="AF77" s="40"/>
      <c r="AG77" s="40" t="s">
        <v>23</v>
      </c>
      <c r="AH77" s="40" t="s">
        <v>23</v>
      </c>
      <c r="AI77" s="40" t="s">
        <v>23</v>
      </c>
      <c r="AJ77" s="40" t="s">
        <v>23</v>
      </c>
      <c r="AK77" s="46" t="s">
        <v>23</v>
      </c>
      <c r="AL77" s="46" t="s">
        <v>23</v>
      </c>
      <c r="AM77" s="46" t="s">
        <v>23</v>
      </c>
      <c r="AN77" s="46" t="str">
        <f>IFERROR(VLOOKUP($B77,Sheet1!$A$5:$B$300,2,FALSE),"")</f>
        <v/>
      </c>
      <c r="AO77" s="46" t="s">
        <v>23</v>
      </c>
      <c r="AP77" s="5" t="str">
        <f>IFERROR(VLOOKUP($A77,集約用シート!$B$5:$U$300,15,FALSE),"")</f>
        <v/>
      </c>
      <c r="AQ77" s="8" t="s">
        <v>23</v>
      </c>
      <c r="AR77" s="46" t="s">
        <v>23</v>
      </c>
      <c r="AS77" s="5" t="str">
        <f>IFERROR(VLOOKUP($A77,集約用シート!$B$5:$U$300,19,FALSE),"")</f>
        <v/>
      </c>
      <c r="AT77" s="46" t="s">
        <v>23</v>
      </c>
      <c r="AU77" s="5" t="str">
        <f>IFERROR(VLOOKUP($A77,集約用シート!$B$5:$U$300,21,FALSE),"")</f>
        <v/>
      </c>
    </row>
    <row r="78" spans="1:47" ht="28.5" customHeight="1">
      <c r="A78" s="6">
        <v>30155</v>
      </c>
      <c r="B78" s="7" t="s">
        <v>1617</v>
      </c>
      <c r="C78" s="40"/>
      <c r="D78" s="40"/>
      <c r="E78" s="40">
        <v>0</v>
      </c>
      <c r="F78" s="40"/>
      <c r="G78" s="40"/>
      <c r="H78" s="40"/>
      <c r="I78" s="40"/>
      <c r="J78" s="40"/>
      <c r="K78" s="40"/>
      <c r="L78" s="40"/>
      <c r="M78" s="40"/>
      <c r="N78" s="40"/>
      <c r="O78" s="40"/>
      <c r="P78" s="40">
        <v>0</v>
      </c>
      <c r="Q78" s="40"/>
      <c r="R78" s="40"/>
      <c r="S78" s="40"/>
      <c r="T78" s="40"/>
      <c r="U78" s="40"/>
      <c r="V78" s="40"/>
      <c r="W78" s="40"/>
      <c r="X78" s="40"/>
      <c r="Y78" s="40" t="s">
        <v>23</v>
      </c>
      <c r="Z78" s="40" t="s">
        <v>23</v>
      </c>
      <c r="AA78" s="40"/>
      <c r="AB78" s="40" t="s">
        <v>23</v>
      </c>
      <c r="AC78" s="40" t="s">
        <v>23</v>
      </c>
      <c r="AD78" s="40" t="s">
        <v>23</v>
      </c>
      <c r="AE78" s="40" t="s">
        <v>23</v>
      </c>
      <c r="AF78" s="40"/>
      <c r="AG78" s="40" t="s">
        <v>23</v>
      </c>
      <c r="AH78" s="40" t="s">
        <v>23</v>
      </c>
      <c r="AI78" s="40" t="s">
        <v>23</v>
      </c>
      <c r="AJ78" s="40" t="s">
        <v>23</v>
      </c>
      <c r="AK78" s="46" t="s">
        <v>23</v>
      </c>
      <c r="AL78" s="46" t="s">
        <v>23</v>
      </c>
      <c r="AM78" s="46" t="s">
        <v>23</v>
      </c>
      <c r="AN78" s="46" t="str">
        <f>IFERROR(VLOOKUP($B78,Sheet1!$A$5:$B$300,2,FALSE),"")</f>
        <v/>
      </c>
      <c r="AO78" s="46" t="s">
        <v>23</v>
      </c>
      <c r="AP78" s="5" t="str">
        <f>IFERROR(VLOOKUP($A78,集約用シート!$B$5:$U$300,15,FALSE),"")</f>
        <v/>
      </c>
      <c r="AQ78" s="8" t="s">
        <v>23</v>
      </c>
      <c r="AR78" s="46" t="s">
        <v>23</v>
      </c>
      <c r="AS78" s="5" t="str">
        <f>IFERROR(VLOOKUP($A78,集約用シート!$B$5:$U$300,19,FALSE),"")</f>
        <v/>
      </c>
      <c r="AT78" s="46" t="s">
        <v>23</v>
      </c>
      <c r="AU78" s="5" t="str">
        <f>IFERROR(VLOOKUP($A78,集約用シート!$B$5:$U$300,21,FALSE),"")</f>
        <v/>
      </c>
    </row>
    <row r="79" spans="1:47" ht="28.5" customHeight="1">
      <c r="A79" s="6">
        <v>30156</v>
      </c>
      <c r="B79" s="7" t="s">
        <v>1618</v>
      </c>
      <c r="C79" s="40"/>
      <c r="D79" s="40"/>
      <c r="E79" s="40">
        <v>0</v>
      </c>
      <c r="F79" s="40"/>
      <c r="G79" s="40"/>
      <c r="H79" s="40"/>
      <c r="I79" s="40"/>
      <c r="J79" s="40"/>
      <c r="K79" s="40"/>
      <c r="L79" s="40"/>
      <c r="M79" s="40"/>
      <c r="N79" s="40"/>
      <c r="O79" s="40"/>
      <c r="P79" s="40">
        <v>0</v>
      </c>
      <c r="Q79" s="40"/>
      <c r="R79" s="40"/>
      <c r="S79" s="40"/>
      <c r="T79" s="40"/>
      <c r="U79" s="40"/>
      <c r="V79" s="40"/>
      <c r="W79" s="40"/>
      <c r="X79" s="40"/>
      <c r="Y79" s="40" t="s">
        <v>23</v>
      </c>
      <c r="Z79" s="40" t="s">
        <v>23</v>
      </c>
      <c r="AA79" s="40"/>
      <c r="AB79" s="40" t="s">
        <v>23</v>
      </c>
      <c r="AC79" s="40" t="s">
        <v>23</v>
      </c>
      <c r="AD79" s="40" t="s">
        <v>23</v>
      </c>
      <c r="AE79" s="40" t="s">
        <v>23</v>
      </c>
      <c r="AF79" s="40"/>
      <c r="AG79" s="40" t="s">
        <v>23</v>
      </c>
      <c r="AH79" s="40" t="s">
        <v>23</v>
      </c>
      <c r="AI79" s="40" t="s">
        <v>23</v>
      </c>
      <c r="AJ79" s="40" t="s">
        <v>23</v>
      </c>
      <c r="AK79" s="46" t="s">
        <v>21</v>
      </c>
      <c r="AL79" s="46" t="s">
        <v>21</v>
      </c>
      <c r="AM79" s="46" t="s">
        <v>21</v>
      </c>
      <c r="AN79" s="46" t="str">
        <f>IFERROR(VLOOKUP($B79,Sheet1!$A$5:$B$300,2,FALSE),"")</f>
        <v/>
      </c>
      <c r="AO79" s="46" t="s">
        <v>21</v>
      </c>
      <c r="AP79" s="5" t="str">
        <f>IFERROR(VLOOKUP($A79,集約用シート!$B$5:$U$300,15,FALSE),"")</f>
        <v/>
      </c>
      <c r="AQ79" s="8" t="s">
        <v>21</v>
      </c>
      <c r="AR79" s="46" t="s">
        <v>21</v>
      </c>
      <c r="AS79" s="5" t="str">
        <f>IFERROR(VLOOKUP($A79,集約用シート!$B$5:$U$300,19,FALSE),"")</f>
        <v/>
      </c>
      <c r="AT79" s="46" t="s">
        <v>21</v>
      </c>
      <c r="AU79" s="5" t="str">
        <f>IFERROR(VLOOKUP($A79,集約用シート!$B$5:$U$300,21,FALSE),"")</f>
        <v/>
      </c>
    </row>
    <row r="80" spans="1:47" ht="28.5" customHeight="1">
      <c r="A80" s="6">
        <v>30157</v>
      </c>
      <c r="B80" s="7" t="s">
        <v>1619</v>
      </c>
      <c r="C80" s="40"/>
      <c r="D80" s="40"/>
      <c r="E80" s="40">
        <v>0</v>
      </c>
      <c r="F80" s="40"/>
      <c r="G80" s="40"/>
      <c r="H80" s="40"/>
      <c r="I80" s="40"/>
      <c r="J80" s="40"/>
      <c r="K80" s="40"/>
      <c r="L80" s="40"/>
      <c r="M80" s="40"/>
      <c r="N80" s="40"/>
      <c r="O80" s="40"/>
      <c r="P80" s="40">
        <v>0</v>
      </c>
      <c r="Q80" s="40"/>
      <c r="R80" s="40"/>
      <c r="S80" s="40"/>
      <c r="T80" s="40"/>
      <c r="U80" s="40"/>
      <c r="V80" s="40"/>
      <c r="W80" s="40"/>
      <c r="X80" s="40"/>
      <c r="Y80" s="40" t="s">
        <v>23</v>
      </c>
      <c r="Z80" s="40" t="s">
        <v>23</v>
      </c>
      <c r="AA80" s="40"/>
      <c r="AB80" s="40" t="s">
        <v>23</v>
      </c>
      <c r="AC80" s="40" t="s">
        <v>23</v>
      </c>
      <c r="AD80" s="40" t="s">
        <v>23</v>
      </c>
      <c r="AE80" s="40" t="s">
        <v>23</v>
      </c>
      <c r="AF80" s="40"/>
      <c r="AG80" s="40" t="s">
        <v>23</v>
      </c>
      <c r="AH80" s="40" t="s">
        <v>23</v>
      </c>
      <c r="AI80" s="40" t="s">
        <v>23</v>
      </c>
      <c r="AJ80" s="40" t="s">
        <v>23</v>
      </c>
      <c r="AK80" s="46" t="s">
        <v>23</v>
      </c>
      <c r="AL80" s="46" t="s">
        <v>23</v>
      </c>
      <c r="AM80" s="46" t="s">
        <v>23</v>
      </c>
      <c r="AN80" s="46" t="str">
        <f>IFERROR(VLOOKUP($B80,Sheet1!$A$5:$B$300,2,FALSE),"")</f>
        <v/>
      </c>
      <c r="AO80" s="46" t="s">
        <v>23</v>
      </c>
      <c r="AP80" s="5" t="str">
        <f>IFERROR(VLOOKUP($A80,集約用シート!$B$5:$U$300,15,FALSE),"")</f>
        <v/>
      </c>
      <c r="AQ80" s="8" t="s">
        <v>23</v>
      </c>
      <c r="AR80" s="46" t="s">
        <v>23</v>
      </c>
      <c r="AS80" s="5" t="str">
        <f>IFERROR(VLOOKUP($A80,集約用シート!$B$5:$U$300,19,FALSE),"")</f>
        <v/>
      </c>
      <c r="AT80" s="46" t="s">
        <v>23</v>
      </c>
      <c r="AU80" s="5" t="str">
        <f>IFERROR(VLOOKUP($A80,集約用シート!$B$5:$U$300,21,FALSE),"")</f>
        <v/>
      </c>
    </row>
    <row r="81" spans="1:47" ht="28.5" customHeight="1">
      <c r="A81" s="6">
        <v>30160</v>
      </c>
      <c r="B81" s="7" t="s">
        <v>1620</v>
      </c>
      <c r="C81" s="40"/>
      <c r="D81" s="40"/>
      <c r="E81" s="40">
        <v>0</v>
      </c>
      <c r="F81" s="40"/>
      <c r="G81" s="40"/>
      <c r="H81" s="40"/>
      <c r="I81" s="40"/>
      <c r="J81" s="40"/>
      <c r="K81" s="40"/>
      <c r="L81" s="40"/>
      <c r="M81" s="40"/>
      <c r="N81" s="40"/>
      <c r="O81" s="40"/>
      <c r="P81" s="40">
        <v>0</v>
      </c>
      <c r="Q81" s="40"/>
      <c r="R81" s="40"/>
      <c r="S81" s="40"/>
      <c r="T81" s="40"/>
      <c r="U81" s="40"/>
      <c r="V81" s="40"/>
      <c r="W81" s="40"/>
      <c r="X81" s="40"/>
      <c r="Y81" s="40" t="s">
        <v>23</v>
      </c>
      <c r="Z81" s="40" t="s">
        <v>23</v>
      </c>
      <c r="AA81" s="40"/>
      <c r="AB81" s="40" t="s">
        <v>23</v>
      </c>
      <c r="AC81" s="40" t="s">
        <v>23</v>
      </c>
      <c r="AD81" s="40" t="s">
        <v>23</v>
      </c>
      <c r="AE81" s="40" t="s">
        <v>23</v>
      </c>
      <c r="AF81" s="40"/>
      <c r="AG81" s="40" t="s">
        <v>23</v>
      </c>
      <c r="AH81" s="40" t="s">
        <v>23</v>
      </c>
      <c r="AI81" s="40" t="s">
        <v>23</v>
      </c>
      <c r="AJ81" s="40" t="s">
        <v>23</v>
      </c>
      <c r="AK81" s="46" t="s">
        <v>23</v>
      </c>
      <c r="AL81" s="46" t="s">
        <v>23</v>
      </c>
      <c r="AM81" s="46" t="s">
        <v>23</v>
      </c>
      <c r="AN81" s="46" t="str">
        <f>IFERROR(VLOOKUP($B81,Sheet1!$A$5:$B$300,2,FALSE),"")</f>
        <v/>
      </c>
      <c r="AO81" s="46" t="s">
        <v>23</v>
      </c>
      <c r="AP81" s="5" t="str">
        <f>IFERROR(VLOOKUP($A81,集約用シート!$B$5:$U$300,15,FALSE),"")</f>
        <v/>
      </c>
      <c r="AQ81" s="8" t="s">
        <v>23</v>
      </c>
      <c r="AR81" s="46" t="s">
        <v>23</v>
      </c>
      <c r="AS81" s="5" t="str">
        <f>IFERROR(VLOOKUP($A81,集約用シート!$B$5:$U$300,19,FALSE),"")</f>
        <v/>
      </c>
      <c r="AT81" s="46" t="s">
        <v>23</v>
      </c>
      <c r="AU81" s="5" t="str">
        <f>IFERROR(VLOOKUP($A81,集約用シート!$B$5:$U$300,21,FALSE),"")</f>
        <v/>
      </c>
    </row>
    <row r="82" spans="1:47" ht="28.5" customHeight="1">
      <c r="A82" s="6">
        <v>30162</v>
      </c>
      <c r="B82" s="7" t="s">
        <v>1621</v>
      </c>
      <c r="C82" s="40"/>
      <c r="D82" s="40"/>
      <c r="E82" s="40">
        <v>0</v>
      </c>
      <c r="F82" s="40"/>
      <c r="G82" s="40"/>
      <c r="H82" s="40"/>
      <c r="I82" s="40"/>
      <c r="J82" s="40"/>
      <c r="K82" s="40"/>
      <c r="L82" s="40"/>
      <c r="M82" s="40"/>
      <c r="N82" s="40"/>
      <c r="O82" s="40"/>
      <c r="P82" s="40">
        <v>0</v>
      </c>
      <c r="Q82" s="40"/>
      <c r="R82" s="40"/>
      <c r="S82" s="40"/>
      <c r="T82" s="40"/>
      <c r="U82" s="40"/>
      <c r="V82" s="40"/>
      <c r="W82" s="40"/>
      <c r="X82" s="40"/>
      <c r="Y82" s="40" t="s">
        <v>23</v>
      </c>
      <c r="Z82" s="40" t="s">
        <v>23</v>
      </c>
      <c r="AA82" s="40"/>
      <c r="AB82" s="40" t="s">
        <v>23</v>
      </c>
      <c r="AC82" s="40" t="s">
        <v>23</v>
      </c>
      <c r="AD82" s="40" t="s">
        <v>23</v>
      </c>
      <c r="AE82" s="40" t="s">
        <v>23</v>
      </c>
      <c r="AF82" s="40"/>
      <c r="AG82" s="40" t="s">
        <v>23</v>
      </c>
      <c r="AH82" s="40" t="s">
        <v>23</v>
      </c>
      <c r="AI82" s="40" t="s">
        <v>23</v>
      </c>
      <c r="AJ82" s="40" t="s">
        <v>23</v>
      </c>
      <c r="AK82" s="46" t="s">
        <v>23</v>
      </c>
      <c r="AL82" s="46" t="s">
        <v>23</v>
      </c>
      <c r="AM82" s="46" t="s">
        <v>23</v>
      </c>
      <c r="AN82" s="46" t="str">
        <f>IFERROR(VLOOKUP($B82,Sheet1!$A$5:$B$300,2,FALSE),"")</f>
        <v/>
      </c>
      <c r="AO82" s="46" t="s">
        <v>23</v>
      </c>
      <c r="AP82" s="5" t="str">
        <f>IFERROR(VLOOKUP($A82,集約用シート!$B$5:$U$300,15,FALSE),"")</f>
        <v/>
      </c>
      <c r="AQ82" s="8" t="s">
        <v>23</v>
      </c>
      <c r="AR82" s="46" t="s">
        <v>23</v>
      </c>
      <c r="AS82" s="5" t="str">
        <f>IFERROR(VLOOKUP($A82,集約用シート!$B$5:$U$300,19,FALSE),"")</f>
        <v/>
      </c>
      <c r="AT82" s="46" t="s">
        <v>23</v>
      </c>
      <c r="AU82" s="5" t="str">
        <f>IFERROR(VLOOKUP($A82,集約用シート!$B$5:$U$300,21,FALSE),"")</f>
        <v/>
      </c>
    </row>
    <row r="83" spans="1:47" ht="28.5" customHeight="1">
      <c r="A83" s="6">
        <v>30163</v>
      </c>
      <c r="B83" s="7" t="s">
        <v>1622</v>
      </c>
      <c r="C83" s="40"/>
      <c r="D83" s="40"/>
      <c r="E83" s="40">
        <v>0</v>
      </c>
      <c r="F83" s="40"/>
      <c r="G83" s="40"/>
      <c r="H83" s="40"/>
      <c r="I83" s="40"/>
      <c r="J83" s="40"/>
      <c r="K83" s="40"/>
      <c r="L83" s="40"/>
      <c r="M83" s="40"/>
      <c r="N83" s="40"/>
      <c r="O83" s="40"/>
      <c r="P83" s="40">
        <v>0</v>
      </c>
      <c r="Q83" s="40"/>
      <c r="R83" s="40"/>
      <c r="S83" s="40"/>
      <c r="T83" s="40"/>
      <c r="U83" s="40"/>
      <c r="V83" s="40"/>
      <c r="W83" s="40"/>
      <c r="X83" s="40"/>
      <c r="Y83" s="40" t="s">
        <v>23</v>
      </c>
      <c r="Z83" s="40" t="s">
        <v>23</v>
      </c>
      <c r="AA83" s="40"/>
      <c r="AB83" s="40" t="s">
        <v>23</v>
      </c>
      <c r="AC83" s="40" t="s">
        <v>23</v>
      </c>
      <c r="AD83" s="40" t="s">
        <v>23</v>
      </c>
      <c r="AE83" s="40" t="s">
        <v>23</v>
      </c>
      <c r="AF83" s="40"/>
      <c r="AG83" s="40" t="s">
        <v>23</v>
      </c>
      <c r="AH83" s="40" t="s">
        <v>23</v>
      </c>
      <c r="AI83" s="40" t="s">
        <v>23</v>
      </c>
      <c r="AJ83" s="40" t="s">
        <v>23</v>
      </c>
      <c r="AK83" s="46" t="s">
        <v>23</v>
      </c>
      <c r="AL83" s="46" t="s">
        <v>23</v>
      </c>
      <c r="AM83" s="46" t="s">
        <v>23</v>
      </c>
      <c r="AN83" s="46" t="str">
        <f>IFERROR(VLOOKUP($B83,Sheet1!$A$5:$B$300,2,FALSE),"")</f>
        <v/>
      </c>
      <c r="AO83" s="46" t="s">
        <v>23</v>
      </c>
      <c r="AP83" s="5" t="str">
        <f>IFERROR(VLOOKUP($A83,集約用シート!$B$5:$U$300,15,FALSE),"")</f>
        <v/>
      </c>
      <c r="AQ83" s="8" t="s">
        <v>23</v>
      </c>
      <c r="AR83" s="46" t="s">
        <v>23</v>
      </c>
      <c r="AS83" s="5" t="str">
        <f>IFERROR(VLOOKUP($A83,集約用シート!$B$5:$U$300,19,FALSE),"")</f>
        <v/>
      </c>
      <c r="AT83" s="46" t="s">
        <v>23</v>
      </c>
      <c r="AU83" s="5" t="str">
        <f>IFERROR(VLOOKUP($A83,集約用シート!$B$5:$U$300,21,FALSE),"")</f>
        <v/>
      </c>
    </row>
    <row r="84" spans="1:47" ht="28.5" customHeight="1">
      <c r="A84" s="10">
        <v>30166</v>
      </c>
      <c r="B84" s="11" t="s">
        <v>1623</v>
      </c>
      <c r="C84" s="40"/>
      <c r="D84" s="40"/>
      <c r="E84" s="40">
        <v>0</v>
      </c>
      <c r="F84" s="40"/>
      <c r="G84" s="40"/>
      <c r="H84" s="40"/>
      <c r="I84" s="40"/>
      <c r="J84" s="40"/>
      <c r="K84" s="40"/>
      <c r="L84" s="40"/>
      <c r="M84" s="40"/>
      <c r="N84" s="40"/>
      <c r="O84" s="40"/>
      <c r="P84" s="40">
        <v>0</v>
      </c>
      <c r="Q84" s="40"/>
      <c r="R84" s="40"/>
      <c r="S84" s="40"/>
      <c r="T84" s="40"/>
      <c r="U84" s="40"/>
      <c r="V84" s="40"/>
      <c r="W84" s="40"/>
      <c r="X84" s="40"/>
      <c r="Y84" s="40" t="s">
        <v>23</v>
      </c>
      <c r="Z84" s="40" t="s">
        <v>23</v>
      </c>
      <c r="AA84" s="40"/>
      <c r="AB84" s="40" t="s">
        <v>23</v>
      </c>
      <c r="AC84" s="40" t="s">
        <v>23</v>
      </c>
      <c r="AD84" s="40" t="s">
        <v>23</v>
      </c>
      <c r="AE84" s="40" t="s">
        <v>23</v>
      </c>
      <c r="AF84" s="40"/>
      <c r="AG84" s="40" t="s">
        <v>23</v>
      </c>
      <c r="AH84" s="40" t="s">
        <v>23</v>
      </c>
      <c r="AI84" s="40" t="s">
        <v>23</v>
      </c>
      <c r="AJ84" s="40" t="s">
        <v>23</v>
      </c>
      <c r="AK84" s="46" t="s">
        <v>23</v>
      </c>
      <c r="AL84" s="46" t="s">
        <v>23</v>
      </c>
      <c r="AM84" s="46" t="s">
        <v>23</v>
      </c>
      <c r="AN84" s="46" t="str">
        <f>IFERROR(VLOOKUP($B84,Sheet1!$A$5:$B$300,2,FALSE),"")</f>
        <v/>
      </c>
      <c r="AO84" s="46" t="s">
        <v>23</v>
      </c>
      <c r="AP84" s="5" t="str">
        <f>IFERROR(VLOOKUP($A84,集約用シート!$B$5:$U$300,15,FALSE),"")</f>
        <v/>
      </c>
      <c r="AQ84" s="8" t="s">
        <v>23</v>
      </c>
      <c r="AR84" s="46" t="s">
        <v>23</v>
      </c>
      <c r="AS84" s="5" t="str">
        <f>IFERROR(VLOOKUP($A84,集約用シート!$B$5:$U$300,19,FALSE),"")</f>
        <v/>
      </c>
      <c r="AT84" s="46" t="s">
        <v>23</v>
      </c>
      <c r="AU84" s="5" t="str">
        <f>IFERROR(VLOOKUP($A84,集約用シート!$B$5:$U$300,21,FALSE),"")</f>
        <v/>
      </c>
    </row>
    <row r="85" spans="1:47" ht="28.5" customHeight="1">
      <c r="A85" s="40">
        <v>30170</v>
      </c>
      <c r="B85" s="11" t="s">
        <v>1624</v>
      </c>
      <c r="C85" s="40"/>
      <c r="D85" s="40"/>
      <c r="E85" s="40">
        <v>0</v>
      </c>
      <c r="F85" s="40"/>
      <c r="G85" s="40"/>
      <c r="H85" s="40"/>
      <c r="I85" s="40"/>
      <c r="J85" s="40"/>
      <c r="K85" s="40"/>
      <c r="L85" s="40"/>
      <c r="M85" s="40"/>
      <c r="N85" s="40"/>
      <c r="O85" s="40"/>
      <c r="P85" s="40">
        <v>0</v>
      </c>
      <c r="Q85" s="40"/>
      <c r="R85" s="40"/>
      <c r="S85" s="40"/>
      <c r="T85" s="40"/>
      <c r="U85" s="40"/>
      <c r="V85" s="40"/>
      <c r="W85" s="40"/>
      <c r="X85" s="40"/>
      <c r="Y85" s="40" t="s">
        <v>23</v>
      </c>
      <c r="Z85" s="40" t="s">
        <v>23</v>
      </c>
      <c r="AA85" s="40"/>
      <c r="AB85" s="40" t="s">
        <v>23</v>
      </c>
      <c r="AC85" s="40" t="s">
        <v>23</v>
      </c>
      <c r="AD85" s="40" t="s">
        <v>23</v>
      </c>
      <c r="AE85" s="40" t="s">
        <v>23</v>
      </c>
      <c r="AF85" s="40"/>
      <c r="AG85" s="40" t="s">
        <v>23</v>
      </c>
      <c r="AH85" s="40" t="s">
        <v>23</v>
      </c>
      <c r="AI85" s="40" t="s">
        <v>23</v>
      </c>
      <c r="AJ85" s="40" t="s">
        <v>23</v>
      </c>
      <c r="AK85" s="46" t="s">
        <v>23</v>
      </c>
      <c r="AL85" s="46" t="s">
        <v>23</v>
      </c>
      <c r="AM85" s="46" t="s">
        <v>23</v>
      </c>
      <c r="AN85" s="46" t="str">
        <f>IFERROR(VLOOKUP($B85,Sheet1!$A$5:$B$300,2,FALSE),"")</f>
        <v/>
      </c>
      <c r="AO85" s="46" t="s">
        <v>23</v>
      </c>
      <c r="AP85" s="5" t="str">
        <f>IFERROR(VLOOKUP($A85,集約用シート!$B$5:$U$300,15,FALSE),"")</f>
        <v/>
      </c>
      <c r="AQ85" s="8" t="s">
        <v>23</v>
      </c>
      <c r="AR85" s="46" t="s">
        <v>23</v>
      </c>
      <c r="AS85" s="5" t="str">
        <f>IFERROR(VLOOKUP($A85,集約用シート!$B$5:$U$300,19,FALSE),"")</f>
        <v/>
      </c>
      <c r="AT85" s="46" t="s">
        <v>23</v>
      </c>
      <c r="AU85" s="5" t="str">
        <f>IFERROR(VLOOKUP($A85,集約用シート!$B$5:$U$300,21,FALSE),"")</f>
        <v/>
      </c>
    </row>
    <row r="86" spans="1:47" ht="28.5" customHeight="1">
      <c r="A86" s="40">
        <v>30171</v>
      </c>
      <c r="B86" s="11" t="s">
        <v>1625</v>
      </c>
      <c r="C86" s="40"/>
      <c r="D86" s="40"/>
      <c r="E86" s="40">
        <v>0</v>
      </c>
      <c r="F86" s="40"/>
      <c r="G86" s="40"/>
      <c r="H86" s="40"/>
      <c r="I86" s="40"/>
      <c r="J86" s="40"/>
      <c r="K86" s="40"/>
      <c r="L86" s="40"/>
      <c r="M86" s="40"/>
      <c r="N86" s="40"/>
      <c r="O86" s="40"/>
      <c r="P86" s="40">
        <v>0</v>
      </c>
      <c r="Q86" s="40"/>
      <c r="R86" s="40"/>
      <c r="S86" s="40"/>
      <c r="T86" s="40"/>
      <c r="U86" s="40"/>
      <c r="V86" s="40"/>
      <c r="W86" s="40"/>
      <c r="X86" s="40"/>
      <c r="Y86" s="40" t="s">
        <v>23</v>
      </c>
      <c r="Z86" s="40" t="s">
        <v>23</v>
      </c>
      <c r="AA86" s="40"/>
      <c r="AB86" s="40" t="s">
        <v>23</v>
      </c>
      <c r="AC86" s="40" t="s">
        <v>23</v>
      </c>
      <c r="AD86" s="40" t="s">
        <v>23</v>
      </c>
      <c r="AE86" s="40" t="s">
        <v>23</v>
      </c>
      <c r="AF86" s="40"/>
      <c r="AG86" s="40" t="s">
        <v>23</v>
      </c>
      <c r="AH86" s="40" t="s">
        <v>23</v>
      </c>
      <c r="AI86" s="40" t="s">
        <v>23</v>
      </c>
      <c r="AJ86" s="40" t="s">
        <v>23</v>
      </c>
      <c r="AK86" s="46" t="s">
        <v>23</v>
      </c>
      <c r="AL86" s="46" t="s">
        <v>23</v>
      </c>
      <c r="AM86" s="46" t="s">
        <v>23</v>
      </c>
      <c r="AN86" s="46" t="str">
        <f>IFERROR(VLOOKUP($B86,Sheet1!$A$5:$B$300,2,FALSE),"")</f>
        <v/>
      </c>
      <c r="AO86" s="46" t="s">
        <v>23</v>
      </c>
      <c r="AP86" s="5" t="str">
        <f>IFERROR(VLOOKUP($A86,集約用シート!$B$5:$U$300,15,FALSE),"")</f>
        <v/>
      </c>
      <c r="AQ86" s="8" t="s">
        <v>23</v>
      </c>
      <c r="AR86" s="46" t="s">
        <v>23</v>
      </c>
      <c r="AS86" s="5" t="str">
        <f>IFERROR(VLOOKUP($A86,集約用シート!$B$5:$U$300,19,FALSE),"")</f>
        <v/>
      </c>
      <c r="AT86" s="46" t="s">
        <v>23</v>
      </c>
      <c r="AU86" s="5" t="str">
        <f>IFERROR(VLOOKUP($A86,集約用シート!$B$5:$U$300,21,FALSE),"")</f>
        <v/>
      </c>
    </row>
    <row r="87" spans="1:47" ht="28.5" customHeight="1">
      <c r="A87" s="40">
        <v>30173</v>
      </c>
      <c r="B87" s="11" t="s">
        <v>1626</v>
      </c>
      <c r="C87" s="40"/>
      <c r="D87" s="40"/>
      <c r="E87" s="40">
        <v>0</v>
      </c>
      <c r="F87" s="40"/>
      <c r="G87" s="40"/>
      <c r="H87" s="40"/>
      <c r="I87" s="40"/>
      <c r="J87" s="40"/>
      <c r="K87" s="40"/>
      <c r="L87" s="40"/>
      <c r="M87" s="40"/>
      <c r="N87" s="40"/>
      <c r="O87" s="40"/>
      <c r="P87" s="40">
        <v>0</v>
      </c>
      <c r="Q87" s="40"/>
      <c r="R87" s="40"/>
      <c r="S87" s="40"/>
      <c r="T87" s="40"/>
      <c r="U87" s="40"/>
      <c r="V87" s="40"/>
      <c r="W87" s="40"/>
      <c r="X87" s="40"/>
      <c r="Y87" s="40" t="s">
        <v>23</v>
      </c>
      <c r="Z87" s="40" t="s">
        <v>23</v>
      </c>
      <c r="AA87" s="40"/>
      <c r="AB87" s="40" t="s">
        <v>23</v>
      </c>
      <c r="AC87" s="40" t="s">
        <v>23</v>
      </c>
      <c r="AD87" s="40" t="s">
        <v>23</v>
      </c>
      <c r="AE87" s="40" t="s">
        <v>23</v>
      </c>
      <c r="AF87" s="40"/>
      <c r="AG87" s="40" t="s">
        <v>23</v>
      </c>
      <c r="AH87" s="40" t="s">
        <v>23</v>
      </c>
      <c r="AI87" s="40" t="s">
        <v>23</v>
      </c>
      <c r="AJ87" s="40" t="s">
        <v>23</v>
      </c>
      <c r="AK87" s="46" t="s">
        <v>23</v>
      </c>
      <c r="AL87" s="46" t="s">
        <v>23</v>
      </c>
      <c r="AM87" s="46" t="s">
        <v>23</v>
      </c>
      <c r="AN87" s="46" t="str">
        <f>IFERROR(VLOOKUP($B87,Sheet1!$A$5:$B$300,2,FALSE),"")</f>
        <v/>
      </c>
      <c r="AO87" s="46" t="s">
        <v>23</v>
      </c>
      <c r="AP87" s="5" t="str">
        <f>IFERROR(VLOOKUP($A87,集約用シート!$B$5:$U$300,15,FALSE),"")</f>
        <v/>
      </c>
      <c r="AQ87" s="8" t="s">
        <v>23</v>
      </c>
      <c r="AR87" s="46" t="s">
        <v>23</v>
      </c>
      <c r="AS87" s="5" t="str">
        <f>IFERROR(VLOOKUP($A87,集約用シート!$B$5:$U$300,19,FALSE),"")</f>
        <v/>
      </c>
      <c r="AT87" s="46" t="s">
        <v>23</v>
      </c>
      <c r="AU87" s="5" t="str">
        <f>IFERROR(VLOOKUP($A87,集約用シート!$B$5:$U$300,21,FALSE),"")</f>
        <v/>
      </c>
    </row>
    <row r="88" spans="1:47" ht="28.5" customHeight="1">
      <c r="A88" s="40">
        <v>30174</v>
      </c>
      <c r="B88" s="11" t="s">
        <v>1627</v>
      </c>
      <c r="C88" s="40"/>
      <c r="D88" s="40"/>
      <c r="E88" s="40">
        <v>0</v>
      </c>
      <c r="F88" s="40"/>
      <c r="G88" s="40"/>
      <c r="H88" s="40"/>
      <c r="I88" s="40"/>
      <c r="J88" s="40"/>
      <c r="K88" s="40"/>
      <c r="L88" s="40"/>
      <c r="M88" s="40"/>
      <c r="N88" s="40" t="s">
        <v>22</v>
      </c>
      <c r="O88" s="40" t="s">
        <v>22</v>
      </c>
      <c r="P88" s="40">
        <v>0</v>
      </c>
      <c r="Q88" s="40"/>
      <c r="R88" s="40"/>
      <c r="S88" s="40"/>
      <c r="T88" s="40"/>
      <c r="U88" s="40"/>
      <c r="V88" s="40"/>
      <c r="W88" s="40"/>
      <c r="X88" s="40"/>
      <c r="Y88" s="40" t="s">
        <v>23</v>
      </c>
      <c r="Z88" s="40" t="s">
        <v>23</v>
      </c>
      <c r="AA88" s="40"/>
      <c r="AB88" s="40" t="s">
        <v>23</v>
      </c>
      <c r="AC88" s="40" t="s">
        <v>23</v>
      </c>
      <c r="AD88" s="40" t="s">
        <v>23</v>
      </c>
      <c r="AE88" s="40" t="s">
        <v>23</v>
      </c>
      <c r="AF88" s="40"/>
      <c r="AG88" s="40" t="s">
        <v>23</v>
      </c>
      <c r="AH88" s="40" t="s">
        <v>23</v>
      </c>
      <c r="AI88" s="40" t="s">
        <v>23</v>
      </c>
      <c r="AJ88" s="40" t="s">
        <v>23</v>
      </c>
      <c r="AK88" s="46" t="s">
        <v>23</v>
      </c>
      <c r="AL88" s="46" t="s">
        <v>23</v>
      </c>
      <c r="AM88" s="46" t="s">
        <v>23</v>
      </c>
      <c r="AN88" s="46" t="str">
        <f>IFERROR(VLOOKUP($B88,Sheet1!$A$5:$B$300,2,FALSE),"")</f>
        <v/>
      </c>
      <c r="AO88" s="46" t="s">
        <v>23</v>
      </c>
      <c r="AP88" s="5" t="str">
        <f>IFERROR(VLOOKUP($A88,集約用シート!$B$5:$U$300,15,FALSE),"")</f>
        <v/>
      </c>
      <c r="AQ88" s="8" t="s">
        <v>23</v>
      </c>
      <c r="AR88" s="46" t="s">
        <v>23</v>
      </c>
      <c r="AS88" s="5" t="str">
        <f>IFERROR(VLOOKUP($A88,集約用シート!$B$5:$U$300,19,FALSE),"")</f>
        <v/>
      </c>
      <c r="AT88" s="46" t="s">
        <v>23</v>
      </c>
      <c r="AU88" s="5" t="str">
        <f>IFERROR(VLOOKUP($A88,集約用シート!$B$5:$U$300,21,FALSE),"")</f>
        <v/>
      </c>
    </row>
    <row r="89" spans="1:47" ht="28.5" customHeight="1">
      <c r="A89" s="40">
        <v>30177</v>
      </c>
      <c r="B89" s="11" t="s">
        <v>1628</v>
      </c>
      <c r="C89" s="40"/>
      <c r="D89" s="40"/>
      <c r="E89" s="40">
        <v>0</v>
      </c>
      <c r="F89" s="40"/>
      <c r="G89" s="40"/>
      <c r="H89" s="40"/>
      <c r="I89" s="40"/>
      <c r="J89" s="40"/>
      <c r="K89" s="40"/>
      <c r="L89" s="40"/>
      <c r="M89" s="40"/>
      <c r="N89" s="40"/>
      <c r="O89" s="40"/>
      <c r="P89" s="40">
        <v>0</v>
      </c>
      <c r="Q89" s="40"/>
      <c r="R89" s="40"/>
      <c r="S89" s="40"/>
      <c r="T89" s="40"/>
      <c r="U89" s="40"/>
      <c r="V89" s="40"/>
      <c r="W89" s="40"/>
      <c r="X89" s="40"/>
      <c r="Y89" s="40" t="s">
        <v>23</v>
      </c>
      <c r="Z89" s="40" t="s">
        <v>23</v>
      </c>
      <c r="AA89" s="40"/>
      <c r="AB89" s="40" t="s">
        <v>23</v>
      </c>
      <c r="AC89" s="40" t="s">
        <v>23</v>
      </c>
      <c r="AD89" s="40" t="s">
        <v>23</v>
      </c>
      <c r="AE89" s="40" t="s">
        <v>23</v>
      </c>
      <c r="AF89" s="40"/>
      <c r="AG89" s="40" t="s">
        <v>23</v>
      </c>
      <c r="AH89" s="40" t="s">
        <v>23</v>
      </c>
      <c r="AI89" s="40" t="s">
        <v>23</v>
      </c>
      <c r="AJ89" s="40" t="s">
        <v>23</v>
      </c>
      <c r="AK89" s="46" t="s">
        <v>23</v>
      </c>
      <c r="AL89" s="46" t="s">
        <v>23</v>
      </c>
      <c r="AM89" s="46" t="s">
        <v>23</v>
      </c>
      <c r="AN89" s="46" t="str">
        <f>IFERROR(VLOOKUP($B89,Sheet1!$A$5:$B$300,2,FALSE),"")</f>
        <v/>
      </c>
      <c r="AO89" s="46" t="s">
        <v>23</v>
      </c>
      <c r="AP89" s="5" t="str">
        <f>IFERROR(VLOOKUP($A89,集約用シート!$B$5:$U$300,15,FALSE),"")</f>
        <v/>
      </c>
      <c r="AQ89" s="8" t="s">
        <v>23</v>
      </c>
      <c r="AR89" s="46" t="s">
        <v>23</v>
      </c>
      <c r="AS89" s="5" t="str">
        <f>IFERROR(VLOOKUP($A89,集約用シート!$B$5:$U$300,19,FALSE),"")</f>
        <v/>
      </c>
      <c r="AT89" s="46" t="s">
        <v>23</v>
      </c>
      <c r="AU89" s="5" t="str">
        <f>IFERROR(VLOOKUP($A89,集約用シート!$B$5:$U$300,21,FALSE),"")</f>
        <v/>
      </c>
    </row>
    <row r="90" spans="1:47" ht="28.5" customHeight="1">
      <c r="A90" s="40">
        <v>30178</v>
      </c>
      <c r="B90" s="11" t="s">
        <v>1629</v>
      </c>
      <c r="C90" s="40"/>
      <c r="D90" s="40"/>
      <c r="E90" s="40">
        <v>0</v>
      </c>
      <c r="F90" s="40"/>
      <c r="G90" s="40"/>
      <c r="H90" s="40"/>
      <c r="I90" s="40"/>
      <c r="J90" s="40"/>
      <c r="K90" s="40"/>
      <c r="L90" s="40"/>
      <c r="M90" s="40"/>
      <c r="N90" s="40"/>
      <c r="O90" s="40"/>
      <c r="P90" s="40">
        <v>0</v>
      </c>
      <c r="Q90" s="40"/>
      <c r="R90" s="40"/>
      <c r="S90" s="40"/>
      <c r="T90" s="40"/>
      <c r="U90" s="40"/>
      <c r="V90" s="40"/>
      <c r="W90" s="40"/>
      <c r="X90" s="40"/>
      <c r="Y90" s="40" t="s">
        <v>23</v>
      </c>
      <c r="Z90" s="40" t="s">
        <v>23</v>
      </c>
      <c r="AA90" s="40"/>
      <c r="AB90" s="40" t="s">
        <v>23</v>
      </c>
      <c r="AC90" s="40" t="s">
        <v>23</v>
      </c>
      <c r="AD90" s="40" t="s">
        <v>23</v>
      </c>
      <c r="AE90" s="40" t="s">
        <v>23</v>
      </c>
      <c r="AF90" s="40"/>
      <c r="AG90" s="40" t="s">
        <v>23</v>
      </c>
      <c r="AH90" s="40" t="s">
        <v>23</v>
      </c>
      <c r="AI90" s="40" t="s">
        <v>23</v>
      </c>
      <c r="AJ90" s="40" t="s">
        <v>23</v>
      </c>
      <c r="AK90" s="46" t="s">
        <v>23</v>
      </c>
      <c r="AL90" s="46" t="s">
        <v>23</v>
      </c>
      <c r="AM90" s="46" t="s">
        <v>23</v>
      </c>
      <c r="AN90" s="46" t="str">
        <f>IFERROR(VLOOKUP($B90,Sheet1!$A$5:$B$300,2,FALSE),"")</f>
        <v/>
      </c>
      <c r="AO90" s="46" t="s">
        <v>23</v>
      </c>
      <c r="AP90" s="5" t="str">
        <f>IFERROR(VLOOKUP($A90,集約用シート!$B$5:$U$300,15,FALSE),"")</f>
        <v/>
      </c>
      <c r="AQ90" s="8" t="s">
        <v>23</v>
      </c>
      <c r="AR90" s="46" t="s">
        <v>23</v>
      </c>
      <c r="AS90" s="5" t="str">
        <f>IFERROR(VLOOKUP($A90,集約用シート!$B$5:$U$300,19,FALSE),"")</f>
        <v/>
      </c>
      <c r="AT90" s="46" t="s">
        <v>23</v>
      </c>
      <c r="AU90" s="5" t="str">
        <f>IFERROR(VLOOKUP($A90,集約用シート!$B$5:$U$300,21,FALSE),"")</f>
        <v/>
      </c>
    </row>
    <row r="91" spans="1:47" ht="28.5" customHeight="1">
      <c r="A91" s="6">
        <v>30179</v>
      </c>
      <c r="B91" s="7" t="s">
        <v>1630</v>
      </c>
      <c r="C91" s="35"/>
      <c r="D91" s="40"/>
      <c r="E91" s="40">
        <v>0</v>
      </c>
      <c r="F91" s="40"/>
      <c r="G91" s="40"/>
      <c r="H91" s="40"/>
      <c r="I91" s="40"/>
      <c r="J91" s="40"/>
      <c r="K91" s="40"/>
      <c r="L91" s="40"/>
      <c r="M91" s="40"/>
      <c r="N91" s="40"/>
      <c r="O91" s="40"/>
      <c r="P91" s="40">
        <v>0</v>
      </c>
      <c r="Q91" s="40"/>
      <c r="R91" s="40"/>
      <c r="S91" s="40"/>
      <c r="T91" s="40"/>
      <c r="U91" s="40"/>
      <c r="V91" s="40"/>
      <c r="W91" s="40"/>
      <c r="X91" s="40"/>
      <c r="Y91" s="40" t="s">
        <v>23</v>
      </c>
      <c r="Z91" s="40" t="s">
        <v>23</v>
      </c>
      <c r="AA91" s="40"/>
      <c r="AB91" s="40" t="s">
        <v>23</v>
      </c>
      <c r="AC91" s="40" t="s">
        <v>23</v>
      </c>
      <c r="AD91" s="40" t="s">
        <v>23</v>
      </c>
      <c r="AE91" s="40" t="s">
        <v>23</v>
      </c>
      <c r="AF91" s="40"/>
      <c r="AG91" s="40" t="s">
        <v>23</v>
      </c>
      <c r="AH91" s="40" t="s">
        <v>23</v>
      </c>
      <c r="AI91" s="40" t="s">
        <v>23</v>
      </c>
      <c r="AJ91" s="40" t="s">
        <v>23</v>
      </c>
      <c r="AK91" s="46" t="s">
        <v>23</v>
      </c>
      <c r="AL91" s="46" t="s">
        <v>23</v>
      </c>
      <c r="AM91" s="46" t="s">
        <v>23</v>
      </c>
      <c r="AN91" s="46" t="str">
        <f>IFERROR(VLOOKUP($B91,Sheet1!$A$5:$B$300,2,FALSE),"")</f>
        <v/>
      </c>
      <c r="AO91" s="46" t="s">
        <v>23</v>
      </c>
      <c r="AP91" s="5" t="str">
        <f>IFERROR(VLOOKUP($A91,集約用シート!$B$5:$U$300,15,FALSE),"")</f>
        <v/>
      </c>
      <c r="AQ91" s="8" t="s">
        <v>23</v>
      </c>
      <c r="AR91" s="46" t="s">
        <v>23</v>
      </c>
      <c r="AS91" s="5" t="str">
        <f>IFERROR(VLOOKUP($A91,集約用シート!$B$5:$U$300,19,FALSE),"")</f>
        <v/>
      </c>
      <c r="AT91" s="46" t="s">
        <v>23</v>
      </c>
      <c r="AU91" s="5" t="str">
        <f>IFERROR(VLOOKUP($A91,集約用シート!$B$5:$U$300,21,FALSE),"")</f>
        <v/>
      </c>
    </row>
    <row r="92" spans="1:47" ht="28.5" customHeight="1">
      <c r="A92" s="6">
        <v>30180</v>
      </c>
      <c r="B92" s="7" t="s">
        <v>1631</v>
      </c>
      <c r="C92" s="40"/>
      <c r="D92" s="40"/>
      <c r="E92" s="40">
        <v>0</v>
      </c>
      <c r="F92" s="40"/>
      <c r="G92" s="40"/>
      <c r="H92" s="40"/>
      <c r="I92" s="40"/>
      <c r="J92" s="40"/>
      <c r="K92" s="40"/>
      <c r="L92" s="40"/>
      <c r="M92" s="40"/>
      <c r="N92" s="40"/>
      <c r="O92" s="40"/>
      <c r="P92" s="40">
        <v>0</v>
      </c>
      <c r="Q92" s="40"/>
      <c r="R92" s="40"/>
      <c r="S92" s="40"/>
      <c r="T92" s="40"/>
      <c r="U92" s="40"/>
      <c r="V92" s="40"/>
      <c r="W92" s="40"/>
      <c r="X92" s="40"/>
      <c r="Y92" s="40" t="s">
        <v>23</v>
      </c>
      <c r="Z92" s="40" t="s">
        <v>23</v>
      </c>
      <c r="AA92" s="40"/>
      <c r="AB92" s="40" t="s">
        <v>23</v>
      </c>
      <c r="AC92" s="40" t="s">
        <v>25</v>
      </c>
      <c r="AD92" s="40" t="s">
        <v>23</v>
      </c>
      <c r="AE92" s="40" t="s">
        <v>21</v>
      </c>
      <c r="AF92" s="40"/>
      <c r="AG92" s="40" t="s">
        <v>23</v>
      </c>
      <c r="AH92" s="40">
        <v>0</v>
      </c>
      <c r="AI92" s="40" t="s">
        <v>23</v>
      </c>
      <c r="AJ92" s="40" t="s">
        <v>21</v>
      </c>
      <c r="AK92" s="46" t="s">
        <v>23</v>
      </c>
      <c r="AL92" s="46" t="s">
        <v>23</v>
      </c>
      <c r="AM92" s="46" t="s">
        <v>23</v>
      </c>
      <c r="AN92" s="46" t="str">
        <f>IFERROR(VLOOKUP($B92,Sheet1!$A$5:$B$300,2,FALSE),"")</f>
        <v/>
      </c>
      <c r="AO92" s="46" t="s">
        <v>23</v>
      </c>
      <c r="AP92" s="5" t="str">
        <f>IFERROR(VLOOKUP($A92,集約用シート!$B$5:$U$300,15,FALSE),"")</f>
        <v/>
      </c>
      <c r="AQ92" s="8" t="s">
        <v>23</v>
      </c>
      <c r="AR92" s="46" t="s">
        <v>23</v>
      </c>
      <c r="AS92" s="5" t="str">
        <f>IFERROR(VLOOKUP($A92,集約用シート!$B$5:$U$300,19,FALSE),"")</f>
        <v/>
      </c>
      <c r="AT92" s="46" t="s">
        <v>23</v>
      </c>
      <c r="AU92" s="5" t="str">
        <f>IFERROR(VLOOKUP($A92,集約用シート!$B$5:$U$300,21,FALSE),"")</f>
        <v/>
      </c>
    </row>
    <row r="93" spans="1:47" ht="28.5" customHeight="1">
      <c r="A93" s="6">
        <v>30181</v>
      </c>
      <c r="B93" s="7" t="s">
        <v>1632</v>
      </c>
      <c r="C93" s="40"/>
      <c r="D93" s="40"/>
      <c r="E93" s="40">
        <v>0</v>
      </c>
      <c r="F93" s="40"/>
      <c r="G93" s="40"/>
      <c r="H93" s="40"/>
      <c r="I93" s="40"/>
      <c r="J93" s="40"/>
      <c r="K93" s="40"/>
      <c r="L93" s="40"/>
      <c r="M93" s="40"/>
      <c r="N93" s="40"/>
      <c r="O93" s="40"/>
      <c r="P93" s="40">
        <v>0</v>
      </c>
      <c r="Q93" s="40"/>
      <c r="R93" s="40"/>
      <c r="S93" s="40"/>
      <c r="T93" s="40"/>
      <c r="U93" s="40"/>
      <c r="V93" s="40"/>
      <c r="W93" s="40"/>
      <c r="X93" s="40"/>
      <c r="Y93" s="40" t="s">
        <v>23</v>
      </c>
      <c r="Z93" s="40" t="s">
        <v>23</v>
      </c>
      <c r="AA93" s="40"/>
      <c r="AB93" s="40" t="s">
        <v>23</v>
      </c>
      <c r="AC93" s="40" t="s">
        <v>23</v>
      </c>
      <c r="AD93" s="40" t="s">
        <v>23</v>
      </c>
      <c r="AE93" s="40" t="s">
        <v>23</v>
      </c>
      <c r="AF93" s="40"/>
      <c r="AG93" s="40" t="s">
        <v>23</v>
      </c>
      <c r="AH93" s="40" t="s">
        <v>23</v>
      </c>
      <c r="AI93" s="40" t="s">
        <v>23</v>
      </c>
      <c r="AJ93" s="40" t="s">
        <v>23</v>
      </c>
      <c r="AK93" s="46" t="s">
        <v>23</v>
      </c>
      <c r="AL93" s="46" t="s">
        <v>23</v>
      </c>
      <c r="AM93" s="46" t="s">
        <v>23</v>
      </c>
      <c r="AN93" s="46" t="str">
        <f>IFERROR(VLOOKUP($B93,Sheet1!$A$5:$B$300,2,FALSE),"")</f>
        <v/>
      </c>
      <c r="AO93" s="46" t="s">
        <v>23</v>
      </c>
      <c r="AP93" s="5" t="str">
        <f>IFERROR(VLOOKUP($A93,集約用シート!$B$5:$U$300,15,FALSE),"")</f>
        <v/>
      </c>
      <c r="AQ93" s="8" t="s">
        <v>23</v>
      </c>
      <c r="AR93" s="46" t="s">
        <v>23</v>
      </c>
      <c r="AS93" s="5" t="str">
        <f>IFERROR(VLOOKUP($A93,集約用シート!$B$5:$U$300,19,FALSE),"")</f>
        <v/>
      </c>
      <c r="AT93" s="46" t="s">
        <v>23</v>
      </c>
      <c r="AU93" s="5" t="str">
        <f>IFERROR(VLOOKUP($A93,集約用シート!$B$5:$U$300,21,FALSE),"")</f>
        <v/>
      </c>
    </row>
    <row r="94" spans="1:47" ht="28.5" customHeight="1">
      <c r="A94" s="6">
        <v>30182</v>
      </c>
      <c r="B94" s="7" t="s">
        <v>1633</v>
      </c>
      <c r="C94" s="40"/>
      <c r="D94" s="40"/>
      <c r="E94" s="40">
        <v>0</v>
      </c>
      <c r="F94" s="40"/>
      <c r="G94" s="40"/>
      <c r="H94" s="40"/>
      <c r="I94" s="40"/>
      <c r="J94" s="40"/>
      <c r="K94" s="40"/>
      <c r="L94" s="40"/>
      <c r="M94" s="40"/>
      <c r="N94" s="40"/>
      <c r="O94" s="40"/>
      <c r="P94" s="40">
        <v>0</v>
      </c>
      <c r="Q94" s="40"/>
      <c r="R94" s="40"/>
      <c r="S94" s="40"/>
      <c r="T94" s="40"/>
      <c r="U94" s="40"/>
      <c r="V94" s="40"/>
      <c r="W94" s="40"/>
      <c r="X94" s="40"/>
      <c r="Y94" s="40" t="s">
        <v>23</v>
      </c>
      <c r="Z94" s="40" t="s">
        <v>23</v>
      </c>
      <c r="AA94" s="40"/>
      <c r="AB94" s="40" t="s">
        <v>23</v>
      </c>
      <c r="AC94" s="40" t="s">
        <v>23</v>
      </c>
      <c r="AD94" s="40" t="s">
        <v>23</v>
      </c>
      <c r="AE94" s="40" t="s">
        <v>23</v>
      </c>
      <c r="AF94" s="40"/>
      <c r="AG94" s="40" t="s">
        <v>23</v>
      </c>
      <c r="AH94" s="40" t="s">
        <v>23</v>
      </c>
      <c r="AI94" s="40" t="s">
        <v>23</v>
      </c>
      <c r="AJ94" s="40" t="s">
        <v>23</v>
      </c>
      <c r="AK94" s="46" t="s">
        <v>23</v>
      </c>
      <c r="AL94" s="46" t="s">
        <v>23</v>
      </c>
      <c r="AM94" s="46" t="s">
        <v>23</v>
      </c>
      <c r="AN94" s="46" t="str">
        <f>IFERROR(VLOOKUP($B94,Sheet1!$A$5:$B$300,2,FALSE),"")</f>
        <v/>
      </c>
      <c r="AO94" s="46" t="s">
        <v>23</v>
      </c>
      <c r="AP94" s="5" t="str">
        <f>IFERROR(VLOOKUP($A94,集約用シート!$B$5:$U$300,15,FALSE),"")</f>
        <v/>
      </c>
      <c r="AQ94" s="8" t="s">
        <v>23</v>
      </c>
      <c r="AR94" s="46" t="s">
        <v>23</v>
      </c>
      <c r="AS94" s="5" t="str">
        <f>IFERROR(VLOOKUP($A94,集約用シート!$B$5:$U$300,19,FALSE),"")</f>
        <v/>
      </c>
      <c r="AT94" s="46" t="s">
        <v>23</v>
      </c>
      <c r="AU94" s="5" t="str">
        <f>IFERROR(VLOOKUP($A94,集約用シート!$B$5:$U$300,21,FALSE),"")</f>
        <v/>
      </c>
    </row>
    <row r="95" spans="1:47" ht="28.5" customHeight="1">
      <c r="A95" s="6">
        <v>30184</v>
      </c>
      <c r="B95" s="7" t="s">
        <v>1634</v>
      </c>
      <c r="C95" s="40"/>
      <c r="D95" s="40"/>
      <c r="E95" s="40">
        <v>0</v>
      </c>
      <c r="F95" s="40"/>
      <c r="G95" s="40"/>
      <c r="H95" s="40"/>
      <c r="I95" s="40"/>
      <c r="J95" s="40"/>
      <c r="K95" s="40"/>
      <c r="L95" s="40"/>
      <c r="M95" s="40"/>
      <c r="N95" s="40"/>
      <c r="O95" s="40"/>
      <c r="P95" s="40">
        <v>0</v>
      </c>
      <c r="Q95" s="40"/>
      <c r="R95" s="40"/>
      <c r="S95" s="40"/>
      <c r="T95" s="40"/>
      <c r="U95" s="40"/>
      <c r="V95" s="40"/>
      <c r="W95" s="40"/>
      <c r="X95" s="40"/>
      <c r="Y95" s="40" t="s">
        <v>23</v>
      </c>
      <c r="Z95" s="40" t="s">
        <v>23</v>
      </c>
      <c r="AA95" s="40"/>
      <c r="AB95" s="40" t="s">
        <v>23</v>
      </c>
      <c r="AC95" s="40" t="s">
        <v>23</v>
      </c>
      <c r="AD95" s="40" t="s">
        <v>23</v>
      </c>
      <c r="AE95" s="40" t="s">
        <v>23</v>
      </c>
      <c r="AF95" s="40"/>
      <c r="AG95" s="40" t="s">
        <v>23</v>
      </c>
      <c r="AH95" s="40" t="s">
        <v>23</v>
      </c>
      <c r="AI95" s="40" t="s">
        <v>23</v>
      </c>
      <c r="AJ95" s="40" t="s">
        <v>23</v>
      </c>
      <c r="AK95" s="46" t="s">
        <v>23</v>
      </c>
      <c r="AL95" s="46" t="s">
        <v>23</v>
      </c>
      <c r="AM95" s="46" t="s">
        <v>23</v>
      </c>
      <c r="AN95" s="46" t="str">
        <f>IFERROR(VLOOKUP($B95,Sheet1!$A$5:$B$300,2,FALSE),"")</f>
        <v/>
      </c>
      <c r="AO95" s="46" t="s">
        <v>23</v>
      </c>
      <c r="AP95" s="5" t="str">
        <f>IFERROR(VLOOKUP($A95,集約用シート!$B$5:$U$300,15,FALSE),"")</f>
        <v/>
      </c>
      <c r="AQ95" s="8" t="s">
        <v>23</v>
      </c>
      <c r="AR95" s="46" t="s">
        <v>23</v>
      </c>
      <c r="AS95" s="5" t="str">
        <f>IFERROR(VLOOKUP($A95,集約用シート!$B$5:$U$300,19,FALSE),"")</f>
        <v/>
      </c>
      <c r="AT95" s="46" t="s">
        <v>23</v>
      </c>
      <c r="AU95" s="5" t="str">
        <f>IFERROR(VLOOKUP($A95,集約用シート!$B$5:$U$300,21,FALSE),"")</f>
        <v/>
      </c>
    </row>
    <row r="96" spans="1:47" ht="28.5" customHeight="1">
      <c r="A96" s="6">
        <v>30185</v>
      </c>
      <c r="B96" s="7" t="s">
        <v>1635</v>
      </c>
      <c r="C96" s="40"/>
      <c r="D96" s="40"/>
      <c r="E96" s="40">
        <v>0</v>
      </c>
      <c r="F96" s="40"/>
      <c r="G96" s="40"/>
      <c r="H96" s="40"/>
      <c r="I96" s="40"/>
      <c r="J96" s="40"/>
      <c r="K96" s="40"/>
      <c r="L96" s="40"/>
      <c r="M96" s="40"/>
      <c r="N96" s="40"/>
      <c r="O96" s="40"/>
      <c r="P96" s="40">
        <v>0</v>
      </c>
      <c r="Q96" s="40"/>
      <c r="R96" s="40"/>
      <c r="S96" s="40"/>
      <c r="T96" s="40"/>
      <c r="U96" s="40"/>
      <c r="V96" s="40"/>
      <c r="W96" s="40"/>
      <c r="X96" s="40"/>
      <c r="Y96" s="40" t="s">
        <v>23</v>
      </c>
      <c r="Z96" s="40" t="s">
        <v>23</v>
      </c>
      <c r="AA96" s="40"/>
      <c r="AB96" s="40" t="s">
        <v>23</v>
      </c>
      <c r="AC96" s="40" t="s">
        <v>23</v>
      </c>
      <c r="AD96" s="40" t="s">
        <v>23</v>
      </c>
      <c r="AE96" s="40" t="s">
        <v>23</v>
      </c>
      <c r="AF96" s="40"/>
      <c r="AG96" s="40" t="s">
        <v>23</v>
      </c>
      <c r="AH96" s="40" t="s">
        <v>23</v>
      </c>
      <c r="AI96" s="40" t="s">
        <v>23</v>
      </c>
      <c r="AJ96" s="40" t="s">
        <v>23</v>
      </c>
      <c r="AK96" s="46" t="s">
        <v>23</v>
      </c>
      <c r="AL96" s="46" t="s">
        <v>23</v>
      </c>
      <c r="AM96" s="46" t="s">
        <v>23</v>
      </c>
      <c r="AN96" s="46" t="str">
        <f>IFERROR(VLOOKUP($B96,Sheet1!$A$5:$B$300,2,FALSE),"")</f>
        <v/>
      </c>
      <c r="AO96" s="46" t="s">
        <v>23</v>
      </c>
      <c r="AP96" s="5" t="str">
        <f>IFERROR(VLOOKUP($A96,集約用シート!$B$5:$U$300,15,FALSE),"")</f>
        <v/>
      </c>
      <c r="AQ96" s="8" t="s">
        <v>23</v>
      </c>
      <c r="AR96" s="46" t="s">
        <v>23</v>
      </c>
      <c r="AS96" s="5" t="str">
        <f>IFERROR(VLOOKUP($A96,集約用シート!$B$5:$U$300,19,FALSE),"")</f>
        <v/>
      </c>
      <c r="AT96" s="46" t="s">
        <v>23</v>
      </c>
      <c r="AU96" s="5" t="str">
        <f>IFERROR(VLOOKUP($A96,集約用シート!$B$5:$U$300,21,FALSE),"")</f>
        <v/>
      </c>
    </row>
    <row r="97" spans="1:47" ht="28.5" customHeight="1">
      <c r="A97" s="6">
        <v>30186</v>
      </c>
      <c r="B97" s="7" t="s">
        <v>1636</v>
      </c>
      <c r="C97" s="40"/>
      <c r="D97" s="40"/>
      <c r="E97" s="40">
        <v>0</v>
      </c>
      <c r="F97" s="40"/>
      <c r="G97" s="40"/>
      <c r="H97" s="40"/>
      <c r="I97" s="40"/>
      <c r="J97" s="40"/>
      <c r="K97" s="40"/>
      <c r="L97" s="40"/>
      <c r="M97" s="40"/>
      <c r="N97" s="40"/>
      <c r="O97" s="40"/>
      <c r="P97" s="40">
        <v>0</v>
      </c>
      <c r="Q97" s="40"/>
      <c r="R97" s="40"/>
      <c r="S97" s="40"/>
      <c r="T97" s="40"/>
      <c r="U97" s="40"/>
      <c r="V97" s="40"/>
      <c r="W97" s="40"/>
      <c r="X97" s="40"/>
      <c r="Y97" s="40" t="s">
        <v>23</v>
      </c>
      <c r="Z97" s="40" t="s">
        <v>23</v>
      </c>
      <c r="AA97" s="40"/>
      <c r="AB97" s="40" t="s">
        <v>23</v>
      </c>
      <c r="AC97" s="40" t="s">
        <v>23</v>
      </c>
      <c r="AD97" s="40" t="s">
        <v>23</v>
      </c>
      <c r="AE97" s="40" t="s">
        <v>23</v>
      </c>
      <c r="AF97" s="40"/>
      <c r="AG97" s="40" t="s">
        <v>23</v>
      </c>
      <c r="AH97" s="40" t="s">
        <v>23</v>
      </c>
      <c r="AI97" s="40" t="s">
        <v>23</v>
      </c>
      <c r="AJ97" s="40" t="s">
        <v>23</v>
      </c>
      <c r="AK97" s="46" t="s">
        <v>23</v>
      </c>
      <c r="AL97" s="46" t="s">
        <v>23</v>
      </c>
      <c r="AM97" s="46" t="s">
        <v>23</v>
      </c>
      <c r="AN97" s="46" t="str">
        <f>IFERROR(VLOOKUP($B97,Sheet1!$A$5:$B$300,2,FALSE),"")</f>
        <v/>
      </c>
      <c r="AO97" s="46" t="s">
        <v>23</v>
      </c>
      <c r="AP97" s="5" t="str">
        <f>IFERROR(VLOOKUP($A97,集約用シート!$B$5:$U$300,15,FALSE),"")</f>
        <v/>
      </c>
      <c r="AQ97" s="8" t="s">
        <v>23</v>
      </c>
      <c r="AR97" s="46" t="s">
        <v>23</v>
      </c>
      <c r="AS97" s="5" t="str">
        <f>IFERROR(VLOOKUP($A97,集約用シート!$B$5:$U$300,19,FALSE),"")</f>
        <v/>
      </c>
      <c r="AT97" s="46" t="s">
        <v>23</v>
      </c>
      <c r="AU97" s="5" t="str">
        <f>IFERROR(VLOOKUP($A97,集約用シート!$B$5:$U$300,21,FALSE),"")</f>
        <v/>
      </c>
    </row>
    <row r="98" spans="1:47" ht="28.5" customHeight="1">
      <c r="A98" s="6">
        <v>30187</v>
      </c>
      <c r="B98" s="7" t="s">
        <v>1637</v>
      </c>
      <c r="C98" s="40"/>
      <c r="D98" s="40"/>
      <c r="E98" s="40">
        <v>0</v>
      </c>
      <c r="F98" s="40"/>
      <c r="G98" s="40"/>
      <c r="H98" s="40"/>
      <c r="I98" s="40"/>
      <c r="J98" s="40"/>
      <c r="K98" s="40"/>
      <c r="L98" s="40"/>
      <c r="M98" s="40"/>
      <c r="N98" s="40"/>
      <c r="O98" s="40"/>
      <c r="P98" s="40">
        <v>0</v>
      </c>
      <c r="Q98" s="40"/>
      <c r="R98" s="40"/>
      <c r="S98" s="40"/>
      <c r="T98" s="40"/>
      <c r="U98" s="40"/>
      <c r="V98" s="40"/>
      <c r="W98" s="40"/>
      <c r="X98" s="40"/>
      <c r="Y98" s="40" t="s">
        <v>23</v>
      </c>
      <c r="Z98" s="40" t="s">
        <v>23</v>
      </c>
      <c r="AA98" s="40"/>
      <c r="AB98" s="40" t="s">
        <v>23</v>
      </c>
      <c r="AC98" s="40" t="s">
        <v>23</v>
      </c>
      <c r="AD98" s="40" t="s">
        <v>23</v>
      </c>
      <c r="AE98" s="40" t="s">
        <v>23</v>
      </c>
      <c r="AF98" s="40"/>
      <c r="AG98" s="40" t="s">
        <v>23</v>
      </c>
      <c r="AH98" s="40" t="s">
        <v>23</v>
      </c>
      <c r="AI98" s="40" t="s">
        <v>23</v>
      </c>
      <c r="AJ98" s="40" t="s">
        <v>23</v>
      </c>
      <c r="AK98" s="46" t="s">
        <v>23</v>
      </c>
      <c r="AL98" s="46" t="s">
        <v>23</v>
      </c>
      <c r="AM98" s="46" t="s">
        <v>23</v>
      </c>
      <c r="AN98" s="46" t="str">
        <f>IFERROR(VLOOKUP($B98,Sheet1!$A$5:$B$300,2,FALSE),"")</f>
        <v/>
      </c>
      <c r="AO98" s="46" t="s">
        <v>23</v>
      </c>
      <c r="AP98" s="5" t="str">
        <f>IFERROR(VLOOKUP($A98,集約用シート!$B$5:$U$300,15,FALSE),"")</f>
        <v/>
      </c>
      <c r="AQ98" s="8" t="s">
        <v>23</v>
      </c>
      <c r="AR98" s="46" t="s">
        <v>23</v>
      </c>
      <c r="AS98" s="5" t="str">
        <f>IFERROR(VLOOKUP($A98,集約用シート!$B$5:$U$300,19,FALSE),"")</f>
        <v/>
      </c>
      <c r="AT98" s="46" t="s">
        <v>23</v>
      </c>
      <c r="AU98" s="5" t="str">
        <f>IFERROR(VLOOKUP($A98,集約用シート!$B$5:$U$300,21,FALSE),"")</f>
        <v/>
      </c>
    </row>
    <row r="99" spans="1:47" ht="28.5" customHeight="1">
      <c r="A99" s="6">
        <v>30188</v>
      </c>
      <c r="B99" s="7" t="s">
        <v>1638</v>
      </c>
      <c r="C99" s="40"/>
      <c r="D99" s="40"/>
      <c r="E99" s="40">
        <v>0</v>
      </c>
      <c r="F99" s="40"/>
      <c r="G99" s="40"/>
      <c r="H99" s="40"/>
      <c r="I99" s="40"/>
      <c r="J99" s="40"/>
      <c r="K99" s="40"/>
      <c r="L99" s="40"/>
      <c r="M99" s="40"/>
      <c r="N99" s="40"/>
      <c r="O99" s="40"/>
      <c r="P99" s="40">
        <v>0</v>
      </c>
      <c r="Q99" s="40"/>
      <c r="R99" s="40"/>
      <c r="S99" s="40"/>
      <c r="T99" s="40"/>
      <c r="U99" s="40"/>
      <c r="V99" s="40"/>
      <c r="W99" s="40"/>
      <c r="X99" s="40"/>
      <c r="Y99" s="40" t="s">
        <v>23</v>
      </c>
      <c r="Z99" s="40" t="s">
        <v>23</v>
      </c>
      <c r="AA99" s="40"/>
      <c r="AB99" s="40" t="s">
        <v>23</v>
      </c>
      <c r="AC99" s="40" t="s">
        <v>23</v>
      </c>
      <c r="AD99" s="40" t="s">
        <v>23</v>
      </c>
      <c r="AE99" s="40" t="s">
        <v>23</v>
      </c>
      <c r="AF99" s="40"/>
      <c r="AG99" s="40" t="s">
        <v>23</v>
      </c>
      <c r="AH99" s="40" t="s">
        <v>23</v>
      </c>
      <c r="AI99" s="40" t="s">
        <v>23</v>
      </c>
      <c r="AJ99" s="40" t="s">
        <v>23</v>
      </c>
      <c r="AK99" s="46" t="s">
        <v>23</v>
      </c>
      <c r="AL99" s="46" t="s">
        <v>23</v>
      </c>
      <c r="AM99" s="46" t="s">
        <v>23</v>
      </c>
      <c r="AN99" s="46" t="str">
        <f>IFERROR(VLOOKUP($B99,Sheet1!$A$5:$B$300,2,FALSE),"")</f>
        <v/>
      </c>
      <c r="AO99" s="46" t="s">
        <v>23</v>
      </c>
      <c r="AP99" s="5" t="str">
        <f>IFERROR(VLOOKUP($A99,集約用シート!$B$5:$U$300,15,FALSE),"")</f>
        <v/>
      </c>
      <c r="AQ99" s="8" t="s">
        <v>23</v>
      </c>
      <c r="AR99" s="46" t="s">
        <v>23</v>
      </c>
      <c r="AS99" s="5" t="str">
        <f>IFERROR(VLOOKUP($A99,集約用シート!$B$5:$U$300,19,FALSE),"")</f>
        <v/>
      </c>
      <c r="AT99" s="46" t="s">
        <v>23</v>
      </c>
      <c r="AU99" s="5" t="str">
        <f>IFERROR(VLOOKUP($A99,集約用シート!$B$5:$U$300,21,FALSE),"")</f>
        <v/>
      </c>
    </row>
    <row r="100" spans="1:47" ht="28.5" customHeight="1">
      <c r="A100" s="6">
        <v>30190</v>
      </c>
      <c r="B100" s="7" t="s">
        <v>1639</v>
      </c>
      <c r="C100" s="40"/>
      <c r="D100" s="40"/>
      <c r="E100" s="40">
        <v>0</v>
      </c>
      <c r="F100" s="40"/>
      <c r="G100" s="40"/>
      <c r="H100" s="40"/>
      <c r="I100" s="40"/>
      <c r="J100" s="40"/>
      <c r="K100" s="40"/>
      <c r="L100" s="40"/>
      <c r="M100" s="40"/>
      <c r="N100" s="40" t="s">
        <v>22</v>
      </c>
      <c r="O100" s="40" t="s">
        <v>22</v>
      </c>
      <c r="P100" s="40">
        <v>0</v>
      </c>
      <c r="Q100" s="40"/>
      <c r="R100" s="40"/>
      <c r="S100" s="40"/>
      <c r="T100" s="40"/>
      <c r="U100" s="40"/>
      <c r="V100" s="40"/>
      <c r="W100" s="40"/>
      <c r="X100" s="40"/>
      <c r="Y100" s="40" t="s">
        <v>23</v>
      </c>
      <c r="Z100" s="40" t="s">
        <v>23</v>
      </c>
      <c r="AA100" s="40"/>
      <c r="AB100" s="40" t="s">
        <v>23</v>
      </c>
      <c r="AC100" s="40" t="s">
        <v>23</v>
      </c>
      <c r="AD100" s="40" t="s">
        <v>23</v>
      </c>
      <c r="AE100" s="40" t="s">
        <v>23</v>
      </c>
      <c r="AF100" s="40"/>
      <c r="AG100" s="40" t="s">
        <v>23</v>
      </c>
      <c r="AH100" s="40" t="s">
        <v>23</v>
      </c>
      <c r="AI100" s="40" t="s">
        <v>23</v>
      </c>
      <c r="AJ100" s="40" t="s">
        <v>23</v>
      </c>
      <c r="AK100" s="46" t="s">
        <v>23</v>
      </c>
      <c r="AL100" s="46" t="s">
        <v>23</v>
      </c>
      <c r="AM100" s="46" t="s">
        <v>23</v>
      </c>
      <c r="AN100" s="46" t="str">
        <f>IFERROR(VLOOKUP($B100,Sheet1!$A$5:$B$300,2,FALSE),"")</f>
        <v/>
      </c>
      <c r="AO100" s="46" t="s">
        <v>23</v>
      </c>
      <c r="AP100" s="5" t="str">
        <f>IFERROR(VLOOKUP($A100,集約用シート!$B$5:$U$300,15,FALSE),"")</f>
        <v/>
      </c>
      <c r="AQ100" s="8" t="s">
        <v>23</v>
      </c>
      <c r="AR100" s="46" t="s">
        <v>23</v>
      </c>
      <c r="AS100" s="5" t="str">
        <f>IFERROR(VLOOKUP($A100,集約用シート!$B$5:$U$300,19,FALSE),"")</f>
        <v/>
      </c>
      <c r="AT100" s="46" t="s">
        <v>23</v>
      </c>
      <c r="AU100" s="5" t="str">
        <f>IFERROR(VLOOKUP($A100,集約用シート!$B$5:$U$300,21,FALSE),"")</f>
        <v/>
      </c>
    </row>
    <row r="101" spans="1:47" ht="28.5" customHeight="1">
      <c r="A101" s="6">
        <v>30196</v>
      </c>
      <c r="B101" s="7" t="s">
        <v>1640</v>
      </c>
      <c r="C101" s="40"/>
      <c r="D101" s="40"/>
      <c r="E101" s="40">
        <v>0</v>
      </c>
      <c r="F101" s="40"/>
      <c r="G101" s="40"/>
      <c r="H101" s="40"/>
      <c r="I101" s="40"/>
      <c r="J101" s="40"/>
      <c r="K101" s="40"/>
      <c r="L101" s="40"/>
      <c r="M101" s="40"/>
      <c r="N101" s="40"/>
      <c r="O101" s="40"/>
      <c r="P101" s="40">
        <v>0</v>
      </c>
      <c r="Q101" s="40"/>
      <c r="R101" s="40"/>
      <c r="S101" s="40"/>
      <c r="T101" s="40"/>
      <c r="U101" s="40"/>
      <c r="V101" s="40"/>
      <c r="W101" s="40"/>
      <c r="X101" s="40"/>
      <c r="Y101" s="40" t="s">
        <v>23</v>
      </c>
      <c r="Z101" s="40" t="s">
        <v>23</v>
      </c>
      <c r="AA101" s="40"/>
      <c r="AB101" s="40" t="s">
        <v>23</v>
      </c>
      <c r="AC101" s="40" t="s">
        <v>23</v>
      </c>
      <c r="AD101" s="40" t="s">
        <v>23</v>
      </c>
      <c r="AE101" s="40" t="s">
        <v>23</v>
      </c>
      <c r="AF101" s="40"/>
      <c r="AG101" s="40" t="s">
        <v>23</v>
      </c>
      <c r="AH101" s="40" t="s">
        <v>23</v>
      </c>
      <c r="AI101" s="40" t="s">
        <v>23</v>
      </c>
      <c r="AJ101" s="40" t="s">
        <v>23</v>
      </c>
      <c r="AK101" s="46" t="s">
        <v>23</v>
      </c>
      <c r="AL101" s="46" t="s">
        <v>23</v>
      </c>
      <c r="AM101" s="46" t="s">
        <v>23</v>
      </c>
      <c r="AN101" s="46" t="str">
        <f>IFERROR(VLOOKUP($B101,Sheet1!$A$5:$B$300,2,FALSE),"")</f>
        <v/>
      </c>
      <c r="AO101" s="46" t="s">
        <v>23</v>
      </c>
      <c r="AP101" s="5" t="str">
        <f>IFERROR(VLOOKUP($A101,集約用シート!$B$5:$U$300,15,FALSE),"")</f>
        <v/>
      </c>
      <c r="AQ101" s="8" t="s">
        <v>23</v>
      </c>
      <c r="AR101" s="46" t="s">
        <v>23</v>
      </c>
      <c r="AS101" s="5" t="str">
        <f>IFERROR(VLOOKUP($A101,集約用シート!$B$5:$U$300,19,FALSE),"")</f>
        <v/>
      </c>
      <c r="AT101" s="46" t="s">
        <v>23</v>
      </c>
      <c r="AU101" s="5" t="str">
        <f>IFERROR(VLOOKUP($A101,集約用シート!$B$5:$U$300,21,FALSE),"")</f>
        <v/>
      </c>
    </row>
    <row r="102" spans="1:47" ht="28.5" customHeight="1">
      <c r="A102" s="6">
        <v>30198</v>
      </c>
      <c r="B102" s="7" t="s">
        <v>1641</v>
      </c>
      <c r="C102" s="40"/>
      <c r="D102" s="40"/>
      <c r="E102" s="40">
        <v>0</v>
      </c>
      <c r="F102" s="40"/>
      <c r="G102" s="40"/>
      <c r="H102" s="40"/>
      <c r="I102" s="40"/>
      <c r="J102" s="40"/>
      <c r="K102" s="40"/>
      <c r="L102" s="40"/>
      <c r="M102" s="40"/>
      <c r="N102" s="40"/>
      <c r="O102" s="40"/>
      <c r="P102" s="40">
        <v>0</v>
      </c>
      <c r="Q102" s="40"/>
      <c r="R102" s="40"/>
      <c r="S102" s="40"/>
      <c r="T102" s="40"/>
      <c r="U102" s="40"/>
      <c r="V102" s="40"/>
      <c r="W102" s="40"/>
      <c r="X102" s="40"/>
      <c r="Y102" s="40" t="s">
        <v>23</v>
      </c>
      <c r="Z102" s="40" t="s">
        <v>23</v>
      </c>
      <c r="AA102" s="40"/>
      <c r="AB102" s="40" t="s">
        <v>23</v>
      </c>
      <c r="AC102" s="40" t="s">
        <v>23</v>
      </c>
      <c r="AD102" s="40" t="s">
        <v>23</v>
      </c>
      <c r="AE102" s="40" t="s">
        <v>23</v>
      </c>
      <c r="AF102" s="40"/>
      <c r="AG102" s="40" t="s">
        <v>23</v>
      </c>
      <c r="AH102" s="40" t="s">
        <v>23</v>
      </c>
      <c r="AI102" s="40" t="s">
        <v>23</v>
      </c>
      <c r="AJ102" s="40" t="s">
        <v>23</v>
      </c>
      <c r="AK102" s="46" t="s">
        <v>23</v>
      </c>
      <c r="AL102" s="46" t="s">
        <v>23</v>
      </c>
      <c r="AM102" s="46" t="s">
        <v>23</v>
      </c>
      <c r="AN102" s="46" t="str">
        <f>IFERROR(VLOOKUP($B102,Sheet1!$A$5:$B$300,2,FALSE),"")</f>
        <v/>
      </c>
      <c r="AO102" s="46" t="s">
        <v>23</v>
      </c>
      <c r="AP102" s="5" t="str">
        <f>IFERROR(VLOOKUP($A102,集約用シート!$B$5:$U$300,15,FALSE),"")</f>
        <v/>
      </c>
      <c r="AQ102" s="8" t="s">
        <v>23</v>
      </c>
      <c r="AR102" s="46" t="s">
        <v>23</v>
      </c>
      <c r="AS102" s="5" t="str">
        <f>IFERROR(VLOOKUP($A102,集約用シート!$B$5:$U$300,19,FALSE),"")</f>
        <v/>
      </c>
      <c r="AT102" s="46" t="s">
        <v>23</v>
      </c>
      <c r="AU102" s="5" t="str">
        <f>IFERROR(VLOOKUP($A102,集約用シート!$B$5:$U$300,21,FALSE),"")</f>
        <v/>
      </c>
    </row>
    <row r="103" spans="1:47" ht="28.5" customHeight="1">
      <c r="A103" s="6">
        <v>30199</v>
      </c>
      <c r="B103" s="7" t="s">
        <v>1642</v>
      </c>
      <c r="C103" s="40"/>
      <c r="D103" s="40"/>
      <c r="E103" s="40">
        <v>0</v>
      </c>
      <c r="F103" s="40"/>
      <c r="G103" s="40"/>
      <c r="H103" s="40"/>
      <c r="I103" s="40"/>
      <c r="J103" s="40"/>
      <c r="K103" s="40"/>
      <c r="L103" s="40"/>
      <c r="M103" s="40"/>
      <c r="N103" s="40"/>
      <c r="O103" s="40"/>
      <c r="P103" s="40">
        <v>0</v>
      </c>
      <c r="Q103" s="40"/>
      <c r="R103" s="40"/>
      <c r="S103" s="40"/>
      <c r="T103" s="40"/>
      <c r="U103" s="40"/>
      <c r="V103" s="40"/>
      <c r="W103" s="40"/>
      <c r="X103" s="40"/>
      <c r="Y103" s="40" t="s">
        <v>23</v>
      </c>
      <c r="Z103" s="40" t="s">
        <v>23</v>
      </c>
      <c r="AA103" s="40"/>
      <c r="AB103" s="40" t="s">
        <v>23</v>
      </c>
      <c r="AC103" s="40" t="s">
        <v>23</v>
      </c>
      <c r="AD103" s="40" t="s">
        <v>23</v>
      </c>
      <c r="AE103" s="40" t="s">
        <v>23</v>
      </c>
      <c r="AF103" s="40"/>
      <c r="AG103" s="40" t="s">
        <v>23</v>
      </c>
      <c r="AH103" s="40" t="s">
        <v>23</v>
      </c>
      <c r="AI103" s="40" t="s">
        <v>23</v>
      </c>
      <c r="AJ103" s="40" t="s">
        <v>23</v>
      </c>
      <c r="AK103" s="46" t="s">
        <v>23</v>
      </c>
      <c r="AL103" s="46" t="s">
        <v>23</v>
      </c>
      <c r="AM103" s="46" t="s">
        <v>23</v>
      </c>
      <c r="AN103" s="46" t="str">
        <f>IFERROR(VLOOKUP($B103,Sheet1!$A$5:$B$300,2,FALSE),"")</f>
        <v/>
      </c>
      <c r="AO103" s="46" t="s">
        <v>23</v>
      </c>
      <c r="AP103" s="5" t="str">
        <f>IFERROR(VLOOKUP($A103,集約用シート!$B$5:$U$300,15,FALSE),"")</f>
        <v/>
      </c>
      <c r="AQ103" s="8" t="s">
        <v>23</v>
      </c>
      <c r="AR103" s="46" t="s">
        <v>23</v>
      </c>
      <c r="AS103" s="5" t="str">
        <f>IFERROR(VLOOKUP($A103,集約用シート!$B$5:$U$300,19,FALSE),"")</f>
        <v/>
      </c>
      <c r="AT103" s="46" t="s">
        <v>23</v>
      </c>
      <c r="AU103" s="5" t="str">
        <f>IFERROR(VLOOKUP($A103,集約用シート!$B$5:$U$300,21,FALSE),"")</f>
        <v/>
      </c>
    </row>
    <row r="104" spans="1:47" ht="28.5" customHeight="1">
      <c r="A104" s="6">
        <v>30200</v>
      </c>
      <c r="B104" s="7" t="s">
        <v>1643</v>
      </c>
      <c r="C104" s="40"/>
      <c r="D104" s="40"/>
      <c r="E104" s="40">
        <v>0</v>
      </c>
      <c r="F104" s="40"/>
      <c r="G104" s="40"/>
      <c r="H104" s="40"/>
      <c r="I104" s="40"/>
      <c r="J104" s="40"/>
      <c r="K104" s="40"/>
      <c r="L104" s="40"/>
      <c r="M104" s="40"/>
      <c r="N104" s="40"/>
      <c r="O104" s="40"/>
      <c r="P104" s="40">
        <v>0</v>
      </c>
      <c r="Q104" s="40"/>
      <c r="R104" s="40"/>
      <c r="S104" s="40"/>
      <c r="T104" s="40"/>
      <c r="U104" s="40"/>
      <c r="V104" s="40"/>
      <c r="W104" s="40"/>
      <c r="X104" s="40"/>
      <c r="Y104" s="40" t="s">
        <v>23</v>
      </c>
      <c r="Z104" s="40" t="s">
        <v>23</v>
      </c>
      <c r="AA104" s="40"/>
      <c r="AB104" s="40" t="s">
        <v>23</v>
      </c>
      <c r="AC104" s="40" t="s">
        <v>23</v>
      </c>
      <c r="AD104" s="40" t="s">
        <v>23</v>
      </c>
      <c r="AE104" s="40" t="s">
        <v>23</v>
      </c>
      <c r="AF104" s="40"/>
      <c r="AG104" s="40" t="s">
        <v>23</v>
      </c>
      <c r="AH104" s="40" t="s">
        <v>23</v>
      </c>
      <c r="AI104" s="40" t="s">
        <v>23</v>
      </c>
      <c r="AJ104" s="40" t="s">
        <v>23</v>
      </c>
      <c r="AK104" s="46" t="s">
        <v>23</v>
      </c>
      <c r="AL104" s="46" t="s">
        <v>23</v>
      </c>
      <c r="AM104" s="46" t="s">
        <v>23</v>
      </c>
      <c r="AN104" s="46" t="str">
        <f>IFERROR(VLOOKUP($B104,Sheet1!$A$5:$B$300,2,FALSE),"")</f>
        <v/>
      </c>
      <c r="AO104" s="46" t="s">
        <v>23</v>
      </c>
      <c r="AP104" s="5" t="str">
        <f>IFERROR(VLOOKUP($A104,集約用シート!$B$5:$U$300,15,FALSE),"")</f>
        <v/>
      </c>
      <c r="AQ104" s="8" t="s">
        <v>23</v>
      </c>
      <c r="AR104" s="46" t="s">
        <v>23</v>
      </c>
      <c r="AS104" s="5" t="str">
        <f>IFERROR(VLOOKUP($A104,集約用シート!$B$5:$U$300,19,FALSE),"")</f>
        <v/>
      </c>
      <c r="AT104" s="46" t="s">
        <v>23</v>
      </c>
      <c r="AU104" s="5" t="str">
        <f>IFERROR(VLOOKUP($A104,集約用シート!$B$5:$U$300,21,FALSE),"")</f>
        <v/>
      </c>
    </row>
    <row r="105" spans="1:47" ht="28.5" customHeight="1">
      <c r="A105" s="6">
        <v>30201</v>
      </c>
      <c r="B105" s="7" t="s">
        <v>1644</v>
      </c>
      <c r="C105" s="40"/>
      <c r="D105" s="40"/>
      <c r="E105" s="40">
        <v>0</v>
      </c>
      <c r="F105" s="40"/>
      <c r="G105" s="40"/>
      <c r="H105" s="40"/>
      <c r="I105" s="40"/>
      <c r="J105" s="40"/>
      <c r="K105" s="40"/>
      <c r="L105" s="40"/>
      <c r="M105" s="40"/>
      <c r="N105" s="40"/>
      <c r="O105" s="40"/>
      <c r="P105" s="40">
        <v>0</v>
      </c>
      <c r="Q105" s="40"/>
      <c r="R105" s="40"/>
      <c r="S105" s="40"/>
      <c r="T105" s="40"/>
      <c r="U105" s="40"/>
      <c r="V105" s="40"/>
      <c r="W105" s="40"/>
      <c r="X105" s="40"/>
      <c r="Y105" s="40" t="s">
        <v>23</v>
      </c>
      <c r="Z105" s="40" t="s">
        <v>23</v>
      </c>
      <c r="AA105" s="40"/>
      <c r="AB105" s="40" t="s">
        <v>23</v>
      </c>
      <c r="AC105" s="40" t="s">
        <v>23</v>
      </c>
      <c r="AD105" s="40" t="s">
        <v>23</v>
      </c>
      <c r="AE105" s="40" t="s">
        <v>23</v>
      </c>
      <c r="AF105" s="40"/>
      <c r="AG105" s="40" t="s">
        <v>23</v>
      </c>
      <c r="AH105" s="40" t="s">
        <v>23</v>
      </c>
      <c r="AI105" s="40" t="s">
        <v>23</v>
      </c>
      <c r="AJ105" s="40" t="s">
        <v>23</v>
      </c>
      <c r="AK105" s="46" t="s">
        <v>23</v>
      </c>
      <c r="AL105" s="46" t="s">
        <v>23</v>
      </c>
      <c r="AM105" s="46" t="s">
        <v>23</v>
      </c>
      <c r="AN105" s="46" t="str">
        <f>IFERROR(VLOOKUP($B105,Sheet1!$A$5:$B$300,2,FALSE),"")</f>
        <v/>
      </c>
      <c r="AO105" s="46" t="s">
        <v>23</v>
      </c>
      <c r="AP105" s="5" t="str">
        <f>IFERROR(VLOOKUP($A105,集約用シート!$B$5:$U$300,15,FALSE),"")</f>
        <v/>
      </c>
      <c r="AQ105" s="8" t="s">
        <v>23</v>
      </c>
      <c r="AR105" s="46" t="s">
        <v>23</v>
      </c>
      <c r="AS105" s="5" t="str">
        <f>IFERROR(VLOOKUP($A105,集約用シート!$B$5:$U$300,19,FALSE),"")</f>
        <v/>
      </c>
      <c r="AT105" s="46" t="s">
        <v>23</v>
      </c>
      <c r="AU105" s="5" t="str">
        <f>IFERROR(VLOOKUP($A105,集約用シート!$B$5:$U$300,21,FALSE),"")</f>
        <v/>
      </c>
    </row>
    <row r="106" spans="1:47" ht="28.5" customHeight="1">
      <c r="A106" s="6">
        <v>30202</v>
      </c>
      <c r="B106" s="7" t="s">
        <v>1645</v>
      </c>
      <c r="C106" s="40" t="s">
        <v>21</v>
      </c>
      <c r="D106" s="40" t="s">
        <v>21</v>
      </c>
      <c r="E106" s="40">
        <v>0</v>
      </c>
      <c r="F106" s="40" t="s">
        <v>25</v>
      </c>
      <c r="G106" s="40" t="s">
        <v>25</v>
      </c>
      <c r="H106" s="40" t="s">
        <v>25</v>
      </c>
      <c r="I106" s="40" t="s">
        <v>25</v>
      </c>
      <c r="J106" s="40"/>
      <c r="K106" s="40" t="s">
        <v>25</v>
      </c>
      <c r="L106" s="40"/>
      <c r="M106" s="40"/>
      <c r="N106" s="40" t="s">
        <v>26</v>
      </c>
      <c r="O106" s="40" t="s">
        <v>21</v>
      </c>
      <c r="P106" s="40">
        <v>1</v>
      </c>
      <c r="Q106" s="40" t="s">
        <v>25</v>
      </c>
      <c r="R106" s="40" t="s">
        <v>26</v>
      </c>
      <c r="S106" s="40" t="s">
        <v>25</v>
      </c>
      <c r="T106" s="40" t="s">
        <v>26</v>
      </c>
      <c r="U106" s="40" t="s">
        <v>384</v>
      </c>
      <c r="V106" s="40"/>
      <c r="W106" s="40" t="s">
        <v>384</v>
      </c>
      <c r="X106" s="40"/>
      <c r="Y106" s="40" t="s">
        <v>21</v>
      </c>
      <c r="Z106" s="40" t="s">
        <v>21</v>
      </c>
      <c r="AA106" s="40"/>
      <c r="AB106" s="40" t="s">
        <v>25</v>
      </c>
      <c r="AC106" s="40" t="s">
        <v>25</v>
      </c>
      <c r="AD106" s="40" t="s">
        <v>25</v>
      </c>
      <c r="AE106" s="40" t="s">
        <v>25</v>
      </c>
      <c r="AF106" s="40"/>
      <c r="AG106" s="40" t="s">
        <v>25</v>
      </c>
      <c r="AH106" s="40" t="s">
        <v>25</v>
      </c>
      <c r="AI106" s="40" t="s">
        <v>21</v>
      </c>
      <c r="AJ106" s="40" t="s">
        <v>21</v>
      </c>
      <c r="AK106" s="46" t="s">
        <v>21</v>
      </c>
      <c r="AL106" s="46" t="s">
        <v>21</v>
      </c>
      <c r="AM106" s="46" t="s">
        <v>25</v>
      </c>
      <c r="AN106" s="46" t="str">
        <f>IFERROR(VLOOKUP($B106,Sheet1!$A$5:$B$300,2,FALSE),"")</f>
        <v/>
      </c>
      <c r="AO106" s="46" t="s">
        <v>25</v>
      </c>
      <c r="AP106" s="5" t="str">
        <f>IFERROR(VLOOKUP($A106,集約用シート!$B$5:$U$300,15,FALSE),"")</f>
        <v/>
      </c>
      <c r="AQ106" s="8" t="s">
        <v>25</v>
      </c>
      <c r="AR106" s="46" t="s">
        <v>25</v>
      </c>
      <c r="AS106" s="5" t="str">
        <f>IFERROR(VLOOKUP($A106,集約用シート!$B$5:$U$300,19,FALSE),"")</f>
        <v/>
      </c>
      <c r="AT106" s="46" t="s">
        <v>21</v>
      </c>
      <c r="AU106" s="5" t="str">
        <f>IFERROR(VLOOKUP($A106,集約用シート!$B$5:$U$300,21,FALSE),"")</f>
        <v/>
      </c>
    </row>
    <row r="107" spans="1:47" ht="28.5" customHeight="1">
      <c r="A107" s="6">
        <v>30203</v>
      </c>
      <c r="B107" s="7" t="s">
        <v>1646</v>
      </c>
      <c r="C107" s="40"/>
      <c r="D107" s="40"/>
      <c r="E107" s="40">
        <v>0</v>
      </c>
      <c r="F107" s="40"/>
      <c r="G107" s="40"/>
      <c r="H107" s="40"/>
      <c r="I107" s="40"/>
      <c r="J107" s="40"/>
      <c r="K107" s="40"/>
      <c r="L107" s="40"/>
      <c r="M107" s="40"/>
      <c r="N107" s="40"/>
      <c r="O107" s="40"/>
      <c r="P107" s="40">
        <v>0</v>
      </c>
      <c r="Q107" s="40"/>
      <c r="R107" s="40"/>
      <c r="S107" s="40"/>
      <c r="T107" s="40"/>
      <c r="U107" s="40"/>
      <c r="V107" s="40"/>
      <c r="W107" s="40"/>
      <c r="X107" s="40"/>
      <c r="Y107" s="40" t="s">
        <v>23</v>
      </c>
      <c r="Z107" s="40" t="s">
        <v>23</v>
      </c>
      <c r="AA107" s="40"/>
      <c r="AB107" s="40" t="s">
        <v>23</v>
      </c>
      <c r="AC107" s="40" t="s">
        <v>23</v>
      </c>
      <c r="AD107" s="40" t="s">
        <v>23</v>
      </c>
      <c r="AE107" s="40" t="s">
        <v>23</v>
      </c>
      <c r="AF107" s="40"/>
      <c r="AG107" s="40" t="s">
        <v>23</v>
      </c>
      <c r="AH107" s="40" t="s">
        <v>23</v>
      </c>
      <c r="AI107" s="40" t="s">
        <v>23</v>
      </c>
      <c r="AJ107" s="40" t="s">
        <v>23</v>
      </c>
      <c r="AK107" s="46" t="s">
        <v>23</v>
      </c>
      <c r="AL107" s="46" t="s">
        <v>23</v>
      </c>
      <c r="AM107" s="46" t="s">
        <v>23</v>
      </c>
      <c r="AN107" s="46" t="str">
        <f>IFERROR(VLOOKUP($B107,Sheet1!$A$5:$B$300,2,FALSE),"")</f>
        <v/>
      </c>
      <c r="AO107" s="46" t="s">
        <v>23</v>
      </c>
      <c r="AP107" s="5" t="str">
        <f>IFERROR(VLOOKUP($A107,集約用シート!$B$5:$U$300,15,FALSE),"")</f>
        <v/>
      </c>
      <c r="AQ107" s="8" t="s">
        <v>23</v>
      </c>
      <c r="AR107" s="46" t="s">
        <v>23</v>
      </c>
      <c r="AS107" s="5" t="str">
        <f>IFERROR(VLOOKUP($A107,集約用シート!$B$5:$U$300,19,FALSE),"")</f>
        <v/>
      </c>
      <c r="AT107" s="46" t="s">
        <v>23</v>
      </c>
      <c r="AU107" s="5" t="str">
        <f>IFERROR(VLOOKUP($A107,集約用シート!$B$5:$U$300,21,FALSE),"")</f>
        <v/>
      </c>
    </row>
    <row r="108" spans="1:47" ht="28.5" customHeight="1">
      <c r="A108" s="6">
        <v>30204</v>
      </c>
      <c r="B108" s="7" t="s">
        <v>1647</v>
      </c>
      <c r="C108" s="40"/>
      <c r="D108" s="40"/>
      <c r="E108" s="40">
        <v>0</v>
      </c>
      <c r="F108" s="40"/>
      <c r="G108" s="40"/>
      <c r="H108" s="40"/>
      <c r="I108" s="40"/>
      <c r="J108" s="40"/>
      <c r="K108" s="40"/>
      <c r="L108" s="40"/>
      <c r="M108" s="40"/>
      <c r="N108" s="40"/>
      <c r="O108" s="40"/>
      <c r="P108" s="40">
        <v>0</v>
      </c>
      <c r="Q108" s="40"/>
      <c r="R108" s="40"/>
      <c r="S108" s="40"/>
      <c r="T108" s="40"/>
      <c r="U108" s="40"/>
      <c r="V108" s="40"/>
      <c r="W108" s="40"/>
      <c r="X108" s="40"/>
      <c r="Y108" s="40" t="s">
        <v>23</v>
      </c>
      <c r="Z108" s="40" t="s">
        <v>23</v>
      </c>
      <c r="AA108" s="40"/>
      <c r="AB108" s="40" t="s">
        <v>23</v>
      </c>
      <c r="AC108" s="40" t="s">
        <v>23</v>
      </c>
      <c r="AD108" s="40" t="s">
        <v>23</v>
      </c>
      <c r="AE108" s="40" t="s">
        <v>23</v>
      </c>
      <c r="AF108" s="40"/>
      <c r="AG108" s="40" t="s">
        <v>23</v>
      </c>
      <c r="AH108" s="40" t="s">
        <v>23</v>
      </c>
      <c r="AI108" s="40" t="s">
        <v>23</v>
      </c>
      <c r="AJ108" s="40" t="s">
        <v>23</v>
      </c>
      <c r="AK108" s="46" t="s">
        <v>23</v>
      </c>
      <c r="AL108" s="46" t="s">
        <v>23</v>
      </c>
      <c r="AM108" s="46" t="s">
        <v>23</v>
      </c>
      <c r="AN108" s="46" t="str">
        <f>IFERROR(VLOOKUP($B108,Sheet1!$A$5:$B$300,2,FALSE),"")</f>
        <v/>
      </c>
      <c r="AO108" s="46" t="s">
        <v>23</v>
      </c>
      <c r="AP108" s="5" t="str">
        <f>IFERROR(VLOOKUP($A108,集約用シート!$B$5:$U$300,15,FALSE),"")</f>
        <v/>
      </c>
      <c r="AQ108" s="8" t="s">
        <v>23</v>
      </c>
      <c r="AR108" s="46" t="s">
        <v>23</v>
      </c>
      <c r="AS108" s="5" t="str">
        <f>IFERROR(VLOOKUP($A108,集約用シート!$B$5:$U$300,19,FALSE),"")</f>
        <v/>
      </c>
      <c r="AT108" s="46" t="s">
        <v>23</v>
      </c>
      <c r="AU108" s="5" t="str">
        <f>IFERROR(VLOOKUP($A108,集約用シート!$B$5:$U$300,21,FALSE),"")</f>
        <v/>
      </c>
    </row>
    <row r="109" spans="1:47" ht="28.5" customHeight="1">
      <c r="A109" s="6">
        <v>30205</v>
      </c>
      <c r="B109" s="7" t="s">
        <v>1648</v>
      </c>
      <c r="C109" s="40"/>
      <c r="D109" s="40"/>
      <c r="E109" s="40">
        <v>0</v>
      </c>
      <c r="F109" s="40"/>
      <c r="G109" s="40"/>
      <c r="H109" s="40"/>
      <c r="I109" s="40"/>
      <c r="J109" s="40"/>
      <c r="K109" s="40"/>
      <c r="L109" s="40"/>
      <c r="M109" s="40"/>
      <c r="N109" s="40"/>
      <c r="O109" s="40"/>
      <c r="P109" s="40">
        <v>0</v>
      </c>
      <c r="Q109" s="40"/>
      <c r="R109" s="40"/>
      <c r="S109" s="40"/>
      <c r="T109" s="40"/>
      <c r="U109" s="40"/>
      <c r="V109" s="40"/>
      <c r="W109" s="40"/>
      <c r="X109" s="40"/>
      <c r="Y109" s="40" t="s">
        <v>23</v>
      </c>
      <c r="Z109" s="40" t="s">
        <v>23</v>
      </c>
      <c r="AA109" s="40"/>
      <c r="AB109" s="40" t="s">
        <v>23</v>
      </c>
      <c r="AC109" s="40" t="s">
        <v>23</v>
      </c>
      <c r="AD109" s="40" t="s">
        <v>23</v>
      </c>
      <c r="AE109" s="40" t="s">
        <v>23</v>
      </c>
      <c r="AF109" s="40"/>
      <c r="AG109" s="40" t="s">
        <v>23</v>
      </c>
      <c r="AH109" s="40" t="s">
        <v>23</v>
      </c>
      <c r="AI109" s="40" t="s">
        <v>23</v>
      </c>
      <c r="AJ109" s="40" t="s">
        <v>23</v>
      </c>
      <c r="AK109" s="46" t="s">
        <v>23</v>
      </c>
      <c r="AL109" s="46" t="s">
        <v>23</v>
      </c>
      <c r="AM109" s="46" t="s">
        <v>23</v>
      </c>
      <c r="AN109" s="46" t="str">
        <f>IFERROR(VLOOKUP($B109,Sheet1!$A$5:$B$300,2,FALSE),"")</f>
        <v/>
      </c>
      <c r="AO109" s="46" t="s">
        <v>23</v>
      </c>
      <c r="AP109" s="5" t="str">
        <f>IFERROR(VLOOKUP($A109,集約用シート!$B$5:$U$300,15,FALSE),"")</f>
        <v/>
      </c>
      <c r="AQ109" s="8" t="s">
        <v>23</v>
      </c>
      <c r="AR109" s="46" t="s">
        <v>23</v>
      </c>
      <c r="AS109" s="5" t="str">
        <f>IFERROR(VLOOKUP($A109,集約用シート!$B$5:$U$300,19,FALSE),"")</f>
        <v/>
      </c>
      <c r="AT109" s="46" t="s">
        <v>23</v>
      </c>
      <c r="AU109" s="5" t="str">
        <f>IFERROR(VLOOKUP($A109,集約用シート!$B$5:$U$300,21,FALSE),"")</f>
        <v/>
      </c>
    </row>
    <row r="110" spans="1:47" ht="28.5" customHeight="1">
      <c r="A110" s="6">
        <v>30208</v>
      </c>
      <c r="B110" s="7" t="s">
        <v>1649</v>
      </c>
      <c r="C110" s="40"/>
      <c r="D110" s="40"/>
      <c r="E110" s="40">
        <v>0</v>
      </c>
      <c r="F110" s="40"/>
      <c r="G110" s="40"/>
      <c r="H110" s="40"/>
      <c r="I110" s="40"/>
      <c r="J110" s="40"/>
      <c r="K110" s="40"/>
      <c r="L110" s="40"/>
      <c r="M110" s="40"/>
      <c r="N110" s="40"/>
      <c r="O110" s="40"/>
      <c r="P110" s="40">
        <v>0</v>
      </c>
      <c r="Q110" s="40"/>
      <c r="R110" s="40"/>
      <c r="S110" s="40"/>
      <c r="T110" s="40"/>
      <c r="U110" s="40"/>
      <c r="V110" s="40"/>
      <c r="W110" s="40"/>
      <c r="X110" s="40"/>
      <c r="Y110" s="40" t="s">
        <v>23</v>
      </c>
      <c r="Z110" s="40" t="s">
        <v>23</v>
      </c>
      <c r="AA110" s="40"/>
      <c r="AB110" s="40" t="s">
        <v>23</v>
      </c>
      <c r="AC110" s="40" t="s">
        <v>23</v>
      </c>
      <c r="AD110" s="40" t="s">
        <v>23</v>
      </c>
      <c r="AE110" s="40" t="s">
        <v>23</v>
      </c>
      <c r="AF110" s="40"/>
      <c r="AG110" s="40" t="s">
        <v>23</v>
      </c>
      <c r="AH110" s="40" t="s">
        <v>23</v>
      </c>
      <c r="AI110" s="40" t="s">
        <v>23</v>
      </c>
      <c r="AJ110" s="40" t="s">
        <v>23</v>
      </c>
      <c r="AK110" s="46" t="s">
        <v>23</v>
      </c>
      <c r="AL110" s="46" t="s">
        <v>23</v>
      </c>
      <c r="AM110" s="46" t="s">
        <v>23</v>
      </c>
      <c r="AN110" s="46" t="str">
        <f>IFERROR(VLOOKUP($B110,Sheet1!$A$5:$B$300,2,FALSE),"")</f>
        <v/>
      </c>
      <c r="AO110" s="46" t="s">
        <v>23</v>
      </c>
      <c r="AP110" s="5" t="str">
        <f>IFERROR(VLOOKUP($A110,集約用シート!$B$5:$U$300,15,FALSE),"")</f>
        <v/>
      </c>
      <c r="AQ110" s="8" t="s">
        <v>23</v>
      </c>
      <c r="AR110" s="46" t="s">
        <v>23</v>
      </c>
      <c r="AS110" s="5" t="str">
        <f>IFERROR(VLOOKUP($A110,集約用シート!$B$5:$U$300,19,FALSE),"")</f>
        <v/>
      </c>
      <c r="AT110" s="46" t="s">
        <v>23</v>
      </c>
      <c r="AU110" s="5" t="str">
        <f>IFERROR(VLOOKUP($A110,集約用シート!$B$5:$U$300,21,FALSE),"")</f>
        <v/>
      </c>
    </row>
    <row r="111" spans="1:47" ht="28.5" customHeight="1">
      <c r="A111" s="10">
        <v>30209</v>
      </c>
      <c r="B111" s="11" t="s">
        <v>1650</v>
      </c>
      <c r="C111" s="40"/>
      <c r="D111" s="40"/>
      <c r="E111" s="40">
        <v>0</v>
      </c>
      <c r="F111" s="40"/>
      <c r="G111" s="40"/>
      <c r="H111" s="40"/>
      <c r="I111" s="40"/>
      <c r="J111" s="40"/>
      <c r="K111" s="40"/>
      <c r="L111" s="40"/>
      <c r="M111" s="40"/>
      <c r="N111" s="40"/>
      <c r="O111" s="40"/>
      <c r="P111" s="40">
        <v>0</v>
      </c>
      <c r="Q111" s="40"/>
      <c r="R111" s="40"/>
      <c r="S111" s="40"/>
      <c r="T111" s="40"/>
      <c r="U111" s="40"/>
      <c r="V111" s="40"/>
      <c r="W111" s="40"/>
      <c r="X111" s="40"/>
      <c r="Y111" s="40" t="s">
        <v>23</v>
      </c>
      <c r="Z111" s="40" t="s">
        <v>23</v>
      </c>
      <c r="AA111" s="40"/>
      <c r="AB111" s="40" t="s">
        <v>23</v>
      </c>
      <c r="AC111" s="40" t="s">
        <v>23</v>
      </c>
      <c r="AD111" s="40" t="s">
        <v>23</v>
      </c>
      <c r="AE111" s="40" t="s">
        <v>23</v>
      </c>
      <c r="AF111" s="40"/>
      <c r="AG111" s="40" t="s">
        <v>23</v>
      </c>
      <c r="AH111" s="40" t="s">
        <v>23</v>
      </c>
      <c r="AI111" s="40" t="s">
        <v>23</v>
      </c>
      <c r="AJ111" s="40" t="s">
        <v>23</v>
      </c>
      <c r="AK111" s="46" t="s">
        <v>23</v>
      </c>
      <c r="AL111" s="46" t="s">
        <v>23</v>
      </c>
      <c r="AM111" s="46" t="s">
        <v>23</v>
      </c>
      <c r="AN111" s="46" t="str">
        <f>IFERROR(VLOOKUP($B111,Sheet1!$A$5:$B$300,2,FALSE),"")</f>
        <v/>
      </c>
      <c r="AO111" s="46" t="s">
        <v>23</v>
      </c>
      <c r="AP111" s="5" t="str">
        <f>IFERROR(VLOOKUP($A111,集約用シート!$B$5:$U$300,15,FALSE),"")</f>
        <v/>
      </c>
      <c r="AQ111" s="8" t="s">
        <v>23</v>
      </c>
      <c r="AR111" s="46" t="s">
        <v>23</v>
      </c>
      <c r="AS111" s="5" t="str">
        <f>IFERROR(VLOOKUP($A111,集約用シート!$B$5:$U$300,19,FALSE),"")</f>
        <v/>
      </c>
      <c r="AT111" s="46" t="s">
        <v>23</v>
      </c>
      <c r="AU111" s="5" t="str">
        <f>IFERROR(VLOOKUP($A111,集約用シート!$B$5:$U$300,21,FALSE),"")</f>
        <v/>
      </c>
    </row>
    <row r="112" spans="1:47" ht="28.5" customHeight="1">
      <c r="A112" s="40">
        <v>30210</v>
      </c>
      <c r="B112" s="11" t="s">
        <v>1651</v>
      </c>
      <c r="C112" s="40"/>
      <c r="D112" s="40"/>
      <c r="E112" s="40">
        <v>0</v>
      </c>
      <c r="F112" s="40"/>
      <c r="G112" s="40"/>
      <c r="H112" s="40"/>
      <c r="I112" s="40"/>
      <c r="J112" s="40"/>
      <c r="K112" s="40"/>
      <c r="L112" s="40"/>
      <c r="M112" s="40"/>
      <c r="N112" s="40"/>
      <c r="O112" s="40"/>
      <c r="P112" s="40">
        <v>0</v>
      </c>
      <c r="Q112" s="40"/>
      <c r="R112" s="40"/>
      <c r="S112" s="40"/>
      <c r="T112" s="40"/>
      <c r="U112" s="40"/>
      <c r="V112" s="40"/>
      <c r="W112" s="40"/>
      <c r="X112" s="40"/>
      <c r="Y112" s="40" t="s">
        <v>23</v>
      </c>
      <c r="Z112" s="40" t="s">
        <v>23</v>
      </c>
      <c r="AA112" s="40"/>
      <c r="AB112" s="40" t="s">
        <v>23</v>
      </c>
      <c r="AC112" s="40" t="s">
        <v>23</v>
      </c>
      <c r="AD112" s="40" t="s">
        <v>23</v>
      </c>
      <c r="AE112" s="40" t="s">
        <v>23</v>
      </c>
      <c r="AF112" s="40"/>
      <c r="AG112" s="40" t="s">
        <v>23</v>
      </c>
      <c r="AH112" s="40" t="s">
        <v>23</v>
      </c>
      <c r="AI112" s="40" t="s">
        <v>23</v>
      </c>
      <c r="AJ112" s="40" t="s">
        <v>23</v>
      </c>
      <c r="AK112" s="46" t="s">
        <v>23</v>
      </c>
      <c r="AL112" s="46" t="s">
        <v>23</v>
      </c>
      <c r="AM112" s="46" t="s">
        <v>23</v>
      </c>
      <c r="AN112" s="46" t="str">
        <f>IFERROR(VLOOKUP($B112,Sheet1!$A$5:$B$300,2,FALSE),"")</f>
        <v/>
      </c>
      <c r="AO112" s="46" t="s">
        <v>23</v>
      </c>
      <c r="AP112" s="5" t="str">
        <f>IFERROR(VLOOKUP($A112,集約用シート!$B$5:$U$300,15,FALSE),"")</f>
        <v/>
      </c>
      <c r="AQ112" s="8" t="s">
        <v>23</v>
      </c>
      <c r="AR112" s="46" t="s">
        <v>23</v>
      </c>
      <c r="AS112" s="5" t="str">
        <f>IFERROR(VLOOKUP($A112,集約用シート!$B$5:$U$300,19,FALSE),"")</f>
        <v/>
      </c>
      <c r="AT112" s="46" t="s">
        <v>23</v>
      </c>
      <c r="AU112" s="5" t="str">
        <f>IFERROR(VLOOKUP($A112,集約用シート!$B$5:$U$300,21,FALSE),"")</f>
        <v/>
      </c>
    </row>
    <row r="113" spans="1:47" ht="28.5" customHeight="1">
      <c r="A113" s="40">
        <v>30211</v>
      </c>
      <c r="B113" s="11" t="s">
        <v>1652</v>
      </c>
      <c r="C113" s="40"/>
      <c r="D113" s="40"/>
      <c r="E113" s="40">
        <v>0</v>
      </c>
      <c r="F113" s="40"/>
      <c r="G113" s="40"/>
      <c r="H113" s="40"/>
      <c r="I113" s="40"/>
      <c r="J113" s="40"/>
      <c r="K113" s="40"/>
      <c r="L113" s="40"/>
      <c r="M113" s="40"/>
      <c r="N113" s="40"/>
      <c r="O113" s="40"/>
      <c r="P113" s="40">
        <v>0</v>
      </c>
      <c r="Q113" s="40"/>
      <c r="R113" s="40"/>
      <c r="S113" s="40"/>
      <c r="T113" s="40"/>
      <c r="U113" s="40"/>
      <c r="V113" s="40"/>
      <c r="W113" s="40"/>
      <c r="X113" s="40"/>
      <c r="Y113" s="40" t="s">
        <v>23</v>
      </c>
      <c r="Z113" s="40" t="s">
        <v>23</v>
      </c>
      <c r="AA113" s="40"/>
      <c r="AB113" s="40" t="s">
        <v>23</v>
      </c>
      <c r="AC113" s="40" t="s">
        <v>23</v>
      </c>
      <c r="AD113" s="40" t="s">
        <v>23</v>
      </c>
      <c r="AE113" s="40" t="s">
        <v>23</v>
      </c>
      <c r="AF113" s="40"/>
      <c r="AG113" s="40" t="s">
        <v>23</v>
      </c>
      <c r="AH113" s="40" t="s">
        <v>23</v>
      </c>
      <c r="AI113" s="40" t="s">
        <v>23</v>
      </c>
      <c r="AJ113" s="40" t="s">
        <v>23</v>
      </c>
      <c r="AK113" s="46" t="s">
        <v>23</v>
      </c>
      <c r="AL113" s="46" t="s">
        <v>23</v>
      </c>
      <c r="AM113" s="46" t="s">
        <v>23</v>
      </c>
      <c r="AN113" s="46" t="str">
        <f>IFERROR(VLOOKUP($B113,Sheet1!$A$5:$B$300,2,FALSE),"")</f>
        <v/>
      </c>
      <c r="AO113" s="46" t="s">
        <v>23</v>
      </c>
      <c r="AP113" s="5" t="str">
        <f>IFERROR(VLOOKUP($A113,集約用シート!$B$5:$U$300,15,FALSE),"")</f>
        <v/>
      </c>
      <c r="AQ113" s="8" t="s">
        <v>23</v>
      </c>
      <c r="AR113" s="46" t="s">
        <v>23</v>
      </c>
      <c r="AS113" s="5" t="str">
        <f>IFERROR(VLOOKUP($A113,集約用シート!$B$5:$U$300,19,FALSE),"")</f>
        <v/>
      </c>
      <c r="AT113" s="46" t="s">
        <v>23</v>
      </c>
      <c r="AU113" s="5" t="str">
        <f>IFERROR(VLOOKUP($A113,集約用シート!$B$5:$U$300,21,FALSE),"")</f>
        <v/>
      </c>
    </row>
    <row r="114" spans="1:47" ht="28.5" customHeight="1">
      <c r="A114" s="40">
        <v>30214</v>
      </c>
      <c r="B114" s="11" t="s">
        <v>1653</v>
      </c>
      <c r="C114" s="40"/>
      <c r="D114" s="40"/>
      <c r="E114" s="40">
        <v>0</v>
      </c>
      <c r="F114" s="40"/>
      <c r="G114" s="40"/>
      <c r="H114" s="40"/>
      <c r="I114" s="40"/>
      <c r="J114" s="40"/>
      <c r="K114" s="40"/>
      <c r="L114" s="40"/>
      <c r="M114" s="40"/>
      <c r="N114" s="40"/>
      <c r="O114" s="40"/>
      <c r="P114" s="40">
        <v>0</v>
      </c>
      <c r="Q114" s="40"/>
      <c r="R114" s="40"/>
      <c r="S114" s="40"/>
      <c r="T114" s="40"/>
      <c r="U114" s="40"/>
      <c r="V114" s="40"/>
      <c r="W114" s="40"/>
      <c r="X114" s="40"/>
      <c r="Y114" s="40" t="s">
        <v>23</v>
      </c>
      <c r="Z114" s="40" t="s">
        <v>23</v>
      </c>
      <c r="AA114" s="40"/>
      <c r="AB114" s="40" t="s">
        <v>23</v>
      </c>
      <c r="AC114" s="40" t="s">
        <v>23</v>
      </c>
      <c r="AD114" s="40" t="s">
        <v>23</v>
      </c>
      <c r="AE114" s="40" t="s">
        <v>23</v>
      </c>
      <c r="AF114" s="40"/>
      <c r="AG114" s="40" t="s">
        <v>23</v>
      </c>
      <c r="AH114" s="40" t="s">
        <v>23</v>
      </c>
      <c r="AI114" s="40" t="s">
        <v>23</v>
      </c>
      <c r="AJ114" s="40" t="s">
        <v>23</v>
      </c>
      <c r="AK114" s="46" t="s">
        <v>23</v>
      </c>
      <c r="AL114" s="46" t="s">
        <v>23</v>
      </c>
      <c r="AM114" s="46" t="s">
        <v>23</v>
      </c>
      <c r="AN114" s="46" t="str">
        <f>IFERROR(VLOOKUP($B114,Sheet1!$A$5:$B$300,2,FALSE),"")</f>
        <v/>
      </c>
      <c r="AO114" s="46" t="s">
        <v>23</v>
      </c>
      <c r="AP114" s="5" t="str">
        <f>IFERROR(VLOOKUP($A114,集約用シート!$B$5:$U$300,15,FALSE),"")</f>
        <v/>
      </c>
      <c r="AQ114" s="8" t="s">
        <v>23</v>
      </c>
      <c r="AR114" s="46" t="s">
        <v>23</v>
      </c>
      <c r="AS114" s="5" t="str">
        <f>IFERROR(VLOOKUP($A114,集約用シート!$B$5:$U$300,19,FALSE),"")</f>
        <v/>
      </c>
      <c r="AT114" s="46" t="s">
        <v>23</v>
      </c>
      <c r="AU114" s="5" t="str">
        <f>IFERROR(VLOOKUP($A114,集約用シート!$B$5:$U$300,21,FALSE),"")</f>
        <v/>
      </c>
    </row>
    <row r="115" spans="1:47" ht="28.5" customHeight="1">
      <c r="A115" s="40">
        <v>30215</v>
      </c>
      <c r="B115" s="11" t="s">
        <v>1654</v>
      </c>
      <c r="C115" s="40"/>
      <c r="D115" s="40"/>
      <c r="E115" s="40">
        <v>0</v>
      </c>
      <c r="F115" s="40"/>
      <c r="G115" s="40"/>
      <c r="H115" s="40"/>
      <c r="I115" s="40"/>
      <c r="J115" s="40"/>
      <c r="K115" s="40"/>
      <c r="L115" s="40"/>
      <c r="M115" s="40"/>
      <c r="N115" s="40"/>
      <c r="O115" s="40"/>
      <c r="P115" s="40">
        <v>0</v>
      </c>
      <c r="Q115" s="40"/>
      <c r="R115" s="40"/>
      <c r="S115" s="40"/>
      <c r="T115" s="40"/>
      <c r="U115" s="40"/>
      <c r="V115" s="40"/>
      <c r="W115" s="40"/>
      <c r="X115" s="40"/>
      <c r="Y115" s="40" t="s">
        <v>23</v>
      </c>
      <c r="Z115" s="40" t="s">
        <v>23</v>
      </c>
      <c r="AA115" s="40"/>
      <c r="AB115" s="40" t="s">
        <v>23</v>
      </c>
      <c r="AC115" s="40" t="s">
        <v>23</v>
      </c>
      <c r="AD115" s="40" t="s">
        <v>23</v>
      </c>
      <c r="AE115" s="40" t="s">
        <v>23</v>
      </c>
      <c r="AF115" s="40"/>
      <c r="AG115" s="40" t="s">
        <v>23</v>
      </c>
      <c r="AH115" s="40" t="s">
        <v>23</v>
      </c>
      <c r="AI115" s="40" t="s">
        <v>23</v>
      </c>
      <c r="AJ115" s="40" t="s">
        <v>23</v>
      </c>
      <c r="AK115" s="46" t="s">
        <v>23</v>
      </c>
      <c r="AL115" s="46" t="s">
        <v>23</v>
      </c>
      <c r="AM115" s="46" t="s">
        <v>23</v>
      </c>
      <c r="AN115" s="46" t="str">
        <f>IFERROR(VLOOKUP($B115,Sheet1!$A$5:$B$300,2,FALSE),"")</f>
        <v/>
      </c>
      <c r="AO115" s="46" t="s">
        <v>23</v>
      </c>
      <c r="AP115" s="5" t="str">
        <f>IFERROR(VLOOKUP($A115,集約用シート!$B$5:$U$300,15,FALSE),"")</f>
        <v/>
      </c>
      <c r="AQ115" s="8" t="s">
        <v>23</v>
      </c>
      <c r="AR115" s="46" t="s">
        <v>23</v>
      </c>
      <c r="AS115" s="5" t="str">
        <f>IFERROR(VLOOKUP($A115,集約用シート!$B$5:$U$300,19,FALSE),"")</f>
        <v/>
      </c>
      <c r="AT115" s="46" t="s">
        <v>23</v>
      </c>
      <c r="AU115" s="5" t="str">
        <f>IFERROR(VLOOKUP($A115,集約用シート!$B$5:$U$300,21,FALSE),"")</f>
        <v/>
      </c>
    </row>
    <row r="116" spans="1:47" ht="28.5" customHeight="1">
      <c r="A116" s="40">
        <v>30216</v>
      </c>
      <c r="B116" s="11" t="s">
        <v>1655</v>
      </c>
      <c r="C116" s="40"/>
      <c r="D116" s="40"/>
      <c r="E116" s="40">
        <v>0</v>
      </c>
      <c r="F116" s="40"/>
      <c r="G116" s="40"/>
      <c r="H116" s="40"/>
      <c r="I116" s="40"/>
      <c r="J116" s="40"/>
      <c r="K116" s="40"/>
      <c r="L116" s="40"/>
      <c r="M116" s="40"/>
      <c r="N116" s="40"/>
      <c r="O116" s="40"/>
      <c r="P116" s="40">
        <v>0</v>
      </c>
      <c r="Q116" s="40"/>
      <c r="R116" s="40"/>
      <c r="S116" s="40"/>
      <c r="T116" s="40"/>
      <c r="U116" s="40"/>
      <c r="V116" s="40"/>
      <c r="W116" s="40"/>
      <c r="X116" s="40"/>
      <c r="Y116" s="40" t="s">
        <v>23</v>
      </c>
      <c r="Z116" s="40" t="s">
        <v>23</v>
      </c>
      <c r="AA116" s="40"/>
      <c r="AB116" s="40" t="s">
        <v>23</v>
      </c>
      <c r="AC116" s="40" t="s">
        <v>23</v>
      </c>
      <c r="AD116" s="40" t="s">
        <v>23</v>
      </c>
      <c r="AE116" s="40" t="s">
        <v>23</v>
      </c>
      <c r="AF116" s="40"/>
      <c r="AG116" s="40" t="s">
        <v>23</v>
      </c>
      <c r="AH116" s="40" t="s">
        <v>23</v>
      </c>
      <c r="AI116" s="40" t="s">
        <v>23</v>
      </c>
      <c r="AJ116" s="40" t="s">
        <v>23</v>
      </c>
      <c r="AK116" s="46" t="s">
        <v>23</v>
      </c>
      <c r="AL116" s="46" t="s">
        <v>23</v>
      </c>
      <c r="AM116" s="46" t="s">
        <v>23</v>
      </c>
      <c r="AN116" s="46" t="str">
        <f>IFERROR(VLOOKUP($B116,Sheet1!$A$5:$B$300,2,FALSE),"")</f>
        <v/>
      </c>
      <c r="AO116" s="46" t="s">
        <v>23</v>
      </c>
      <c r="AP116" s="5" t="str">
        <f>IFERROR(VLOOKUP($A116,集約用シート!$B$5:$U$300,15,FALSE),"")</f>
        <v/>
      </c>
      <c r="AQ116" s="8" t="s">
        <v>23</v>
      </c>
      <c r="AR116" s="46" t="s">
        <v>23</v>
      </c>
      <c r="AS116" s="5" t="str">
        <f>IFERROR(VLOOKUP($A116,集約用シート!$B$5:$U$300,19,FALSE),"")</f>
        <v/>
      </c>
      <c r="AT116" s="46" t="s">
        <v>23</v>
      </c>
      <c r="AU116" s="5" t="str">
        <f>IFERROR(VLOOKUP($A116,集約用シート!$B$5:$U$300,21,FALSE),"")</f>
        <v/>
      </c>
    </row>
    <row r="117" spans="1:47" ht="28.5" customHeight="1">
      <c r="A117" s="40">
        <v>30217</v>
      </c>
      <c r="B117" s="11" t="s">
        <v>1656</v>
      </c>
      <c r="C117" s="40"/>
      <c r="D117" s="40"/>
      <c r="E117" s="40">
        <v>0</v>
      </c>
      <c r="F117" s="40"/>
      <c r="G117" s="40"/>
      <c r="H117" s="40"/>
      <c r="I117" s="40"/>
      <c r="J117" s="40"/>
      <c r="K117" s="40"/>
      <c r="L117" s="40"/>
      <c r="M117" s="40"/>
      <c r="N117" s="40"/>
      <c r="O117" s="40"/>
      <c r="P117" s="40">
        <v>0</v>
      </c>
      <c r="Q117" s="40"/>
      <c r="R117" s="40"/>
      <c r="S117" s="40"/>
      <c r="T117" s="40"/>
      <c r="U117" s="40"/>
      <c r="V117" s="40"/>
      <c r="W117" s="40"/>
      <c r="X117" s="40"/>
      <c r="Y117" s="40" t="s">
        <v>23</v>
      </c>
      <c r="Z117" s="40" t="s">
        <v>23</v>
      </c>
      <c r="AA117" s="40"/>
      <c r="AB117" s="40" t="s">
        <v>23</v>
      </c>
      <c r="AC117" s="40" t="s">
        <v>23</v>
      </c>
      <c r="AD117" s="40" t="s">
        <v>23</v>
      </c>
      <c r="AE117" s="40" t="s">
        <v>23</v>
      </c>
      <c r="AF117" s="40"/>
      <c r="AG117" s="40" t="s">
        <v>23</v>
      </c>
      <c r="AH117" s="40" t="s">
        <v>23</v>
      </c>
      <c r="AI117" s="40" t="s">
        <v>23</v>
      </c>
      <c r="AJ117" s="40" t="s">
        <v>23</v>
      </c>
      <c r="AK117" s="46" t="s">
        <v>23</v>
      </c>
      <c r="AL117" s="46" t="s">
        <v>23</v>
      </c>
      <c r="AM117" s="46" t="s">
        <v>23</v>
      </c>
      <c r="AN117" s="46" t="str">
        <f>IFERROR(VLOOKUP($B117,Sheet1!$A$5:$B$300,2,FALSE),"")</f>
        <v/>
      </c>
      <c r="AO117" s="46" t="s">
        <v>23</v>
      </c>
      <c r="AP117" s="5" t="str">
        <f>IFERROR(VLOOKUP($A117,集約用シート!$B$5:$U$300,15,FALSE),"")</f>
        <v/>
      </c>
      <c r="AQ117" s="8" t="s">
        <v>23</v>
      </c>
      <c r="AR117" s="46" t="s">
        <v>23</v>
      </c>
      <c r="AS117" s="5" t="str">
        <f>IFERROR(VLOOKUP($A117,集約用シート!$B$5:$U$300,19,FALSE),"")</f>
        <v/>
      </c>
      <c r="AT117" s="46" t="s">
        <v>23</v>
      </c>
      <c r="AU117" s="5" t="str">
        <f>IFERROR(VLOOKUP($A117,集約用シート!$B$5:$U$300,21,FALSE),"")</f>
        <v/>
      </c>
    </row>
    <row r="118" spans="1:47" ht="28.5" customHeight="1">
      <c r="A118" s="6">
        <v>30218</v>
      </c>
      <c r="B118" s="7" t="s">
        <v>1657</v>
      </c>
      <c r="C118" s="35"/>
      <c r="D118" s="40"/>
      <c r="E118" s="40">
        <v>0</v>
      </c>
      <c r="F118" s="40"/>
      <c r="G118" s="40"/>
      <c r="H118" s="40"/>
      <c r="I118" s="40"/>
      <c r="J118" s="40"/>
      <c r="K118" s="40"/>
      <c r="L118" s="40"/>
      <c r="M118" s="40"/>
      <c r="N118" s="40"/>
      <c r="O118" s="40"/>
      <c r="P118" s="40">
        <v>0</v>
      </c>
      <c r="Q118" s="40"/>
      <c r="R118" s="40"/>
      <c r="S118" s="40"/>
      <c r="T118" s="40"/>
      <c r="U118" s="40"/>
      <c r="V118" s="40"/>
      <c r="W118" s="40"/>
      <c r="X118" s="40"/>
      <c r="Y118" s="40" t="s">
        <v>23</v>
      </c>
      <c r="Z118" s="40" t="s">
        <v>23</v>
      </c>
      <c r="AA118" s="40"/>
      <c r="AB118" s="40" t="s">
        <v>23</v>
      </c>
      <c r="AC118" s="40" t="s">
        <v>23</v>
      </c>
      <c r="AD118" s="40" t="s">
        <v>23</v>
      </c>
      <c r="AE118" s="40" t="s">
        <v>23</v>
      </c>
      <c r="AF118" s="40"/>
      <c r="AG118" s="40" t="s">
        <v>23</v>
      </c>
      <c r="AH118" s="40" t="s">
        <v>23</v>
      </c>
      <c r="AI118" s="40" t="s">
        <v>23</v>
      </c>
      <c r="AJ118" s="40" t="s">
        <v>23</v>
      </c>
      <c r="AK118" s="46" t="s">
        <v>23</v>
      </c>
      <c r="AL118" s="46" t="s">
        <v>23</v>
      </c>
      <c r="AM118" s="46" t="s">
        <v>23</v>
      </c>
      <c r="AN118" s="46" t="str">
        <f>IFERROR(VLOOKUP($B118,Sheet1!$A$5:$B$300,2,FALSE),"")</f>
        <v/>
      </c>
      <c r="AO118" s="46" t="s">
        <v>23</v>
      </c>
      <c r="AP118" s="5" t="str">
        <f>IFERROR(VLOOKUP($A118,集約用シート!$B$5:$U$300,15,FALSE),"")</f>
        <v/>
      </c>
      <c r="AQ118" s="8" t="s">
        <v>23</v>
      </c>
      <c r="AR118" s="46" t="s">
        <v>23</v>
      </c>
      <c r="AS118" s="5" t="str">
        <f>IFERROR(VLOOKUP($A118,集約用シート!$B$5:$U$300,19,FALSE),"")</f>
        <v/>
      </c>
      <c r="AT118" s="46" t="s">
        <v>23</v>
      </c>
      <c r="AU118" s="5" t="str">
        <f>IFERROR(VLOOKUP($A118,集約用シート!$B$5:$U$300,21,FALSE),"")</f>
        <v/>
      </c>
    </row>
    <row r="119" spans="1:47" ht="28.5" customHeight="1">
      <c r="A119" s="6">
        <v>30220</v>
      </c>
      <c r="B119" s="7" t="s">
        <v>1658</v>
      </c>
      <c r="C119" s="40"/>
      <c r="D119" s="40"/>
      <c r="E119" s="40">
        <v>0</v>
      </c>
      <c r="F119" s="40"/>
      <c r="G119" s="40"/>
      <c r="H119" s="40"/>
      <c r="I119" s="40"/>
      <c r="J119" s="40"/>
      <c r="K119" s="40"/>
      <c r="L119" s="40"/>
      <c r="M119" s="40"/>
      <c r="N119" s="40"/>
      <c r="O119" s="40"/>
      <c r="P119" s="40">
        <v>0</v>
      </c>
      <c r="Q119" s="40"/>
      <c r="R119" s="40"/>
      <c r="S119" s="40"/>
      <c r="T119" s="40"/>
      <c r="U119" s="40"/>
      <c r="V119" s="40"/>
      <c r="W119" s="40"/>
      <c r="X119" s="40"/>
      <c r="Y119" s="40" t="s">
        <v>23</v>
      </c>
      <c r="Z119" s="40" t="s">
        <v>23</v>
      </c>
      <c r="AA119" s="40"/>
      <c r="AB119" s="40" t="s">
        <v>23</v>
      </c>
      <c r="AC119" s="40" t="s">
        <v>23</v>
      </c>
      <c r="AD119" s="40" t="s">
        <v>23</v>
      </c>
      <c r="AE119" s="40" t="s">
        <v>23</v>
      </c>
      <c r="AF119" s="40"/>
      <c r="AG119" s="40" t="s">
        <v>23</v>
      </c>
      <c r="AH119" s="40" t="s">
        <v>23</v>
      </c>
      <c r="AI119" s="40" t="s">
        <v>23</v>
      </c>
      <c r="AJ119" s="40" t="s">
        <v>23</v>
      </c>
      <c r="AK119" s="46" t="s">
        <v>21</v>
      </c>
      <c r="AL119" s="46" t="s">
        <v>21</v>
      </c>
      <c r="AM119" s="46" t="s">
        <v>21</v>
      </c>
      <c r="AN119" s="46" t="str">
        <f>IFERROR(VLOOKUP($B119,Sheet1!$A$5:$B$300,2,FALSE),"")</f>
        <v/>
      </c>
      <c r="AO119" s="46" t="s">
        <v>21</v>
      </c>
      <c r="AP119" s="5" t="str">
        <f>IFERROR(VLOOKUP($A119,集約用シート!$B$5:$U$300,15,FALSE),"")</f>
        <v/>
      </c>
      <c r="AQ119" s="8" t="s">
        <v>25</v>
      </c>
      <c r="AR119" s="46" t="s">
        <v>25</v>
      </c>
      <c r="AS119" s="5" t="str">
        <f>IFERROR(VLOOKUP($A119,集約用シート!$B$5:$U$300,19,FALSE),"")</f>
        <v/>
      </c>
      <c r="AT119" s="46" t="s">
        <v>21</v>
      </c>
      <c r="AU119" s="5" t="str">
        <f>IFERROR(VLOOKUP($A119,集約用シート!$B$5:$U$300,21,FALSE),"")</f>
        <v/>
      </c>
    </row>
    <row r="120" spans="1:47" ht="28.5" customHeight="1">
      <c r="A120" s="6">
        <v>30221</v>
      </c>
      <c r="B120" s="7" t="s">
        <v>1659</v>
      </c>
      <c r="C120" s="40"/>
      <c r="D120" s="40"/>
      <c r="E120" s="40">
        <v>0</v>
      </c>
      <c r="F120" s="40"/>
      <c r="G120" s="40"/>
      <c r="H120" s="40"/>
      <c r="I120" s="40"/>
      <c r="J120" s="40"/>
      <c r="K120" s="40"/>
      <c r="L120" s="40"/>
      <c r="M120" s="40"/>
      <c r="N120" s="40" t="s">
        <v>22</v>
      </c>
      <c r="O120" s="40" t="s">
        <v>22</v>
      </c>
      <c r="P120" s="40">
        <v>0</v>
      </c>
      <c r="Q120" s="40"/>
      <c r="R120" s="40"/>
      <c r="S120" s="40"/>
      <c r="T120" s="40"/>
      <c r="U120" s="40"/>
      <c r="V120" s="40"/>
      <c r="W120" s="40"/>
      <c r="X120" s="40" t="s">
        <v>26</v>
      </c>
      <c r="Y120" s="40" t="s">
        <v>23</v>
      </c>
      <c r="Z120" s="40" t="s">
        <v>23</v>
      </c>
      <c r="AA120" s="40"/>
      <c r="AB120" s="40" t="s">
        <v>23</v>
      </c>
      <c r="AC120" s="40" t="s">
        <v>23</v>
      </c>
      <c r="AD120" s="40" t="s">
        <v>23</v>
      </c>
      <c r="AE120" s="40" t="s">
        <v>23</v>
      </c>
      <c r="AF120" s="40"/>
      <c r="AG120" s="40" t="s">
        <v>23</v>
      </c>
      <c r="AH120" s="40" t="s">
        <v>23</v>
      </c>
      <c r="AI120" s="40" t="s">
        <v>23</v>
      </c>
      <c r="AJ120" s="40" t="s">
        <v>23</v>
      </c>
      <c r="AK120" s="46" t="s">
        <v>23</v>
      </c>
      <c r="AL120" s="46" t="s">
        <v>23</v>
      </c>
      <c r="AM120" s="46" t="s">
        <v>23</v>
      </c>
      <c r="AN120" s="46" t="str">
        <f>IFERROR(VLOOKUP($B120,Sheet1!$A$5:$B$300,2,FALSE),"")</f>
        <v/>
      </c>
      <c r="AO120" s="46" t="s">
        <v>23</v>
      </c>
      <c r="AP120" s="5" t="str">
        <f>IFERROR(VLOOKUP($A120,集約用シート!$B$5:$U$300,15,FALSE),"")</f>
        <v/>
      </c>
      <c r="AQ120" s="8" t="s">
        <v>23</v>
      </c>
      <c r="AR120" s="46" t="s">
        <v>23</v>
      </c>
      <c r="AS120" s="5" t="str">
        <f>IFERROR(VLOOKUP($A120,集約用シート!$B$5:$U$300,19,FALSE),"")</f>
        <v/>
      </c>
      <c r="AT120" s="46" t="s">
        <v>23</v>
      </c>
      <c r="AU120" s="5" t="str">
        <f>IFERROR(VLOOKUP($A120,集約用シート!$B$5:$U$300,21,FALSE),"")</f>
        <v/>
      </c>
    </row>
    <row r="121" spans="1:47" ht="28.5" customHeight="1">
      <c r="A121" s="6">
        <v>30222</v>
      </c>
      <c r="B121" s="7" t="s">
        <v>1660</v>
      </c>
      <c r="C121" s="40"/>
      <c r="D121" s="40"/>
      <c r="E121" s="40">
        <v>0</v>
      </c>
      <c r="F121" s="40"/>
      <c r="G121" s="40"/>
      <c r="H121" s="40"/>
      <c r="I121" s="40"/>
      <c r="J121" s="40"/>
      <c r="K121" s="40"/>
      <c r="L121" s="40"/>
      <c r="M121" s="40"/>
      <c r="N121" s="40"/>
      <c r="O121" s="40"/>
      <c r="P121" s="40">
        <v>0</v>
      </c>
      <c r="Q121" s="40"/>
      <c r="R121" s="40"/>
      <c r="S121" s="40"/>
      <c r="T121" s="40"/>
      <c r="U121" s="40"/>
      <c r="V121" s="40"/>
      <c r="W121" s="40"/>
      <c r="X121" s="40"/>
      <c r="Y121" s="40" t="s">
        <v>23</v>
      </c>
      <c r="Z121" s="40" t="s">
        <v>23</v>
      </c>
      <c r="AA121" s="40"/>
      <c r="AB121" s="40" t="s">
        <v>23</v>
      </c>
      <c r="AC121" s="40" t="s">
        <v>23</v>
      </c>
      <c r="AD121" s="40" t="s">
        <v>23</v>
      </c>
      <c r="AE121" s="40" t="s">
        <v>23</v>
      </c>
      <c r="AF121" s="40"/>
      <c r="AG121" s="40" t="s">
        <v>23</v>
      </c>
      <c r="AH121" s="40" t="s">
        <v>23</v>
      </c>
      <c r="AI121" s="40" t="s">
        <v>23</v>
      </c>
      <c r="AJ121" s="40" t="s">
        <v>23</v>
      </c>
      <c r="AK121" s="46" t="s">
        <v>23</v>
      </c>
      <c r="AL121" s="46" t="s">
        <v>23</v>
      </c>
      <c r="AM121" s="46" t="s">
        <v>23</v>
      </c>
      <c r="AN121" s="46" t="str">
        <f>IFERROR(VLOOKUP($B121,Sheet1!$A$5:$B$300,2,FALSE),"")</f>
        <v/>
      </c>
      <c r="AO121" s="46" t="s">
        <v>23</v>
      </c>
      <c r="AP121" s="5" t="str">
        <f>IFERROR(VLOOKUP($A121,集約用シート!$B$5:$U$300,15,FALSE),"")</f>
        <v/>
      </c>
      <c r="AQ121" s="8" t="s">
        <v>23</v>
      </c>
      <c r="AR121" s="46" t="s">
        <v>23</v>
      </c>
      <c r="AS121" s="5" t="str">
        <f>IFERROR(VLOOKUP($A121,集約用シート!$B$5:$U$300,19,FALSE),"")</f>
        <v/>
      </c>
      <c r="AT121" s="46" t="s">
        <v>23</v>
      </c>
      <c r="AU121" s="5" t="str">
        <f>IFERROR(VLOOKUP($A121,集約用シート!$B$5:$U$300,21,FALSE),"")</f>
        <v/>
      </c>
    </row>
    <row r="122" spans="1:47" ht="28.5" customHeight="1">
      <c r="A122" s="6">
        <v>30223</v>
      </c>
      <c r="B122" s="7" t="s">
        <v>1661</v>
      </c>
      <c r="C122" s="40"/>
      <c r="D122" s="40"/>
      <c r="E122" s="40">
        <v>0</v>
      </c>
      <c r="F122" s="40"/>
      <c r="G122" s="40"/>
      <c r="H122" s="40"/>
      <c r="I122" s="40"/>
      <c r="J122" s="40"/>
      <c r="K122" s="40"/>
      <c r="L122" s="40"/>
      <c r="M122" s="40"/>
      <c r="N122" s="40"/>
      <c r="O122" s="40"/>
      <c r="P122" s="40">
        <v>0</v>
      </c>
      <c r="Q122" s="40"/>
      <c r="R122" s="40"/>
      <c r="S122" s="40"/>
      <c r="T122" s="40"/>
      <c r="U122" s="40"/>
      <c r="V122" s="40"/>
      <c r="W122" s="40"/>
      <c r="X122" s="40"/>
      <c r="Y122" s="40" t="s">
        <v>23</v>
      </c>
      <c r="Z122" s="40" t="s">
        <v>23</v>
      </c>
      <c r="AA122" s="40"/>
      <c r="AB122" s="40" t="s">
        <v>23</v>
      </c>
      <c r="AC122" s="40" t="s">
        <v>23</v>
      </c>
      <c r="AD122" s="40" t="s">
        <v>23</v>
      </c>
      <c r="AE122" s="40" t="s">
        <v>23</v>
      </c>
      <c r="AF122" s="40"/>
      <c r="AG122" s="40" t="s">
        <v>23</v>
      </c>
      <c r="AH122" s="40" t="s">
        <v>23</v>
      </c>
      <c r="AI122" s="40" t="s">
        <v>23</v>
      </c>
      <c r="AJ122" s="40" t="s">
        <v>23</v>
      </c>
      <c r="AK122" s="46" t="s">
        <v>23</v>
      </c>
      <c r="AL122" s="46" t="s">
        <v>23</v>
      </c>
      <c r="AM122" s="46" t="s">
        <v>23</v>
      </c>
      <c r="AN122" s="46" t="str">
        <f>IFERROR(VLOOKUP($B122,Sheet1!$A$5:$B$300,2,FALSE),"")</f>
        <v/>
      </c>
      <c r="AO122" s="46" t="s">
        <v>23</v>
      </c>
      <c r="AP122" s="5" t="str">
        <f>IFERROR(VLOOKUP($A122,集約用シート!$B$5:$U$300,15,FALSE),"")</f>
        <v/>
      </c>
      <c r="AQ122" s="8" t="s">
        <v>23</v>
      </c>
      <c r="AR122" s="46" t="s">
        <v>23</v>
      </c>
      <c r="AS122" s="5" t="str">
        <f>IFERROR(VLOOKUP($A122,集約用シート!$B$5:$U$300,19,FALSE),"")</f>
        <v/>
      </c>
      <c r="AT122" s="46" t="s">
        <v>23</v>
      </c>
      <c r="AU122" s="5" t="str">
        <f>IFERROR(VLOOKUP($A122,集約用シート!$B$5:$U$300,21,FALSE),"")</f>
        <v/>
      </c>
    </row>
    <row r="123" spans="1:47" ht="28.5" customHeight="1">
      <c r="A123" s="6">
        <v>30224</v>
      </c>
      <c r="B123" s="7" t="s">
        <v>1662</v>
      </c>
      <c r="C123" s="40"/>
      <c r="D123" s="40"/>
      <c r="E123" s="40">
        <v>0</v>
      </c>
      <c r="F123" s="40"/>
      <c r="G123" s="40"/>
      <c r="H123" s="40"/>
      <c r="I123" s="40"/>
      <c r="J123" s="40"/>
      <c r="K123" s="40"/>
      <c r="L123" s="40"/>
      <c r="M123" s="40"/>
      <c r="N123" s="40"/>
      <c r="O123" s="40"/>
      <c r="P123" s="40">
        <v>0</v>
      </c>
      <c r="Q123" s="40"/>
      <c r="R123" s="40"/>
      <c r="S123" s="40"/>
      <c r="T123" s="40"/>
      <c r="U123" s="40"/>
      <c r="V123" s="40"/>
      <c r="W123" s="40"/>
      <c r="X123" s="40"/>
      <c r="Y123" s="40" t="s">
        <v>23</v>
      </c>
      <c r="Z123" s="40" t="s">
        <v>23</v>
      </c>
      <c r="AA123" s="40"/>
      <c r="AB123" s="40" t="s">
        <v>23</v>
      </c>
      <c r="AC123" s="40" t="s">
        <v>23</v>
      </c>
      <c r="AD123" s="40" t="s">
        <v>23</v>
      </c>
      <c r="AE123" s="40" t="s">
        <v>23</v>
      </c>
      <c r="AF123" s="40"/>
      <c r="AG123" s="40" t="s">
        <v>23</v>
      </c>
      <c r="AH123" s="40" t="s">
        <v>23</v>
      </c>
      <c r="AI123" s="40" t="s">
        <v>23</v>
      </c>
      <c r="AJ123" s="40" t="s">
        <v>23</v>
      </c>
      <c r="AK123" s="46" t="s">
        <v>23</v>
      </c>
      <c r="AL123" s="46" t="s">
        <v>23</v>
      </c>
      <c r="AM123" s="46" t="s">
        <v>23</v>
      </c>
      <c r="AN123" s="46" t="str">
        <f>IFERROR(VLOOKUP($B123,Sheet1!$A$5:$B$300,2,FALSE),"")</f>
        <v/>
      </c>
      <c r="AO123" s="46" t="s">
        <v>23</v>
      </c>
      <c r="AP123" s="5" t="str">
        <f>IFERROR(VLOOKUP($A123,集約用シート!$B$5:$U$300,15,FALSE),"")</f>
        <v/>
      </c>
      <c r="AQ123" s="8" t="s">
        <v>23</v>
      </c>
      <c r="AR123" s="46" t="s">
        <v>23</v>
      </c>
      <c r="AS123" s="5" t="str">
        <f>IFERROR(VLOOKUP($A123,集約用シート!$B$5:$U$300,19,FALSE),"")</f>
        <v/>
      </c>
      <c r="AT123" s="46" t="s">
        <v>23</v>
      </c>
      <c r="AU123" s="5" t="str">
        <f>IFERROR(VLOOKUP($A123,集約用シート!$B$5:$U$300,21,FALSE),"")</f>
        <v/>
      </c>
    </row>
    <row r="124" spans="1:47" ht="28.5" customHeight="1">
      <c r="A124" s="6">
        <v>30225</v>
      </c>
      <c r="B124" s="7" t="s">
        <v>1663</v>
      </c>
      <c r="C124" s="40"/>
      <c r="D124" s="40"/>
      <c r="E124" s="40">
        <v>0</v>
      </c>
      <c r="F124" s="40"/>
      <c r="G124" s="40"/>
      <c r="H124" s="40"/>
      <c r="I124" s="40"/>
      <c r="J124" s="40"/>
      <c r="K124" s="40"/>
      <c r="L124" s="40"/>
      <c r="M124" s="40"/>
      <c r="N124" s="40"/>
      <c r="O124" s="40"/>
      <c r="P124" s="40">
        <v>0</v>
      </c>
      <c r="Q124" s="40"/>
      <c r="R124" s="40"/>
      <c r="S124" s="40"/>
      <c r="T124" s="40"/>
      <c r="U124" s="40"/>
      <c r="V124" s="40"/>
      <c r="W124" s="40"/>
      <c r="X124" s="40"/>
      <c r="Y124" s="40" t="s">
        <v>23</v>
      </c>
      <c r="Z124" s="40" t="s">
        <v>23</v>
      </c>
      <c r="AA124" s="40"/>
      <c r="AB124" s="40" t="s">
        <v>23</v>
      </c>
      <c r="AC124" s="40" t="s">
        <v>23</v>
      </c>
      <c r="AD124" s="40" t="s">
        <v>23</v>
      </c>
      <c r="AE124" s="40" t="s">
        <v>23</v>
      </c>
      <c r="AF124" s="40"/>
      <c r="AG124" s="40" t="s">
        <v>23</v>
      </c>
      <c r="AH124" s="40" t="s">
        <v>23</v>
      </c>
      <c r="AI124" s="40" t="s">
        <v>23</v>
      </c>
      <c r="AJ124" s="40" t="s">
        <v>23</v>
      </c>
      <c r="AK124" s="46" t="s">
        <v>23</v>
      </c>
      <c r="AL124" s="46" t="s">
        <v>23</v>
      </c>
      <c r="AM124" s="46" t="s">
        <v>23</v>
      </c>
      <c r="AN124" s="46" t="str">
        <f>IFERROR(VLOOKUP($B124,Sheet1!$A$5:$B$300,2,FALSE),"")</f>
        <v/>
      </c>
      <c r="AO124" s="46" t="s">
        <v>23</v>
      </c>
      <c r="AP124" s="5" t="str">
        <f>IFERROR(VLOOKUP($A124,集約用シート!$B$5:$U$300,15,FALSE),"")</f>
        <v/>
      </c>
      <c r="AQ124" s="8" t="s">
        <v>23</v>
      </c>
      <c r="AR124" s="46" t="s">
        <v>23</v>
      </c>
      <c r="AS124" s="5" t="str">
        <f>IFERROR(VLOOKUP($A124,集約用シート!$B$5:$U$300,19,FALSE),"")</f>
        <v/>
      </c>
      <c r="AT124" s="46" t="s">
        <v>23</v>
      </c>
      <c r="AU124" s="5" t="str">
        <f>IFERROR(VLOOKUP($A124,集約用シート!$B$5:$U$300,21,FALSE),"")</f>
        <v/>
      </c>
    </row>
    <row r="125" spans="1:47" ht="28.5" customHeight="1">
      <c r="A125" s="6">
        <v>30227</v>
      </c>
      <c r="B125" s="7" t="s">
        <v>1664</v>
      </c>
      <c r="C125" s="40"/>
      <c r="D125" s="40"/>
      <c r="E125" s="40">
        <v>0</v>
      </c>
      <c r="F125" s="40"/>
      <c r="G125" s="40"/>
      <c r="H125" s="40"/>
      <c r="I125" s="40"/>
      <c r="J125" s="40"/>
      <c r="K125" s="40"/>
      <c r="L125" s="40"/>
      <c r="M125" s="40"/>
      <c r="N125" s="40"/>
      <c r="O125" s="40"/>
      <c r="P125" s="40">
        <v>0</v>
      </c>
      <c r="Q125" s="40"/>
      <c r="R125" s="40"/>
      <c r="S125" s="40"/>
      <c r="T125" s="40"/>
      <c r="U125" s="40"/>
      <c r="V125" s="40"/>
      <c r="W125" s="40"/>
      <c r="X125" s="40"/>
      <c r="Y125" s="40" t="s">
        <v>23</v>
      </c>
      <c r="Z125" s="40" t="s">
        <v>23</v>
      </c>
      <c r="AA125" s="40"/>
      <c r="AB125" s="40" t="s">
        <v>23</v>
      </c>
      <c r="AC125" s="40" t="s">
        <v>23</v>
      </c>
      <c r="AD125" s="40" t="s">
        <v>23</v>
      </c>
      <c r="AE125" s="40" t="s">
        <v>23</v>
      </c>
      <c r="AF125" s="40"/>
      <c r="AG125" s="40" t="s">
        <v>23</v>
      </c>
      <c r="AH125" s="40" t="s">
        <v>23</v>
      </c>
      <c r="AI125" s="40" t="s">
        <v>23</v>
      </c>
      <c r="AJ125" s="40" t="s">
        <v>23</v>
      </c>
      <c r="AK125" s="46" t="s">
        <v>23</v>
      </c>
      <c r="AL125" s="46" t="s">
        <v>23</v>
      </c>
      <c r="AM125" s="46" t="s">
        <v>23</v>
      </c>
      <c r="AN125" s="46" t="str">
        <f>IFERROR(VLOOKUP($B125,Sheet1!$A$5:$B$300,2,FALSE),"")</f>
        <v/>
      </c>
      <c r="AO125" s="46" t="s">
        <v>23</v>
      </c>
      <c r="AP125" s="5" t="str">
        <f>IFERROR(VLOOKUP($A125,集約用シート!$B$5:$U$300,15,FALSE),"")</f>
        <v/>
      </c>
      <c r="AQ125" s="8" t="s">
        <v>23</v>
      </c>
      <c r="AR125" s="46" t="s">
        <v>23</v>
      </c>
      <c r="AS125" s="5" t="str">
        <f>IFERROR(VLOOKUP($A125,集約用シート!$B$5:$U$300,19,FALSE),"")</f>
        <v/>
      </c>
      <c r="AT125" s="46" t="s">
        <v>23</v>
      </c>
      <c r="AU125" s="5" t="str">
        <f>IFERROR(VLOOKUP($A125,集約用シート!$B$5:$U$300,21,FALSE),"")</f>
        <v/>
      </c>
    </row>
    <row r="126" spans="1:47" ht="28.5" customHeight="1">
      <c r="A126" s="6">
        <v>30228</v>
      </c>
      <c r="B126" s="7" t="s">
        <v>1665</v>
      </c>
      <c r="C126" s="40"/>
      <c r="D126" s="40"/>
      <c r="E126" s="40">
        <v>0</v>
      </c>
      <c r="F126" s="40"/>
      <c r="G126" s="40"/>
      <c r="H126" s="40"/>
      <c r="I126" s="40"/>
      <c r="J126" s="40"/>
      <c r="K126" s="40"/>
      <c r="L126" s="40"/>
      <c r="M126" s="40"/>
      <c r="N126" s="40"/>
      <c r="O126" s="40"/>
      <c r="P126" s="40">
        <v>0</v>
      </c>
      <c r="Q126" s="40"/>
      <c r="R126" s="40"/>
      <c r="S126" s="40"/>
      <c r="T126" s="40"/>
      <c r="U126" s="40"/>
      <c r="V126" s="40"/>
      <c r="W126" s="40"/>
      <c r="X126" s="40"/>
      <c r="Y126" s="40" t="s">
        <v>23</v>
      </c>
      <c r="Z126" s="40" t="s">
        <v>23</v>
      </c>
      <c r="AA126" s="40"/>
      <c r="AB126" s="40" t="s">
        <v>23</v>
      </c>
      <c r="AC126" s="40" t="s">
        <v>23</v>
      </c>
      <c r="AD126" s="40" t="s">
        <v>23</v>
      </c>
      <c r="AE126" s="40" t="s">
        <v>23</v>
      </c>
      <c r="AF126" s="40"/>
      <c r="AG126" s="40" t="s">
        <v>23</v>
      </c>
      <c r="AH126" s="40" t="s">
        <v>23</v>
      </c>
      <c r="AI126" s="40" t="s">
        <v>23</v>
      </c>
      <c r="AJ126" s="40" t="s">
        <v>23</v>
      </c>
      <c r="AK126" s="46" t="s">
        <v>23</v>
      </c>
      <c r="AL126" s="46" t="s">
        <v>23</v>
      </c>
      <c r="AM126" s="46" t="s">
        <v>23</v>
      </c>
      <c r="AN126" s="46" t="str">
        <f>IFERROR(VLOOKUP($B126,Sheet1!$A$5:$B$300,2,FALSE),"")</f>
        <v/>
      </c>
      <c r="AO126" s="46" t="s">
        <v>23</v>
      </c>
      <c r="AP126" s="5" t="str">
        <f>IFERROR(VLOOKUP($A126,集約用シート!$B$5:$U$300,15,FALSE),"")</f>
        <v/>
      </c>
      <c r="AQ126" s="8" t="s">
        <v>23</v>
      </c>
      <c r="AR126" s="46" t="s">
        <v>23</v>
      </c>
      <c r="AS126" s="5" t="str">
        <f>IFERROR(VLOOKUP($A126,集約用シート!$B$5:$U$300,19,FALSE),"")</f>
        <v/>
      </c>
      <c r="AT126" s="46" t="s">
        <v>23</v>
      </c>
      <c r="AU126" s="5" t="str">
        <f>IFERROR(VLOOKUP($A126,集約用シート!$B$5:$U$300,21,FALSE),"")</f>
        <v/>
      </c>
    </row>
    <row r="127" spans="1:47" ht="28.5" customHeight="1">
      <c r="A127" s="6">
        <v>30229</v>
      </c>
      <c r="B127" s="7" t="s">
        <v>1666</v>
      </c>
      <c r="C127" s="40"/>
      <c r="D127" s="40"/>
      <c r="E127" s="40">
        <v>0</v>
      </c>
      <c r="F127" s="40"/>
      <c r="G127" s="40"/>
      <c r="H127" s="40"/>
      <c r="I127" s="40"/>
      <c r="J127" s="40"/>
      <c r="K127" s="40"/>
      <c r="L127" s="40"/>
      <c r="M127" s="40"/>
      <c r="N127" s="40"/>
      <c r="O127" s="40"/>
      <c r="P127" s="40">
        <v>0</v>
      </c>
      <c r="Q127" s="40"/>
      <c r="R127" s="40"/>
      <c r="S127" s="40"/>
      <c r="T127" s="40"/>
      <c r="U127" s="40"/>
      <c r="V127" s="40"/>
      <c r="W127" s="40"/>
      <c r="X127" s="40"/>
      <c r="Y127" s="40" t="s">
        <v>23</v>
      </c>
      <c r="Z127" s="40" t="s">
        <v>23</v>
      </c>
      <c r="AA127" s="40"/>
      <c r="AB127" s="40" t="s">
        <v>23</v>
      </c>
      <c r="AC127" s="40" t="s">
        <v>23</v>
      </c>
      <c r="AD127" s="40" t="s">
        <v>23</v>
      </c>
      <c r="AE127" s="40" t="s">
        <v>23</v>
      </c>
      <c r="AF127" s="40"/>
      <c r="AG127" s="40" t="s">
        <v>23</v>
      </c>
      <c r="AH127" s="40" t="s">
        <v>23</v>
      </c>
      <c r="AI127" s="40" t="s">
        <v>23</v>
      </c>
      <c r="AJ127" s="40" t="s">
        <v>23</v>
      </c>
      <c r="AK127" s="46" t="s">
        <v>23</v>
      </c>
      <c r="AL127" s="46" t="s">
        <v>23</v>
      </c>
      <c r="AM127" s="46" t="s">
        <v>23</v>
      </c>
      <c r="AN127" s="46" t="str">
        <f>IFERROR(VLOOKUP($B127,Sheet1!$A$5:$B$300,2,FALSE),"")</f>
        <v/>
      </c>
      <c r="AO127" s="46" t="s">
        <v>23</v>
      </c>
      <c r="AP127" s="5" t="str">
        <f>IFERROR(VLOOKUP($A127,集約用シート!$B$5:$U$300,15,FALSE),"")</f>
        <v/>
      </c>
      <c r="AQ127" s="8" t="s">
        <v>23</v>
      </c>
      <c r="AR127" s="46" t="s">
        <v>23</v>
      </c>
      <c r="AS127" s="5" t="str">
        <f>IFERROR(VLOOKUP($A127,集約用シート!$B$5:$U$300,19,FALSE),"")</f>
        <v/>
      </c>
      <c r="AT127" s="46" t="s">
        <v>23</v>
      </c>
      <c r="AU127" s="5" t="str">
        <f>IFERROR(VLOOKUP($A127,集約用シート!$B$5:$U$300,21,FALSE),"")</f>
        <v/>
      </c>
    </row>
    <row r="128" spans="1:47" ht="28.5" customHeight="1">
      <c r="A128" s="6">
        <v>30230</v>
      </c>
      <c r="B128" s="7" t="s">
        <v>1667</v>
      </c>
      <c r="C128" s="40"/>
      <c r="D128" s="40"/>
      <c r="E128" s="40">
        <v>0</v>
      </c>
      <c r="F128" s="40"/>
      <c r="G128" s="40"/>
      <c r="H128" s="40"/>
      <c r="I128" s="40"/>
      <c r="J128" s="40"/>
      <c r="K128" s="40"/>
      <c r="L128" s="40"/>
      <c r="M128" s="40"/>
      <c r="N128" s="40"/>
      <c r="O128" s="40"/>
      <c r="P128" s="40">
        <v>0</v>
      </c>
      <c r="Q128" s="40"/>
      <c r="R128" s="40"/>
      <c r="S128" s="40"/>
      <c r="T128" s="40"/>
      <c r="U128" s="40"/>
      <c r="V128" s="40"/>
      <c r="W128" s="40"/>
      <c r="X128" s="40"/>
      <c r="Y128" s="40" t="s">
        <v>23</v>
      </c>
      <c r="Z128" s="40" t="s">
        <v>23</v>
      </c>
      <c r="AA128" s="40"/>
      <c r="AB128" s="40" t="s">
        <v>23</v>
      </c>
      <c r="AC128" s="40" t="s">
        <v>23</v>
      </c>
      <c r="AD128" s="40" t="s">
        <v>23</v>
      </c>
      <c r="AE128" s="40" t="s">
        <v>23</v>
      </c>
      <c r="AF128" s="40"/>
      <c r="AG128" s="40" t="s">
        <v>23</v>
      </c>
      <c r="AH128" s="40" t="s">
        <v>23</v>
      </c>
      <c r="AI128" s="40" t="s">
        <v>23</v>
      </c>
      <c r="AJ128" s="40" t="s">
        <v>23</v>
      </c>
      <c r="AK128" s="46" t="s">
        <v>23</v>
      </c>
      <c r="AL128" s="46" t="s">
        <v>23</v>
      </c>
      <c r="AM128" s="46" t="s">
        <v>23</v>
      </c>
      <c r="AN128" s="46" t="str">
        <f>IFERROR(VLOOKUP($B128,Sheet1!$A$5:$B$300,2,FALSE),"")</f>
        <v/>
      </c>
      <c r="AO128" s="46" t="s">
        <v>23</v>
      </c>
      <c r="AP128" s="5" t="str">
        <f>IFERROR(VLOOKUP($A128,集約用シート!$B$5:$U$300,15,FALSE),"")</f>
        <v/>
      </c>
      <c r="AQ128" s="8" t="s">
        <v>23</v>
      </c>
      <c r="AR128" s="46" t="s">
        <v>23</v>
      </c>
      <c r="AS128" s="5" t="str">
        <f>IFERROR(VLOOKUP($A128,集約用シート!$B$5:$U$300,19,FALSE),"")</f>
        <v/>
      </c>
      <c r="AT128" s="46" t="s">
        <v>23</v>
      </c>
      <c r="AU128" s="5" t="str">
        <f>IFERROR(VLOOKUP($A128,集約用シート!$B$5:$U$300,21,FALSE),"")</f>
        <v/>
      </c>
    </row>
    <row r="129" spans="1:47" ht="28.5" customHeight="1">
      <c r="A129" s="6">
        <v>30231</v>
      </c>
      <c r="B129" s="7" t="s">
        <v>1668</v>
      </c>
      <c r="C129" s="40"/>
      <c r="D129" s="40"/>
      <c r="E129" s="40">
        <v>0</v>
      </c>
      <c r="F129" s="40"/>
      <c r="G129" s="40"/>
      <c r="H129" s="40"/>
      <c r="I129" s="40"/>
      <c r="J129" s="40"/>
      <c r="K129" s="40"/>
      <c r="L129" s="40"/>
      <c r="M129" s="40"/>
      <c r="N129" s="40"/>
      <c r="O129" s="40"/>
      <c r="P129" s="40">
        <v>0</v>
      </c>
      <c r="Q129" s="40"/>
      <c r="R129" s="40"/>
      <c r="S129" s="40"/>
      <c r="T129" s="40"/>
      <c r="U129" s="40"/>
      <c r="V129" s="40"/>
      <c r="W129" s="40"/>
      <c r="X129" s="40"/>
      <c r="Y129" s="40" t="s">
        <v>23</v>
      </c>
      <c r="Z129" s="40" t="s">
        <v>23</v>
      </c>
      <c r="AA129" s="40"/>
      <c r="AB129" s="40" t="s">
        <v>23</v>
      </c>
      <c r="AC129" s="40" t="s">
        <v>23</v>
      </c>
      <c r="AD129" s="40" t="s">
        <v>23</v>
      </c>
      <c r="AE129" s="40" t="s">
        <v>23</v>
      </c>
      <c r="AF129" s="40"/>
      <c r="AG129" s="40" t="s">
        <v>23</v>
      </c>
      <c r="AH129" s="40" t="s">
        <v>23</v>
      </c>
      <c r="AI129" s="40" t="s">
        <v>23</v>
      </c>
      <c r="AJ129" s="40" t="s">
        <v>23</v>
      </c>
      <c r="AK129" s="46" t="s">
        <v>23</v>
      </c>
      <c r="AL129" s="46" t="s">
        <v>23</v>
      </c>
      <c r="AM129" s="46" t="s">
        <v>23</v>
      </c>
      <c r="AN129" s="46" t="str">
        <f>IFERROR(VLOOKUP($B129,Sheet1!$A$5:$B$300,2,FALSE),"")</f>
        <v/>
      </c>
      <c r="AO129" s="46" t="s">
        <v>23</v>
      </c>
      <c r="AP129" s="5" t="str">
        <f>IFERROR(VLOOKUP($A129,集約用シート!$B$5:$U$300,15,FALSE),"")</f>
        <v/>
      </c>
      <c r="AQ129" s="8" t="s">
        <v>23</v>
      </c>
      <c r="AR129" s="46" t="s">
        <v>23</v>
      </c>
      <c r="AS129" s="5" t="str">
        <f>IFERROR(VLOOKUP($A129,集約用シート!$B$5:$U$300,19,FALSE),"")</f>
        <v/>
      </c>
      <c r="AT129" s="46" t="s">
        <v>23</v>
      </c>
      <c r="AU129" s="5" t="str">
        <f>IFERROR(VLOOKUP($A129,集約用シート!$B$5:$U$300,21,FALSE),"")</f>
        <v/>
      </c>
    </row>
    <row r="130" spans="1:47" ht="28.5" customHeight="1">
      <c r="A130" s="6"/>
      <c r="B130" s="7"/>
      <c r="C130" s="40"/>
      <c r="D130" s="40"/>
      <c r="E130" s="40">
        <v>0</v>
      </c>
      <c r="F130" s="40"/>
      <c r="G130" s="40"/>
      <c r="H130" s="40"/>
      <c r="I130" s="40"/>
      <c r="J130" s="40"/>
      <c r="K130" s="40"/>
      <c r="L130" s="40"/>
      <c r="M130" s="40"/>
      <c r="N130" s="40"/>
      <c r="O130" s="40"/>
      <c r="P130" s="40">
        <v>0</v>
      </c>
      <c r="Q130" s="40"/>
      <c r="R130" s="40"/>
      <c r="S130" s="40"/>
      <c r="T130" s="40"/>
      <c r="U130" s="40"/>
      <c r="V130" s="40"/>
      <c r="W130" s="40"/>
      <c r="X130" s="40"/>
      <c r="Y130" s="40" t="s">
        <v>23</v>
      </c>
      <c r="Z130" s="40" t="s">
        <v>23</v>
      </c>
      <c r="AA130" s="40"/>
      <c r="AB130" s="40" t="s">
        <v>23</v>
      </c>
      <c r="AC130" s="40" t="s">
        <v>23</v>
      </c>
      <c r="AD130" s="40" t="s">
        <v>23</v>
      </c>
      <c r="AE130" s="40" t="s">
        <v>23</v>
      </c>
      <c r="AF130" s="40"/>
      <c r="AG130" s="40" t="s">
        <v>23</v>
      </c>
      <c r="AH130" s="40" t="s">
        <v>23</v>
      </c>
      <c r="AI130" s="40" t="s">
        <v>23</v>
      </c>
      <c r="AJ130" s="40" t="s">
        <v>23</v>
      </c>
      <c r="AK130" s="46" t="s">
        <v>23</v>
      </c>
      <c r="AL130" s="46" t="s">
        <v>23</v>
      </c>
      <c r="AM130" s="46" t="s">
        <v>23</v>
      </c>
      <c r="AN130" s="46" t="str">
        <f>IFERROR(VLOOKUP($B130,Sheet1!$A$5:$B$300,2,FALSE),"")</f>
        <v/>
      </c>
      <c r="AO130" s="46" t="s">
        <v>23</v>
      </c>
      <c r="AP130" s="5" t="str">
        <f>IFERROR(VLOOKUP($A130,集約用シート!$B$5:$U$300,15,FALSE),"")</f>
        <v/>
      </c>
      <c r="AQ130" s="8" t="s">
        <v>23</v>
      </c>
      <c r="AR130" s="46" t="s">
        <v>23</v>
      </c>
      <c r="AS130" s="5" t="str">
        <f>IFERROR(VLOOKUP($A130,集約用シート!$B$5:$U$300,19,FALSE),"")</f>
        <v/>
      </c>
      <c r="AT130" s="46" t="s">
        <v>23</v>
      </c>
      <c r="AU130" s="5" t="str">
        <f>IFERROR(VLOOKUP($A130,集約用シート!$B$5:$U$300,21,FALSE),"")</f>
        <v/>
      </c>
    </row>
    <row r="131" spans="1:47" ht="28.5" customHeight="1">
      <c r="A131" s="6"/>
      <c r="B131" s="7"/>
      <c r="C131" s="40"/>
      <c r="D131" s="40"/>
      <c r="E131" s="40">
        <v>0</v>
      </c>
      <c r="F131" s="40"/>
      <c r="G131" s="40"/>
      <c r="H131" s="40"/>
      <c r="I131" s="40"/>
      <c r="J131" s="40"/>
      <c r="K131" s="40"/>
      <c r="L131" s="40"/>
      <c r="M131" s="40"/>
      <c r="N131" s="40"/>
      <c r="O131" s="40"/>
      <c r="P131" s="40">
        <v>0</v>
      </c>
      <c r="Q131" s="40"/>
      <c r="R131" s="40"/>
      <c r="S131" s="40"/>
      <c r="T131" s="40"/>
      <c r="U131" s="40"/>
      <c r="V131" s="40"/>
      <c r="W131" s="40"/>
      <c r="X131" s="40"/>
      <c r="Y131" s="40" t="s">
        <v>23</v>
      </c>
      <c r="Z131" s="40" t="s">
        <v>23</v>
      </c>
      <c r="AA131" s="40"/>
      <c r="AB131" s="40" t="s">
        <v>23</v>
      </c>
      <c r="AC131" s="40" t="s">
        <v>23</v>
      </c>
      <c r="AD131" s="40" t="s">
        <v>23</v>
      </c>
      <c r="AE131" s="40" t="s">
        <v>23</v>
      </c>
      <c r="AF131" s="40"/>
      <c r="AG131" s="40" t="s">
        <v>23</v>
      </c>
      <c r="AH131" s="40" t="s">
        <v>23</v>
      </c>
      <c r="AI131" s="40" t="s">
        <v>23</v>
      </c>
      <c r="AJ131" s="40" t="s">
        <v>23</v>
      </c>
      <c r="AK131" s="46" t="s">
        <v>23</v>
      </c>
      <c r="AL131" s="46" t="s">
        <v>23</v>
      </c>
      <c r="AM131" s="46" t="s">
        <v>23</v>
      </c>
      <c r="AN131" s="46" t="str">
        <f>IFERROR(VLOOKUP($B131,Sheet1!$A$5:$B$300,2,FALSE),"")</f>
        <v/>
      </c>
      <c r="AO131" s="46" t="s">
        <v>23</v>
      </c>
      <c r="AP131" s="5" t="str">
        <f>IFERROR(VLOOKUP($A131,集約用シート!$B$5:$U$300,15,FALSE),"")</f>
        <v/>
      </c>
      <c r="AQ131" s="8" t="s">
        <v>23</v>
      </c>
      <c r="AR131" s="46" t="s">
        <v>23</v>
      </c>
      <c r="AS131" s="5" t="str">
        <f>IFERROR(VLOOKUP($A131,集約用シート!$B$5:$U$300,19,FALSE),"")</f>
        <v/>
      </c>
      <c r="AT131" s="46" t="s">
        <v>23</v>
      </c>
      <c r="AU131" s="5" t="str">
        <f>IFERROR(VLOOKUP($A131,集約用シート!$B$5:$U$300,21,FALSE),"")</f>
        <v/>
      </c>
    </row>
    <row r="132" spans="1:47" ht="28.5" customHeight="1">
      <c r="A132" s="6"/>
      <c r="B132" s="7"/>
      <c r="C132" s="40"/>
      <c r="D132" s="40"/>
      <c r="E132" s="40">
        <v>0</v>
      </c>
      <c r="F132" s="40"/>
      <c r="G132" s="40"/>
      <c r="H132" s="40"/>
      <c r="I132" s="40"/>
      <c r="J132" s="40"/>
      <c r="K132" s="40"/>
      <c r="L132" s="40"/>
      <c r="M132" s="40"/>
      <c r="N132" s="40"/>
      <c r="O132" s="40"/>
      <c r="P132" s="40">
        <v>0</v>
      </c>
      <c r="Q132" s="40"/>
      <c r="R132" s="40"/>
      <c r="S132" s="40"/>
      <c r="T132" s="40"/>
      <c r="U132" s="40"/>
      <c r="V132" s="40"/>
      <c r="W132" s="40"/>
      <c r="X132" s="40"/>
      <c r="Y132" s="40" t="s">
        <v>23</v>
      </c>
      <c r="Z132" s="40" t="s">
        <v>23</v>
      </c>
      <c r="AA132" s="40"/>
      <c r="AB132" s="40" t="s">
        <v>23</v>
      </c>
      <c r="AC132" s="40" t="s">
        <v>23</v>
      </c>
      <c r="AD132" s="40" t="s">
        <v>23</v>
      </c>
      <c r="AE132" s="40" t="s">
        <v>23</v>
      </c>
      <c r="AF132" s="40"/>
      <c r="AG132" s="40" t="s">
        <v>23</v>
      </c>
      <c r="AH132" s="40" t="s">
        <v>23</v>
      </c>
      <c r="AI132" s="40" t="s">
        <v>23</v>
      </c>
      <c r="AJ132" s="40" t="s">
        <v>23</v>
      </c>
      <c r="AK132" s="46" t="s">
        <v>23</v>
      </c>
      <c r="AL132" s="46" t="s">
        <v>23</v>
      </c>
      <c r="AM132" s="46" t="s">
        <v>23</v>
      </c>
      <c r="AN132" s="46" t="str">
        <f>IFERROR(VLOOKUP($B132,Sheet1!$A$5:$B$300,2,FALSE),"")</f>
        <v/>
      </c>
      <c r="AO132" s="46" t="s">
        <v>23</v>
      </c>
      <c r="AP132" s="5" t="str">
        <f>IFERROR(VLOOKUP($A132,集約用シート!$B$5:$U$300,15,FALSE),"")</f>
        <v/>
      </c>
      <c r="AQ132" s="8" t="s">
        <v>23</v>
      </c>
      <c r="AR132" s="46" t="s">
        <v>23</v>
      </c>
      <c r="AS132" s="5" t="str">
        <f>IFERROR(VLOOKUP($A132,集約用シート!$B$5:$U$300,19,FALSE),"")</f>
        <v/>
      </c>
      <c r="AT132" s="46" t="s">
        <v>23</v>
      </c>
      <c r="AU132" s="5" t="str">
        <f>IFERROR(VLOOKUP($A132,集約用シート!$B$5:$U$300,21,FALSE),"")</f>
        <v/>
      </c>
    </row>
    <row r="133" spans="1:47" ht="28.5" customHeight="1">
      <c r="A133" s="91" t="s">
        <v>242</v>
      </c>
      <c r="B133" s="93"/>
      <c r="C133" s="91">
        <v>7</v>
      </c>
      <c r="D133" s="93">
        <v>0</v>
      </c>
      <c r="N133" s="91">
        <v>10</v>
      </c>
      <c r="O133" s="93">
        <v>0</v>
      </c>
      <c r="Y133" s="91">
        <v>0</v>
      </c>
      <c r="Z133" s="93">
        <v>0</v>
      </c>
      <c r="AK133" s="46" t="s">
        <v>23</v>
      </c>
      <c r="AL133" s="46" t="s">
        <v>23</v>
      </c>
      <c r="AM133" s="46" t="s">
        <v>23</v>
      </c>
      <c r="AN133" s="46" t="str">
        <f>IFERROR(VLOOKUP($B133,Sheet1!$A$5:$B$300,2,FALSE),"")</f>
        <v/>
      </c>
      <c r="AO133" s="46" t="s">
        <v>23</v>
      </c>
      <c r="AP133" s="5" t="str">
        <f>IFERROR(VLOOKUP($A133,集約用シート!$B$5:$U$300,15,FALSE),"")</f>
        <v/>
      </c>
      <c r="AQ133" s="8" t="s">
        <v>23</v>
      </c>
      <c r="AR133" s="46" t="s">
        <v>23</v>
      </c>
      <c r="AS133" s="5" t="str">
        <f>IFERROR(VLOOKUP($A133,集約用シート!$B$5:$U$300,19,FALSE),"")</f>
        <v/>
      </c>
      <c r="AT133" s="46" t="s">
        <v>23</v>
      </c>
      <c r="AU133" s="5" t="str">
        <f>IFERROR(VLOOKUP($A133,集約用シート!$B$5:$U$300,21,FALSE),"")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133:B133"/>
    <mergeCell ref="C133:D133"/>
    <mergeCell ref="N133:O133"/>
    <mergeCell ref="Y133:Z133"/>
    <mergeCell ref="AM2:AN2"/>
    <mergeCell ref="Y2:Z2"/>
    <mergeCell ref="A4:B4"/>
    <mergeCell ref="AB2:AC2"/>
    <mergeCell ref="AD2:AE2"/>
    <mergeCell ref="AF2:AF3"/>
    <mergeCell ref="AG2:AH2"/>
    <mergeCell ref="N2:O2"/>
    <mergeCell ref="Q2:R2"/>
    <mergeCell ref="S2:T2"/>
    <mergeCell ref="U2:V2"/>
    <mergeCell ref="W2:X2"/>
  </mergeCells>
  <phoneticPr fontId="2"/>
  <pageMargins left="0.70866141732283472" right="0.70866141732283472" top="0.74803149606299213" bottom="0.74803149606299213" header="0.31496062992125984" footer="0.31496062992125984"/>
  <pageSetup paperSize="8" scale="4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V109"/>
  <sheetViews>
    <sheetView view="pageBreakPreview" topLeftCell="R1" zoomScale="60" zoomScaleNormal="7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8" width="9" style="2"/>
    <col min="49"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26</v>
      </c>
      <c r="D4" s="40">
        <v>16</v>
      </c>
      <c r="E4" s="40"/>
      <c r="F4" s="40">
        <v>15</v>
      </c>
      <c r="G4" s="40">
        <v>32</v>
      </c>
      <c r="H4" s="40">
        <v>9</v>
      </c>
      <c r="I4" s="40">
        <v>32</v>
      </c>
      <c r="J4" s="40">
        <v>5</v>
      </c>
      <c r="K4" s="40">
        <v>23</v>
      </c>
      <c r="L4" s="40">
        <v>0</v>
      </c>
      <c r="M4" s="40">
        <v>2</v>
      </c>
      <c r="N4" s="40">
        <v>25</v>
      </c>
      <c r="O4" s="40">
        <v>11</v>
      </c>
      <c r="P4" s="40"/>
      <c r="Q4" s="40">
        <v>18</v>
      </c>
      <c r="R4" s="40">
        <v>30</v>
      </c>
      <c r="S4" s="40">
        <v>10</v>
      </c>
      <c r="T4" s="40">
        <v>24</v>
      </c>
      <c r="U4" s="40">
        <v>6</v>
      </c>
      <c r="V4" s="40">
        <v>10</v>
      </c>
      <c r="W4" s="40">
        <v>0</v>
      </c>
      <c r="X4" s="40">
        <v>1</v>
      </c>
      <c r="Y4" s="40">
        <v>13</v>
      </c>
      <c r="Z4" s="40">
        <v>6</v>
      </c>
      <c r="AA4" s="40"/>
      <c r="AB4" s="40">
        <v>11</v>
      </c>
      <c r="AC4" s="40">
        <v>34</v>
      </c>
      <c r="AD4" s="40">
        <v>9</v>
      </c>
      <c r="AE4" s="40">
        <v>26</v>
      </c>
      <c r="AF4" s="40">
        <v>0</v>
      </c>
      <c r="AG4" s="40">
        <v>5</v>
      </c>
      <c r="AH4" s="40">
        <v>10</v>
      </c>
      <c r="AI4" s="40">
        <v>0</v>
      </c>
      <c r="AJ4" s="40">
        <v>1</v>
      </c>
      <c r="AK4" s="46">
        <v>12</v>
      </c>
      <c r="AL4" s="46">
        <v>7</v>
      </c>
      <c r="AM4" s="46"/>
      <c r="AN4" s="46"/>
      <c r="AO4" s="46">
        <v>11</v>
      </c>
      <c r="AP4" s="46"/>
      <c r="AQ4" s="8"/>
      <c r="AR4" s="46">
        <v>7</v>
      </c>
      <c r="AS4" s="46"/>
      <c r="AT4" s="46">
        <v>4</v>
      </c>
      <c r="AU4" s="46"/>
    </row>
    <row r="5" spans="1:47" ht="28.5" customHeight="1">
      <c r="A5" s="6">
        <v>32001</v>
      </c>
      <c r="B5" s="7" t="s">
        <v>2289</v>
      </c>
      <c r="C5" s="35" t="s">
        <v>25</v>
      </c>
      <c r="D5" s="40" t="s">
        <v>21</v>
      </c>
      <c r="E5" s="40">
        <v>1</v>
      </c>
      <c r="F5" s="40"/>
      <c r="G5" s="40"/>
      <c r="H5" s="40"/>
      <c r="I5" s="35" t="s">
        <v>25</v>
      </c>
      <c r="J5" s="40"/>
      <c r="K5" s="35" t="s">
        <v>25</v>
      </c>
      <c r="L5" s="40"/>
      <c r="M5" s="40"/>
      <c r="N5" s="40" t="s">
        <v>26</v>
      </c>
      <c r="O5" s="40" t="s">
        <v>22</v>
      </c>
      <c r="P5" s="40">
        <v>1</v>
      </c>
      <c r="Q5" s="40"/>
      <c r="R5" s="40" t="s">
        <v>26</v>
      </c>
      <c r="S5" s="40"/>
      <c r="T5" s="40" t="s">
        <v>26</v>
      </c>
      <c r="U5" s="40"/>
      <c r="V5" s="40"/>
      <c r="W5" s="40"/>
      <c r="X5" s="40"/>
      <c r="Y5" s="40" t="s">
        <v>25</v>
      </c>
      <c r="Z5" s="40" t="s">
        <v>21</v>
      </c>
      <c r="AA5" s="40" t="s">
        <v>21</v>
      </c>
      <c r="AB5" s="40" t="s">
        <v>23</v>
      </c>
      <c r="AC5" s="40" t="s">
        <v>25</v>
      </c>
      <c r="AD5" s="40" t="s">
        <v>23</v>
      </c>
      <c r="AE5" s="40" t="s">
        <v>25</v>
      </c>
      <c r="AF5" s="40"/>
      <c r="AG5" s="40" t="s">
        <v>23</v>
      </c>
      <c r="AH5" s="40" t="s">
        <v>21</v>
      </c>
      <c r="AI5" s="40" t="s">
        <v>21</v>
      </c>
      <c r="AJ5" s="40" t="s">
        <v>21</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32002</v>
      </c>
      <c r="B6" s="7" t="s">
        <v>2290</v>
      </c>
      <c r="C6" s="35"/>
      <c r="D6" s="40"/>
      <c r="E6" s="40">
        <v>0</v>
      </c>
      <c r="F6" s="40"/>
      <c r="G6" s="40"/>
      <c r="H6" s="40"/>
      <c r="I6" s="40"/>
      <c r="J6" s="40"/>
      <c r="K6" s="40"/>
      <c r="L6" s="40"/>
      <c r="M6" s="40"/>
      <c r="N6" s="40"/>
      <c r="O6" s="40"/>
      <c r="P6" s="40">
        <v>0</v>
      </c>
      <c r="Q6" s="40"/>
      <c r="R6" s="40"/>
      <c r="S6" s="40"/>
      <c r="T6" s="40"/>
      <c r="U6" s="40"/>
      <c r="V6" s="40"/>
      <c r="W6" s="40"/>
      <c r="X6" s="40"/>
      <c r="Y6" s="40" t="s">
        <v>23</v>
      </c>
      <c r="Z6" s="40" t="s">
        <v>23</v>
      </c>
      <c r="AA6" s="40" t="e">
        <v>#N/A</v>
      </c>
      <c r="AB6" s="40" t="s">
        <v>23</v>
      </c>
      <c r="AC6" s="40" t="s">
        <v>23</v>
      </c>
      <c r="AD6" s="40" t="s">
        <v>23</v>
      </c>
      <c r="AE6" s="40" t="s">
        <v>23</v>
      </c>
      <c r="AF6" s="40"/>
      <c r="AG6" s="40" t="s">
        <v>23</v>
      </c>
      <c r="AH6" s="40" t="s">
        <v>23</v>
      </c>
      <c r="AI6" s="40" t="s">
        <v>23</v>
      </c>
      <c r="AJ6" s="40" t="s">
        <v>23</v>
      </c>
      <c r="AK6" s="46" t="s">
        <v>23</v>
      </c>
      <c r="AL6" s="46" t="s">
        <v>23</v>
      </c>
      <c r="AM6" s="46" t="s">
        <v>23</v>
      </c>
      <c r="AN6" s="46" t="str">
        <f>IFERROR(VLOOKUP($B6,Sheet1!$A$5:$B$300,2,FALSE),"")</f>
        <v/>
      </c>
      <c r="AO6" s="46" t="s">
        <v>23</v>
      </c>
      <c r="AP6" s="5" t="str">
        <f>IFERROR(VLOOKUP($A6,集約用シート!$B$5:$U$300,15,FALSE),"")</f>
        <v/>
      </c>
      <c r="AQ6" s="8" t="s">
        <v>23</v>
      </c>
      <c r="AR6" s="46" t="s">
        <v>23</v>
      </c>
      <c r="AS6" s="5" t="str">
        <f>IFERROR(VLOOKUP($A6,集約用シート!$B$5:$U$300,19,FALSE),"")</f>
        <v/>
      </c>
      <c r="AT6" s="46" t="s">
        <v>23</v>
      </c>
      <c r="AU6" s="5" t="str">
        <f>IFERROR(VLOOKUP($A6,集約用シート!$B$5:$U$30021,FALSE),"")</f>
        <v/>
      </c>
    </row>
    <row r="7" spans="1:47" ht="28.5" customHeight="1">
      <c r="A7" s="6">
        <v>32003</v>
      </c>
      <c r="B7" s="7" t="s">
        <v>2291</v>
      </c>
      <c r="C7" s="35" t="s">
        <v>25</v>
      </c>
      <c r="D7" s="35" t="s">
        <v>25</v>
      </c>
      <c r="E7" s="40">
        <v>2</v>
      </c>
      <c r="F7" s="35" t="s">
        <v>25</v>
      </c>
      <c r="G7" s="35" t="s">
        <v>25</v>
      </c>
      <c r="H7" s="40" t="s">
        <v>25</v>
      </c>
      <c r="I7" s="35" t="s">
        <v>25</v>
      </c>
      <c r="J7" s="40"/>
      <c r="K7" s="35" t="s">
        <v>25</v>
      </c>
      <c r="L7" s="40"/>
      <c r="M7" s="40"/>
      <c r="N7" s="40" t="s">
        <v>26</v>
      </c>
      <c r="O7" s="40" t="s">
        <v>26</v>
      </c>
      <c r="P7" s="40">
        <v>2</v>
      </c>
      <c r="Q7" s="40" t="s">
        <v>25</v>
      </c>
      <c r="R7" s="40"/>
      <c r="S7" s="40" t="s">
        <v>25</v>
      </c>
      <c r="T7" s="40" t="s">
        <v>26</v>
      </c>
      <c r="U7" s="40" t="s">
        <v>384</v>
      </c>
      <c r="V7" s="40"/>
      <c r="W7" s="40" t="s">
        <v>384</v>
      </c>
      <c r="X7" s="40"/>
      <c r="Y7" s="40" t="s">
        <v>25</v>
      </c>
      <c r="Z7" s="40" t="s">
        <v>25</v>
      </c>
      <c r="AA7" s="40" t="s">
        <v>25</v>
      </c>
      <c r="AB7" s="40" t="s">
        <v>25</v>
      </c>
      <c r="AC7" s="40" t="s">
        <v>25</v>
      </c>
      <c r="AD7" s="40" t="s">
        <v>25</v>
      </c>
      <c r="AE7" s="40" t="s">
        <v>21</v>
      </c>
      <c r="AF7" s="40"/>
      <c r="AG7" s="40" t="s">
        <v>25</v>
      </c>
      <c r="AH7" s="40">
        <v>0</v>
      </c>
      <c r="AI7" s="40" t="s">
        <v>21</v>
      </c>
      <c r="AJ7" s="40" t="s">
        <v>21</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32005</v>
      </c>
      <c r="B8" s="7" t="s">
        <v>2292</v>
      </c>
      <c r="C8" s="40" t="s">
        <v>21</v>
      </c>
      <c r="D8" s="40" t="s">
        <v>21</v>
      </c>
      <c r="E8" s="40">
        <v>0</v>
      </c>
      <c r="F8" s="40"/>
      <c r="G8" s="40"/>
      <c r="H8" s="40"/>
      <c r="I8" s="40"/>
      <c r="J8" s="40"/>
      <c r="K8" s="40"/>
      <c r="L8" s="40"/>
      <c r="M8" s="40"/>
      <c r="N8" s="40"/>
      <c r="O8" s="40"/>
      <c r="P8" s="40">
        <v>0</v>
      </c>
      <c r="Q8" s="40"/>
      <c r="R8" s="40"/>
      <c r="S8" s="40"/>
      <c r="T8" s="40"/>
      <c r="U8" s="40"/>
      <c r="V8" s="40"/>
      <c r="W8" s="40"/>
      <c r="X8" s="40"/>
      <c r="Y8" s="40" t="s">
        <v>23</v>
      </c>
      <c r="Z8" s="40" t="s">
        <v>23</v>
      </c>
      <c r="AA8" s="40" t="e">
        <v>#N/A</v>
      </c>
      <c r="AB8" s="40" t="s">
        <v>23</v>
      </c>
      <c r="AC8" s="40" t="s">
        <v>23</v>
      </c>
      <c r="AD8" s="40" t="s">
        <v>23</v>
      </c>
      <c r="AE8" s="40" t="s">
        <v>23</v>
      </c>
      <c r="AF8" s="40"/>
      <c r="AG8" s="40" t="s">
        <v>23</v>
      </c>
      <c r="AH8" s="40" t="s">
        <v>23</v>
      </c>
      <c r="AI8" s="40" t="s">
        <v>23</v>
      </c>
      <c r="AJ8" s="40" t="s">
        <v>23</v>
      </c>
      <c r="AK8" s="46" t="s">
        <v>23</v>
      </c>
      <c r="AL8" s="46" t="s">
        <v>23</v>
      </c>
      <c r="AM8" s="46" t="s">
        <v>23</v>
      </c>
      <c r="AN8" s="46" t="str">
        <f>IFERROR(VLOOKUP($B8,Sheet1!$A$5:$B$300,2,FALSE),"")</f>
        <v/>
      </c>
      <c r="AO8" s="46" t="s">
        <v>23</v>
      </c>
      <c r="AP8" s="5" t="str">
        <f>IFERROR(VLOOKUP($A8,集約用シート!$B$5:$U$300,15,FALSE),"")</f>
        <v/>
      </c>
      <c r="AQ8" s="8" t="s">
        <v>23</v>
      </c>
      <c r="AR8" s="46" t="s">
        <v>23</v>
      </c>
      <c r="AS8" s="5" t="str">
        <f>IFERROR(VLOOKUP($A8,集約用シート!$B$5:$U$300,19,FALSE),"")</f>
        <v/>
      </c>
      <c r="AT8" s="46" t="s">
        <v>23</v>
      </c>
      <c r="AU8" s="5" t="str">
        <f>IFERROR(VLOOKUP($A8,集約用シート!$B$5:$U$30021,FALSE),"")</f>
        <v/>
      </c>
    </row>
    <row r="9" spans="1:47" ht="28.5" customHeight="1">
      <c r="A9" s="6">
        <v>32006</v>
      </c>
      <c r="B9" s="7" t="s">
        <v>2293</v>
      </c>
      <c r="C9" s="35" t="s">
        <v>25</v>
      </c>
      <c r="D9" s="40" t="s">
        <v>21</v>
      </c>
      <c r="E9" s="40">
        <v>1</v>
      </c>
      <c r="F9" s="40"/>
      <c r="G9" s="35" t="s">
        <v>25</v>
      </c>
      <c r="H9" s="40"/>
      <c r="I9" s="35" t="s">
        <v>25</v>
      </c>
      <c r="J9" s="40"/>
      <c r="K9" s="35" t="s">
        <v>25</v>
      </c>
      <c r="L9" s="40"/>
      <c r="M9" s="40"/>
      <c r="N9" s="40" t="s">
        <v>26</v>
      </c>
      <c r="O9" s="40" t="s">
        <v>22</v>
      </c>
      <c r="P9" s="40">
        <v>1</v>
      </c>
      <c r="Q9" s="40"/>
      <c r="R9" s="40" t="s">
        <v>26</v>
      </c>
      <c r="S9" s="40"/>
      <c r="T9" s="40" t="s">
        <v>26</v>
      </c>
      <c r="U9" s="40"/>
      <c r="V9" s="40"/>
      <c r="W9" s="40"/>
      <c r="X9" s="40" t="s">
        <v>26</v>
      </c>
      <c r="Y9" s="40" t="s">
        <v>23</v>
      </c>
      <c r="Z9" s="40" t="s">
        <v>23</v>
      </c>
      <c r="AA9" s="40" t="e">
        <v>#N/A</v>
      </c>
      <c r="AB9" s="40" t="s">
        <v>23</v>
      </c>
      <c r="AC9" s="40" t="s">
        <v>25</v>
      </c>
      <c r="AD9" s="40" t="s">
        <v>23</v>
      </c>
      <c r="AE9" s="40" t="s">
        <v>25</v>
      </c>
      <c r="AF9" s="40"/>
      <c r="AG9" s="40" t="s">
        <v>23</v>
      </c>
      <c r="AH9" s="40" t="s">
        <v>21</v>
      </c>
      <c r="AI9" s="40" t="s">
        <v>23</v>
      </c>
      <c r="AJ9" s="40" t="s">
        <v>21</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32008</v>
      </c>
      <c r="B10" s="7" t="s">
        <v>2294</v>
      </c>
      <c r="C10" s="40" t="s">
        <v>21</v>
      </c>
      <c r="D10" s="40" t="s">
        <v>21</v>
      </c>
      <c r="E10" s="40">
        <v>0</v>
      </c>
      <c r="F10" s="40"/>
      <c r="G10" s="35" t="s">
        <v>25</v>
      </c>
      <c r="H10" s="40"/>
      <c r="I10" s="35" t="s">
        <v>25</v>
      </c>
      <c r="J10" s="40"/>
      <c r="K10" s="35" t="s">
        <v>25</v>
      </c>
      <c r="L10" s="40"/>
      <c r="M10" s="40"/>
      <c r="N10" s="40" t="s">
        <v>22</v>
      </c>
      <c r="O10" s="40" t="s">
        <v>22</v>
      </c>
      <c r="P10" s="40">
        <v>0</v>
      </c>
      <c r="Q10" s="40"/>
      <c r="R10" s="40" t="s">
        <v>26</v>
      </c>
      <c r="S10" s="40"/>
      <c r="T10" s="40" t="s">
        <v>26</v>
      </c>
      <c r="U10" s="40"/>
      <c r="V10" s="40" t="s">
        <v>26</v>
      </c>
      <c r="W10" s="40"/>
      <c r="X10" s="40"/>
      <c r="Y10" s="40" t="s">
        <v>23</v>
      </c>
      <c r="Z10" s="40" t="s">
        <v>23</v>
      </c>
      <c r="AA10" s="40" t="e">
        <v>#N/A</v>
      </c>
      <c r="AB10" s="40" t="s">
        <v>23</v>
      </c>
      <c r="AC10" s="40" t="s">
        <v>23</v>
      </c>
      <c r="AD10" s="40" t="s">
        <v>23</v>
      </c>
      <c r="AE10" s="40" t="s">
        <v>23</v>
      </c>
      <c r="AF10" s="40"/>
      <c r="AG10" s="40" t="s">
        <v>23</v>
      </c>
      <c r="AH10" s="40" t="s">
        <v>23</v>
      </c>
      <c r="AI10" s="40" t="s">
        <v>23</v>
      </c>
      <c r="AJ10" s="40"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6">
        <v>32009</v>
      </c>
      <c r="B11" s="7" t="s">
        <v>2295</v>
      </c>
      <c r="C11" s="40" t="s">
        <v>21</v>
      </c>
      <c r="D11" s="40" t="s">
        <v>21</v>
      </c>
      <c r="E11" s="40">
        <v>0</v>
      </c>
      <c r="F11" s="40"/>
      <c r="G11" s="35" t="s">
        <v>25</v>
      </c>
      <c r="H11" s="35"/>
      <c r="I11" s="35" t="s">
        <v>25</v>
      </c>
      <c r="J11" s="40"/>
      <c r="K11" s="40"/>
      <c r="L11" s="40"/>
      <c r="M11" s="40"/>
      <c r="N11" s="40" t="s">
        <v>22</v>
      </c>
      <c r="O11" s="40" t="s">
        <v>22</v>
      </c>
      <c r="P11" s="40">
        <v>0</v>
      </c>
      <c r="Q11" s="40"/>
      <c r="R11" s="40" t="s">
        <v>26</v>
      </c>
      <c r="S11" s="40"/>
      <c r="T11" s="40"/>
      <c r="U11" s="40"/>
      <c r="V11" s="40" t="s">
        <v>26</v>
      </c>
      <c r="W11" s="40"/>
      <c r="X11" s="40"/>
      <c r="Y11" s="40" t="s">
        <v>23</v>
      </c>
      <c r="Z11" s="40" t="s">
        <v>23</v>
      </c>
      <c r="AA11" s="40" t="e">
        <v>#N/A</v>
      </c>
      <c r="AB11" s="40" t="s">
        <v>23</v>
      </c>
      <c r="AC11" s="40" t="s">
        <v>25</v>
      </c>
      <c r="AD11" s="40" t="s">
        <v>23</v>
      </c>
      <c r="AE11" s="40" t="s">
        <v>21</v>
      </c>
      <c r="AF11" s="40"/>
      <c r="AG11" s="40" t="s">
        <v>23</v>
      </c>
      <c r="AH11" s="40">
        <v>0</v>
      </c>
      <c r="AI11" s="40" t="s">
        <v>23</v>
      </c>
      <c r="AJ11" s="40" t="s">
        <v>21</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32013</v>
      </c>
      <c r="B12" s="7" t="s">
        <v>2296</v>
      </c>
      <c r="C12" s="40" t="s">
        <v>21</v>
      </c>
      <c r="D12" s="40" t="s">
        <v>25</v>
      </c>
      <c r="E12" s="40">
        <v>1</v>
      </c>
      <c r="F12" s="40"/>
      <c r="G12" s="40" t="s">
        <v>25</v>
      </c>
      <c r="H12" s="40"/>
      <c r="I12" s="40" t="s">
        <v>25</v>
      </c>
      <c r="J12" s="40"/>
      <c r="K12" s="40"/>
      <c r="L12" s="40"/>
      <c r="M12" s="40"/>
      <c r="N12" s="40" t="s">
        <v>22</v>
      </c>
      <c r="O12" s="40" t="s">
        <v>22</v>
      </c>
      <c r="P12" s="40">
        <v>0</v>
      </c>
      <c r="Q12" s="40"/>
      <c r="R12" s="40" t="s">
        <v>26</v>
      </c>
      <c r="S12" s="40"/>
      <c r="T12" s="40"/>
      <c r="U12" s="40"/>
      <c r="V12" s="40" t="s">
        <v>26</v>
      </c>
      <c r="W12" s="40"/>
      <c r="X12" s="40"/>
      <c r="Y12" s="40" t="s">
        <v>23</v>
      </c>
      <c r="Z12" s="40" t="s">
        <v>23</v>
      </c>
      <c r="AA12" s="40" t="e">
        <v>#N/A</v>
      </c>
      <c r="AB12" s="40" t="s">
        <v>23</v>
      </c>
      <c r="AC12" s="40" t="s">
        <v>23</v>
      </c>
      <c r="AD12" s="40" t="s">
        <v>23</v>
      </c>
      <c r="AE12" s="40" t="s">
        <v>23</v>
      </c>
      <c r="AF12" s="40"/>
      <c r="AG12" s="40" t="s">
        <v>23</v>
      </c>
      <c r="AH12" s="40" t="s">
        <v>23</v>
      </c>
      <c r="AI12" s="40" t="s">
        <v>23</v>
      </c>
      <c r="AJ12" s="40" t="s">
        <v>23</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32014</v>
      </c>
      <c r="B13" s="7" t="s">
        <v>2297</v>
      </c>
      <c r="C13" s="35" t="s">
        <v>25</v>
      </c>
      <c r="D13" s="35" t="s">
        <v>25</v>
      </c>
      <c r="E13" s="40">
        <v>2</v>
      </c>
      <c r="F13" s="35" t="s">
        <v>25</v>
      </c>
      <c r="G13" s="40" t="s">
        <v>25</v>
      </c>
      <c r="H13" s="35" t="s">
        <v>25</v>
      </c>
      <c r="I13" s="40" t="s">
        <v>25</v>
      </c>
      <c r="J13" s="35" t="s">
        <v>25</v>
      </c>
      <c r="K13" s="40" t="s">
        <v>25</v>
      </c>
      <c r="L13" s="40"/>
      <c r="M13" s="40"/>
      <c r="N13" s="40" t="s">
        <v>25</v>
      </c>
      <c r="O13" s="40" t="s">
        <v>25</v>
      </c>
      <c r="P13" s="40">
        <v>2</v>
      </c>
      <c r="Q13" s="40" t="s">
        <v>25</v>
      </c>
      <c r="R13" s="40" t="s">
        <v>26</v>
      </c>
      <c r="S13" s="40" t="s">
        <v>25</v>
      </c>
      <c r="T13" s="40" t="s">
        <v>26</v>
      </c>
      <c r="U13" s="40" t="s">
        <v>25</v>
      </c>
      <c r="V13" s="40" t="s">
        <v>26</v>
      </c>
      <c r="W13" s="40" t="s">
        <v>384</v>
      </c>
      <c r="X13" s="40"/>
      <c r="Y13" s="40" t="s">
        <v>23</v>
      </c>
      <c r="Z13" s="40" t="s">
        <v>23</v>
      </c>
      <c r="AA13" s="40" t="e">
        <v>#N/A</v>
      </c>
      <c r="AB13" s="40" t="s">
        <v>23</v>
      </c>
      <c r="AC13" s="40" t="s">
        <v>25</v>
      </c>
      <c r="AD13" s="40" t="s">
        <v>23</v>
      </c>
      <c r="AE13" s="40" t="s">
        <v>25</v>
      </c>
      <c r="AF13" s="40"/>
      <c r="AG13" s="40" t="s">
        <v>23</v>
      </c>
      <c r="AH13" s="40" t="s">
        <v>25</v>
      </c>
      <c r="AI13" s="40" t="s">
        <v>23</v>
      </c>
      <c r="AJ13" s="40" t="s">
        <v>21</v>
      </c>
      <c r="AK13" s="46" t="s">
        <v>25</v>
      </c>
      <c r="AL13" s="46" t="s">
        <v>25</v>
      </c>
      <c r="AM13" s="46" t="s">
        <v>25</v>
      </c>
      <c r="AN13" s="46" t="str">
        <f>IFERROR(VLOOKUP($B13,Sheet1!$A$5:$B$300,2,FALSE),"")</f>
        <v/>
      </c>
      <c r="AO13" s="46" t="s">
        <v>25</v>
      </c>
      <c r="AP13" s="5" t="str">
        <f>IFERROR(VLOOKUP($A13,集約用シート!$B$5:$U$300,15,FALSE),"")</f>
        <v/>
      </c>
      <c r="AQ13" s="8" t="s">
        <v>1934</v>
      </c>
      <c r="AR13" s="46" t="s">
        <v>25</v>
      </c>
      <c r="AS13" s="5" t="str">
        <f>IFERROR(VLOOKUP($A13,集約用シート!$B$5:$U$300,19,FALSE),"")</f>
        <v/>
      </c>
      <c r="AT13" s="46" t="s">
        <v>21</v>
      </c>
      <c r="AU13" s="5" t="str">
        <f>IFERROR(VLOOKUP($A13,集約用シート!$B$5:$U$30021,FALSE),"")</f>
        <v/>
      </c>
    </row>
    <row r="14" spans="1:47" ht="28.5" customHeight="1">
      <c r="A14" s="6">
        <v>32015</v>
      </c>
      <c r="B14" s="7" t="s">
        <v>2298</v>
      </c>
      <c r="C14" s="40" t="s">
        <v>21</v>
      </c>
      <c r="D14" s="35" t="s">
        <v>25</v>
      </c>
      <c r="E14" s="40">
        <v>1</v>
      </c>
      <c r="F14" s="40"/>
      <c r="G14" s="40" t="s">
        <v>25</v>
      </c>
      <c r="H14" s="40"/>
      <c r="I14" s="40" t="s">
        <v>25</v>
      </c>
      <c r="J14" s="40"/>
      <c r="K14" s="40" t="s">
        <v>25</v>
      </c>
      <c r="L14" s="40"/>
      <c r="M14" s="40"/>
      <c r="N14" s="40"/>
      <c r="O14" s="40"/>
      <c r="P14" s="40">
        <v>0</v>
      </c>
      <c r="Q14" s="40"/>
      <c r="R14" s="40"/>
      <c r="S14" s="40"/>
      <c r="T14" s="40"/>
      <c r="U14" s="40"/>
      <c r="V14" s="40"/>
      <c r="W14" s="40"/>
      <c r="X14" s="40"/>
      <c r="Y14" s="40" t="s">
        <v>23</v>
      </c>
      <c r="Z14" s="40" t="s">
        <v>23</v>
      </c>
      <c r="AA14" s="40" t="e">
        <v>#N/A</v>
      </c>
      <c r="AB14" s="40" t="s">
        <v>23</v>
      </c>
      <c r="AC14" s="40" t="s">
        <v>23</v>
      </c>
      <c r="AD14" s="40" t="s">
        <v>23</v>
      </c>
      <c r="AE14" s="40" t="s">
        <v>23</v>
      </c>
      <c r="AF14" s="40"/>
      <c r="AG14" s="40" t="s">
        <v>23</v>
      </c>
      <c r="AH14" s="40" t="s">
        <v>23</v>
      </c>
      <c r="AI14" s="40" t="s">
        <v>23</v>
      </c>
      <c r="AJ14" s="40" t="s">
        <v>23</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6">
        <v>32016</v>
      </c>
      <c r="B15" s="7" t="s">
        <v>2299</v>
      </c>
      <c r="C15" s="35" t="s">
        <v>25</v>
      </c>
      <c r="D15" s="40" t="s">
        <v>21</v>
      </c>
      <c r="E15" s="40">
        <v>1</v>
      </c>
      <c r="F15" s="35" t="s">
        <v>25</v>
      </c>
      <c r="G15" s="40" t="s">
        <v>25</v>
      </c>
      <c r="H15" s="35" t="s">
        <v>25</v>
      </c>
      <c r="I15" s="40" t="s">
        <v>25</v>
      </c>
      <c r="J15" s="40"/>
      <c r="K15" s="40"/>
      <c r="L15" s="40"/>
      <c r="M15" s="40"/>
      <c r="N15" s="40" t="s">
        <v>26</v>
      </c>
      <c r="O15" s="40" t="s">
        <v>22</v>
      </c>
      <c r="P15" s="40">
        <v>1</v>
      </c>
      <c r="Q15" s="40" t="s">
        <v>26</v>
      </c>
      <c r="R15" s="40" t="s">
        <v>26</v>
      </c>
      <c r="S15" s="40"/>
      <c r="T15" s="40" t="s">
        <v>26</v>
      </c>
      <c r="U15" s="40"/>
      <c r="V15" s="40"/>
      <c r="W15" s="40"/>
      <c r="X15" s="40"/>
      <c r="Y15" s="40" t="s">
        <v>25</v>
      </c>
      <c r="Z15" s="40" t="s">
        <v>21</v>
      </c>
      <c r="AA15" s="40" t="s">
        <v>21</v>
      </c>
      <c r="AB15" s="40" t="s">
        <v>25</v>
      </c>
      <c r="AC15" s="40" t="s">
        <v>25</v>
      </c>
      <c r="AD15" s="40" t="s">
        <v>25</v>
      </c>
      <c r="AE15" s="40" t="s">
        <v>25</v>
      </c>
      <c r="AF15" s="40"/>
      <c r="AG15" s="40" t="s">
        <v>25</v>
      </c>
      <c r="AH15" s="40" t="s">
        <v>25</v>
      </c>
      <c r="AI15" s="40" t="s">
        <v>21</v>
      </c>
      <c r="AJ15" s="40" t="s">
        <v>21</v>
      </c>
      <c r="AK15" s="46" t="s">
        <v>25</v>
      </c>
      <c r="AL15" s="46" t="s">
        <v>21</v>
      </c>
      <c r="AM15" s="46" t="s">
        <v>25</v>
      </c>
      <c r="AN15" s="46" t="str">
        <f>IFERROR(VLOOKUP($B15,Sheet1!$A$5:$B$300,2,FALSE),"")</f>
        <v/>
      </c>
      <c r="AO15" s="46" t="s">
        <v>25</v>
      </c>
      <c r="AP15" s="5" t="str">
        <f>IFERROR(VLOOKUP($A15,集約用シート!$B$5:$U$300,15,FALSE),"")</f>
        <v/>
      </c>
      <c r="AQ15" s="8" t="s">
        <v>2567</v>
      </c>
      <c r="AR15" s="46" t="s">
        <v>25</v>
      </c>
      <c r="AS15" s="5" t="str">
        <f>IFERROR(VLOOKUP($A15,集約用シート!$B$5:$U$300,19,FALSE),"")</f>
        <v/>
      </c>
      <c r="AT15" s="46" t="s">
        <v>25</v>
      </c>
      <c r="AU15" s="5" t="str">
        <f>IFERROR(VLOOKUP($A15,集約用シート!$B$5:$U$30021,FALSE),"")</f>
        <v/>
      </c>
    </row>
    <row r="16" spans="1:47" ht="28.5" customHeight="1">
      <c r="A16" s="6">
        <v>32018</v>
      </c>
      <c r="B16" s="7" t="s">
        <v>2300</v>
      </c>
      <c r="C16" s="40" t="s">
        <v>21</v>
      </c>
      <c r="D16" s="40" t="s">
        <v>21</v>
      </c>
      <c r="E16" s="40">
        <v>0</v>
      </c>
      <c r="F16" s="40"/>
      <c r="G16" s="40"/>
      <c r="H16" s="40"/>
      <c r="I16" s="40"/>
      <c r="J16" s="40"/>
      <c r="K16" s="40"/>
      <c r="L16" s="40"/>
      <c r="M16" s="40"/>
      <c r="N16" s="40" t="s">
        <v>22</v>
      </c>
      <c r="O16" s="40" t="s">
        <v>21</v>
      </c>
      <c r="P16" s="40">
        <v>0</v>
      </c>
      <c r="Q16" s="40"/>
      <c r="R16" s="40"/>
      <c r="S16" s="40" t="s">
        <v>25</v>
      </c>
      <c r="T16" s="40"/>
      <c r="U16" s="40" t="s">
        <v>25</v>
      </c>
      <c r="V16" s="40"/>
      <c r="W16" s="40"/>
      <c r="X16" s="40"/>
      <c r="Y16" s="40" t="s">
        <v>21</v>
      </c>
      <c r="Z16" s="40" t="s">
        <v>21</v>
      </c>
      <c r="AA16" s="40" t="s">
        <v>21</v>
      </c>
      <c r="AB16" s="40" t="s">
        <v>23</v>
      </c>
      <c r="AC16" s="40" t="s">
        <v>23</v>
      </c>
      <c r="AD16" s="40" t="s">
        <v>23</v>
      </c>
      <c r="AE16" s="40" t="s">
        <v>23</v>
      </c>
      <c r="AF16" s="40"/>
      <c r="AG16" s="40" t="s">
        <v>23</v>
      </c>
      <c r="AH16" s="40" t="s">
        <v>23</v>
      </c>
      <c r="AI16" s="40" t="s">
        <v>23</v>
      </c>
      <c r="AJ16" s="40"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32019</v>
      </c>
      <c r="B17" s="7" t="s">
        <v>2301</v>
      </c>
      <c r="C17" s="35" t="s">
        <v>25</v>
      </c>
      <c r="D17" s="40" t="s">
        <v>21</v>
      </c>
      <c r="E17" s="40">
        <v>1</v>
      </c>
      <c r="F17" s="35" t="s">
        <v>25</v>
      </c>
      <c r="G17" s="40"/>
      <c r="H17" s="40"/>
      <c r="I17" s="40"/>
      <c r="J17" s="40"/>
      <c r="K17" s="40"/>
      <c r="L17" s="40"/>
      <c r="M17" s="40"/>
      <c r="N17" s="40" t="s">
        <v>25</v>
      </c>
      <c r="O17" s="40" t="s">
        <v>21</v>
      </c>
      <c r="P17" s="40">
        <v>1</v>
      </c>
      <c r="Q17" s="40" t="s">
        <v>25</v>
      </c>
      <c r="R17" s="40" t="s">
        <v>26</v>
      </c>
      <c r="S17" s="40" t="s">
        <v>384</v>
      </c>
      <c r="T17" s="40" t="s">
        <v>26</v>
      </c>
      <c r="U17" s="40"/>
      <c r="V17" s="40" t="s">
        <v>26</v>
      </c>
      <c r="W17" s="40"/>
      <c r="X17" s="40"/>
      <c r="Y17" s="40" t="s">
        <v>25</v>
      </c>
      <c r="Z17" s="40" t="s">
        <v>21</v>
      </c>
      <c r="AA17" s="40" t="s">
        <v>21</v>
      </c>
      <c r="AB17" s="40" t="s">
        <v>25</v>
      </c>
      <c r="AC17" s="40" t="s">
        <v>25</v>
      </c>
      <c r="AD17" s="40" t="s">
        <v>25</v>
      </c>
      <c r="AE17" s="40" t="s">
        <v>25</v>
      </c>
      <c r="AF17" s="40"/>
      <c r="AG17" s="40" t="s">
        <v>21</v>
      </c>
      <c r="AH17" s="40" t="s">
        <v>25</v>
      </c>
      <c r="AI17" s="40" t="s">
        <v>21</v>
      </c>
      <c r="AJ17" s="40" t="s">
        <v>25</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32020</v>
      </c>
      <c r="B18" s="7" t="s">
        <v>2302</v>
      </c>
      <c r="C18" s="40" t="s">
        <v>25</v>
      </c>
      <c r="D18" s="40" t="s">
        <v>21</v>
      </c>
      <c r="E18" s="40">
        <v>1</v>
      </c>
      <c r="F18" s="40" t="s">
        <v>25</v>
      </c>
      <c r="G18" s="40" t="s">
        <v>25</v>
      </c>
      <c r="H18" s="40" t="s">
        <v>25</v>
      </c>
      <c r="I18" s="40" t="s">
        <v>25</v>
      </c>
      <c r="J18" s="40"/>
      <c r="K18" s="40" t="s">
        <v>25</v>
      </c>
      <c r="L18" s="40"/>
      <c r="M18" s="40"/>
      <c r="N18" s="40" t="s">
        <v>25</v>
      </c>
      <c r="O18" s="40" t="s">
        <v>21</v>
      </c>
      <c r="P18" s="40">
        <v>1</v>
      </c>
      <c r="Q18" s="40" t="s">
        <v>25</v>
      </c>
      <c r="R18" s="40"/>
      <c r="S18" s="40" t="s">
        <v>25</v>
      </c>
      <c r="T18" s="40"/>
      <c r="U18" s="40" t="s">
        <v>384</v>
      </c>
      <c r="V18" s="40"/>
      <c r="W18" s="40" t="s">
        <v>384</v>
      </c>
      <c r="X18" s="40"/>
      <c r="Y18" s="40" t="s">
        <v>23</v>
      </c>
      <c r="Z18" s="40" t="s">
        <v>23</v>
      </c>
      <c r="AA18" s="40" t="e">
        <v>#N/A</v>
      </c>
      <c r="AB18" s="40" t="s">
        <v>23</v>
      </c>
      <c r="AC18" s="40" t="s">
        <v>25</v>
      </c>
      <c r="AD18" s="40" t="s">
        <v>23</v>
      </c>
      <c r="AE18" s="40" t="s">
        <v>25</v>
      </c>
      <c r="AF18" s="40"/>
      <c r="AG18" s="40" t="s">
        <v>23</v>
      </c>
      <c r="AH18" s="40" t="s">
        <v>21</v>
      </c>
      <c r="AI18" s="40" t="s">
        <v>23</v>
      </c>
      <c r="AJ18" s="40" t="s">
        <v>21</v>
      </c>
      <c r="AK18" s="46" t="s">
        <v>25</v>
      </c>
      <c r="AL18" s="46" t="s">
        <v>21</v>
      </c>
      <c r="AM18" s="46" t="s">
        <v>25</v>
      </c>
      <c r="AN18" s="46" t="str">
        <f>IFERROR(VLOOKUP($B18,Sheet1!$A$5:$B$300,2,FALSE),"")</f>
        <v/>
      </c>
      <c r="AO18" s="46" t="s">
        <v>25</v>
      </c>
      <c r="AP18" s="5" t="str">
        <f>IFERROR(VLOOKUP($A18,集約用シート!$B$5:$U$300,15,FALSE),"")</f>
        <v/>
      </c>
      <c r="AQ18" s="8" t="s">
        <v>21</v>
      </c>
      <c r="AR18" s="46" t="s">
        <v>21</v>
      </c>
      <c r="AS18" s="5" t="str">
        <f>IFERROR(VLOOKUP($A18,集約用シート!$B$5:$U$300,19,FALSE),"")</f>
        <v/>
      </c>
      <c r="AT18" s="46" t="s">
        <v>21</v>
      </c>
      <c r="AU18" s="5" t="str">
        <f>IFERROR(VLOOKUP($A18,集約用シート!$B$5:$U$30021,FALSE),"")</f>
        <v/>
      </c>
    </row>
    <row r="19" spans="1:47" ht="28.5" customHeight="1">
      <c r="A19" s="6">
        <v>32021</v>
      </c>
      <c r="B19" s="7" t="s">
        <v>2303</v>
      </c>
      <c r="C19" s="40" t="s">
        <v>21</v>
      </c>
      <c r="D19" s="40" t="s">
        <v>21</v>
      </c>
      <c r="E19" s="40">
        <v>0</v>
      </c>
      <c r="F19" s="40"/>
      <c r="G19" s="40" t="s">
        <v>25</v>
      </c>
      <c r="H19" s="40"/>
      <c r="I19" s="40" t="s">
        <v>25</v>
      </c>
      <c r="J19" s="40"/>
      <c r="K19" s="40" t="s">
        <v>25</v>
      </c>
      <c r="L19" s="40"/>
      <c r="M19" s="40"/>
      <c r="N19" s="40" t="s">
        <v>22</v>
      </c>
      <c r="O19" s="40" t="s">
        <v>22</v>
      </c>
      <c r="P19" s="40">
        <v>0</v>
      </c>
      <c r="Q19" s="40"/>
      <c r="R19" s="40" t="s">
        <v>26</v>
      </c>
      <c r="S19" s="40"/>
      <c r="T19" s="40" t="s">
        <v>26</v>
      </c>
      <c r="U19" s="40"/>
      <c r="V19" s="40"/>
      <c r="W19" s="40"/>
      <c r="X19" s="40"/>
      <c r="Y19" s="40" t="s">
        <v>23</v>
      </c>
      <c r="Z19" s="40" t="s">
        <v>23</v>
      </c>
      <c r="AA19" s="40" t="e">
        <v>#N/A</v>
      </c>
      <c r="AB19" s="40" t="s">
        <v>23</v>
      </c>
      <c r="AC19" s="40" t="s">
        <v>25</v>
      </c>
      <c r="AD19" s="40" t="s">
        <v>23</v>
      </c>
      <c r="AE19" s="40" t="s">
        <v>25</v>
      </c>
      <c r="AF19" s="40"/>
      <c r="AG19" s="40" t="s">
        <v>23</v>
      </c>
      <c r="AH19" s="40" t="s">
        <v>21</v>
      </c>
      <c r="AI19" s="40" t="s">
        <v>23</v>
      </c>
      <c r="AJ19" s="40"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32022</v>
      </c>
      <c r="B20" s="7" t="s">
        <v>2304</v>
      </c>
      <c r="C20" s="40" t="s">
        <v>21</v>
      </c>
      <c r="D20" s="40" t="s">
        <v>21</v>
      </c>
      <c r="E20" s="40">
        <v>0</v>
      </c>
      <c r="F20" s="40"/>
      <c r="G20" s="40"/>
      <c r="H20" s="40"/>
      <c r="I20" s="40"/>
      <c r="J20" s="40"/>
      <c r="K20" s="40"/>
      <c r="L20" s="40"/>
      <c r="M20" s="40"/>
      <c r="N20" s="40" t="s">
        <v>22</v>
      </c>
      <c r="O20" s="40" t="s">
        <v>22</v>
      </c>
      <c r="P20" s="40">
        <v>0</v>
      </c>
      <c r="Q20" s="40"/>
      <c r="R20" s="40" t="s">
        <v>26</v>
      </c>
      <c r="S20" s="40"/>
      <c r="T20" s="40"/>
      <c r="U20" s="40"/>
      <c r="V20" s="40"/>
      <c r="W20" s="40"/>
      <c r="X20" s="40"/>
      <c r="Y20" s="40" t="s">
        <v>23</v>
      </c>
      <c r="Z20" s="40" t="s">
        <v>23</v>
      </c>
      <c r="AA20" s="40" t="e">
        <v>#N/A</v>
      </c>
      <c r="AB20" s="40" t="s">
        <v>23</v>
      </c>
      <c r="AC20" s="40" t="s">
        <v>25</v>
      </c>
      <c r="AD20" s="40" t="s">
        <v>23</v>
      </c>
      <c r="AE20" s="40" t="s">
        <v>21</v>
      </c>
      <c r="AF20" s="40"/>
      <c r="AG20" s="40" t="s">
        <v>23</v>
      </c>
      <c r="AH20" s="40">
        <v>0</v>
      </c>
      <c r="AI20" s="40" t="s">
        <v>23</v>
      </c>
      <c r="AJ20" s="40" t="s">
        <v>21</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32023</v>
      </c>
      <c r="B21" s="7" t="s">
        <v>2305</v>
      </c>
      <c r="C21" s="40" t="s">
        <v>21</v>
      </c>
      <c r="D21" s="40" t="s">
        <v>21</v>
      </c>
      <c r="E21" s="40">
        <v>0</v>
      </c>
      <c r="F21" s="40"/>
      <c r="G21" s="40"/>
      <c r="H21" s="40"/>
      <c r="I21" s="40"/>
      <c r="J21" s="40"/>
      <c r="K21" s="40"/>
      <c r="L21" s="40"/>
      <c r="M21" s="40"/>
      <c r="N21" s="40"/>
      <c r="O21" s="40"/>
      <c r="P21" s="40">
        <v>0</v>
      </c>
      <c r="Q21" s="40"/>
      <c r="R21" s="40"/>
      <c r="S21" s="40"/>
      <c r="T21" s="40"/>
      <c r="U21" s="40"/>
      <c r="V21" s="40"/>
      <c r="W21" s="40"/>
      <c r="X21" s="40"/>
      <c r="Y21" s="40" t="s">
        <v>23</v>
      </c>
      <c r="Z21" s="40" t="s">
        <v>23</v>
      </c>
      <c r="AA21" s="40" t="e">
        <v>#N/A</v>
      </c>
      <c r="AB21" s="40" t="s">
        <v>23</v>
      </c>
      <c r="AC21" s="40" t="s">
        <v>23</v>
      </c>
      <c r="AD21" s="40" t="s">
        <v>23</v>
      </c>
      <c r="AE21" s="40" t="s">
        <v>23</v>
      </c>
      <c r="AF21" s="40"/>
      <c r="AG21" s="40" t="s">
        <v>23</v>
      </c>
      <c r="AH21" s="40" t="s">
        <v>23</v>
      </c>
      <c r="AI21" s="40" t="s">
        <v>23</v>
      </c>
      <c r="AJ21" s="40"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32024</v>
      </c>
      <c r="B22" s="7" t="s">
        <v>2306</v>
      </c>
      <c r="C22" s="35"/>
      <c r="D22" s="40"/>
      <c r="E22" s="40">
        <v>0</v>
      </c>
      <c r="F22" s="40"/>
      <c r="G22" s="40"/>
      <c r="H22" s="40"/>
      <c r="I22" s="40"/>
      <c r="J22" s="40"/>
      <c r="K22" s="40"/>
      <c r="L22" s="40"/>
      <c r="M22" s="40"/>
      <c r="N22" s="40"/>
      <c r="O22" s="40"/>
      <c r="P22" s="40">
        <v>0</v>
      </c>
      <c r="Q22" s="40"/>
      <c r="R22" s="40"/>
      <c r="S22" s="40"/>
      <c r="T22" s="40"/>
      <c r="U22" s="40"/>
      <c r="V22" s="40"/>
      <c r="W22" s="40"/>
      <c r="X22" s="40"/>
      <c r="Y22" s="40" t="s">
        <v>23</v>
      </c>
      <c r="Z22" s="40" t="s">
        <v>23</v>
      </c>
      <c r="AA22" s="40" t="e">
        <v>#N/A</v>
      </c>
      <c r="AB22" s="40" t="s">
        <v>23</v>
      </c>
      <c r="AC22" s="40" t="s">
        <v>23</v>
      </c>
      <c r="AD22" s="40" t="s">
        <v>23</v>
      </c>
      <c r="AE22" s="40" t="s">
        <v>23</v>
      </c>
      <c r="AF22" s="40"/>
      <c r="AG22" s="40" t="s">
        <v>23</v>
      </c>
      <c r="AH22" s="40" t="s">
        <v>23</v>
      </c>
      <c r="AI22" s="40" t="s">
        <v>23</v>
      </c>
      <c r="AJ22" s="40"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32025</v>
      </c>
      <c r="B23" s="7" t="s">
        <v>2307</v>
      </c>
      <c r="C23" s="40" t="s">
        <v>21</v>
      </c>
      <c r="D23" s="40" t="s">
        <v>25</v>
      </c>
      <c r="E23" s="40">
        <v>1</v>
      </c>
      <c r="F23" s="40"/>
      <c r="G23" s="40"/>
      <c r="H23" s="40" t="s">
        <v>25</v>
      </c>
      <c r="I23" s="40"/>
      <c r="J23" s="40"/>
      <c r="K23" s="40"/>
      <c r="L23" s="40"/>
      <c r="M23" s="40"/>
      <c r="N23" s="40"/>
      <c r="O23" s="40"/>
      <c r="P23" s="40">
        <v>0</v>
      </c>
      <c r="Q23" s="40"/>
      <c r="R23" s="40"/>
      <c r="S23" s="40"/>
      <c r="T23" s="40"/>
      <c r="U23" s="40"/>
      <c r="V23" s="40"/>
      <c r="W23" s="40"/>
      <c r="X23" s="40"/>
      <c r="Y23" s="40" t="s">
        <v>23</v>
      </c>
      <c r="Z23" s="40" t="s">
        <v>23</v>
      </c>
      <c r="AA23" s="40" t="e">
        <v>#N/A</v>
      </c>
      <c r="AB23" s="40" t="s">
        <v>23</v>
      </c>
      <c r="AC23" s="40" t="s">
        <v>23</v>
      </c>
      <c r="AD23" s="40" t="s">
        <v>23</v>
      </c>
      <c r="AE23" s="40" t="s">
        <v>23</v>
      </c>
      <c r="AF23" s="40"/>
      <c r="AG23" s="40" t="s">
        <v>23</v>
      </c>
      <c r="AH23" s="40" t="s">
        <v>23</v>
      </c>
      <c r="AI23" s="40" t="s">
        <v>23</v>
      </c>
      <c r="AJ23" s="40"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32026</v>
      </c>
      <c r="B24" s="7" t="s">
        <v>2308</v>
      </c>
      <c r="C24" s="40" t="s">
        <v>21</v>
      </c>
      <c r="D24" s="40" t="s">
        <v>21</v>
      </c>
      <c r="E24" s="40">
        <v>0</v>
      </c>
      <c r="F24" s="40"/>
      <c r="G24" s="40"/>
      <c r="H24" s="40"/>
      <c r="I24" s="40"/>
      <c r="J24" s="40"/>
      <c r="K24" s="40"/>
      <c r="L24" s="40"/>
      <c r="M24" s="40"/>
      <c r="N24" s="40" t="s">
        <v>26</v>
      </c>
      <c r="O24" s="40" t="s">
        <v>26</v>
      </c>
      <c r="P24" s="40">
        <v>2</v>
      </c>
      <c r="Q24" s="40"/>
      <c r="R24" s="40"/>
      <c r="S24" s="40"/>
      <c r="T24" s="40"/>
      <c r="U24" s="40"/>
      <c r="V24" s="40"/>
      <c r="W24" s="40"/>
      <c r="X24" s="40"/>
      <c r="Y24" s="40" t="s">
        <v>25</v>
      </c>
      <c r="Z24" s="40" t="s">
        <v>25</v>
      </c>
      <c r="AA24" s="40" t="s">
        <v>25</v>
      </c>
      <c r="AB24" s="40" t="s">
        <v>23</v>
      </c>
      <c r="AC24" s="40" t="s">
        <v>25</v>
      </c>
      <c r="AD24" s="40" t="s">
        <v>23</v>
      </c>
      <c r="AE24" s="40" t="s">
        <v>25</v>
      </c>
      <c r="AF24" s="40"/>
      <c r="AG24" s="40" t="s">
        <v>23</v>
      </c>
      <c r="AH24" s="40">
        <v>0</v>
      </c>
      <c r="AI24" s="40" t="s">
        <v>23</v>
      </c>
      <c r="AJ24" s="40" t="s">
        <v>21</v>
      </c>
      <c r="AK24" s="46" t="s">
        <v>25</v>
      </c>
      <c r="AL24" s="46" t="s">
        <v>25</v>
      </c>
      <c r="AM24" s="46" t="s">
        <v>25</v>
      </c>
      <c r="AN24" s="46" t="str">
        <f>IFERROR(VLOOKUP($B24,Sheet1!$A$5:$B$300,2,FALSE),"")</f>
        <v/>
      </c>
      <c r="AO24" s="46" t="s">
        <v>21</v>
      </c>
      <c r="AP24" s="5" t="str">
        <f>IFERROR(VLOOKUP($A24,集約用シート!$B$5:$U$300,15,FALSE),"")</f>
        <v/>
      </c>
      <c r="AQ24" s="8" t="s">
        <v>21</v>
      </c>
      <c r="AR24" s="46" t="s">
        <v>2566</v>
      </c>
      <c r="AS24" s="5" t="str">
        <f>IFERROR(VLOOKUP($A24,集約用シート!$B$5:$U$300,19,FALSE),"")</f>
        <v/>
      </c>
      <c r="AT24" s="46" t="s">
        <v>21</v>
      </c>
      <c r="AU24" s="5" t="str">
        <f>IFERROR(VLOOKUP($A24,集約用シート!$B$5:$U$30021,FALSE),"")</f>
        <v/>
      </c>
    </row>
    <row r="25" spans="1:47" ht="28.5" customHeight="1">
      <c r="A25" s="6">
        <v>32027</v>
      </c>
      <c r="B25" s="7" t="s">
        <v>2309</v>
      </c>
      <c r="C25" s="40" t="s">
        <v>21</v>
      </c>
      <c r="D25" s="40" t="s">
        <v>21</v>
      </c>
      <c r="E25" s="40">
        <v>0</v>
      </c>
      <c r="F25" s="40"/>
      <c r="G25" s="40"/>
      <c r="H25" s="40"/>
      <c r="I25" s="40"/>
      <c r="J25" s="40" t="s">
        <v>25</v>
      </c>
      <c r="K25" s="40"/>
      <c r="L25" s="40"/>
      <c r="M25" s="40"/>
      <c r="N25" s="40" t="s">
        <v>25</v>
      </c>
      <c r="O25" s="40" t="s">
        <v>22</v>
      </c>
      <c r="P25" s="40">
        <v>1</v>
      </c>
      <c r="Q25" s="40" t="s">
        <v>384</v>
      </c>
      <c r="R25" s="40" t="s">
        <v>26</v>
      </c>
      <c r="S25" s="40"/>
      <c r="T25" s="40" t="s">
        <v>26</v>
      </c>
      <c r="U25" s="40" t="s">
        <v>25</v>
      </c>
      <c r="V25" s="40" t="s">
        <v>26</v>
      </c>
      <c r="W25" s="40" t="s">
        <v>384</v>
      </c>
      <c r="X25" s="40"/>
      <c r="Y25" s="40" t="s">
        <v>23</v>
      </c>
      <c r="Z25" s="40" t="s">
        <v>23</v>
      </c>
      <c r="AA25" s="40" t="e">
        <v>#N/A</v>
      </c>
      <c r="AB25" s="40" t="s">
        <v>23</v>
      </c>
      <c r="AC25" s="40" t="s">
        <v>25</v>
      </c>
      <c r="AD25" s="40" t="s">
        <v>23</v>
      </c>
      <c r="AE25" s="40" t="s">
        <v>21</v>
      </c>
      <c r="AF25" s="40"/>
      <c r="AG25" s="40" t="s">
        <v>23</v>
      </c>
      <c r="AH25" s="40">
        <v>0</v>
      </c>
      <c r="AI25" s="40" t="s">
        <v>23</v>
      </c>
      <c r="AJ25" s="40" t="s">
        <v>21</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32028</v>
      </c>
      <c r="B26" s="7" t="s">
        <v>2310</v>
      </c>
      <c r="C26" s="40" t="s">
        <v>25</v>
      </c>
      <c r="D26" s="40" t="s">
        <v>21</v>
      </c>
      <c r="E26" s="40">
        <v>1</v>
      </c>
      <c r="F26" s="40"/>
      <c r="G26" s="40" t="s">
        <v>25</v>
      </c>
      <c r="H26" s="40"/>
      <c r="I26" s="40" t="s">
        <v>25</v>
      </c>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32029</v>
      </c>
      <c r="B27" s="7" t="s">
        <v>2311</v>
      </c>
      <c r="C27" s="40" t="s">
        <v>25</v>
      </c>
      <c r="D27" s="40" t="s">
        <v>21</v>
      </c>
      <c r="E27" s="40">
        <v>1</v>
      </c>
      <c r="F27" s="40" t="s">
        <v>25</v>
      </c>
      <c r="G27" s="40" t="s">
        <v>25</v>
      </c>
      <c r="H27" s="40" t="s">
        <v>25</v>
      </c>
      <c r="I27" s="40" t="s">
        <v>25</v>
      </c>
      <c r="J27" s="40" t="s">
        <v>25</v>
      </c>
      <c r="K27" s="40" t="s">
        <v>25</v>
      </c>
      <c r="L27" s="40"/>
      <c r="M27" s="40"/>
      <c r="N27" s="40" t="s">
        <v>25</v>
      </c>
      <c r="O27" s="40" t="s">
        <v>21</v>
      </c>
      <c r="P27" s="40">
        <v>1</v>
      </c>
      <c r="Q27" s="40" t="s">
        <v>25</v>
      </c>
      <c r="R27" s="40"/>
      <c r="S27" s="40" t="s">
        <v>25</v>
      </c>
      <c r="T27" s="40"/>
      <c r="U27" s="40" t="s">
        <v>25</v>
      </c>
      <c r="V27" s="40"/>
      <c r="W27" s="40" t="s">
        <v>384</v>
      </c>
      <c r="X27" s="40"/>
      <c r="Y27" s="40" t="s">
        <v>25</v>
      </c>
      <c r="Z27" s="40" t="s">
        <v>21</v>
      </c>
      <c r="AA27" s="40" t="s">
        <v>21</v>
      </c>
      <c r="AB27" s="40" t="s">
        <v>25</v>
      </c>
      <c r="AC27" s="40" t="s">
        <v>25</v>
      </c>
      <c r="AD27" s="40" t="s">
        <v>25</v>
      </c>
      <c r="AE27" s="40" t="s">
        <v>25</v>
      </c>
      <c r="AF27" s="40"/>
      <c r="AG27" s="40" t="s">
        <v>25</v>
      </c>
      <c r="AH27" s="40" t="s">
        <v>21</v>
      </c>
      <c r="AI27" s="40" t="s">
        <v>21</v>
      </c>
      <c r="AJ27" s="40" t="s">
        <v>21</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32030</v>
      </c>
      <c r="B28" s="7" t="s">
        <v>2312</v>
      </c>
      <c r="C28" s="40" t="s">
        <v>21</v>
      </c>
      <c r="D28" s="40" t="s">
        <v>25</v>
      </c>
      <c r="E28" s="40">
        <v>1</v>
      </c>
      <c r="F28" s="40" t="s">
        <v>25</v>
      </c>
      <c r="G28" s="40" t="s">
        <v>25</v>
      </c>
      <c r="H28" s="40"/>
      <c r="I28" s="40" t="s">
        <v>25</v>
      </c>
      <c r="J28" s="40"/>
      <c r="K28" s="40" t="s">
        <v>25</v>
      </c>
      <c r="L28" s="40"/>
      <c r="M28" s="40"/>
      <c r="N28" s="40" t="s">
        <v>22</v>
      </c>
      <c r="O28" s="40" t="s">
        <v>26</v>
      </c>
      <c r="P28" s="40">
        <v>1</v>
      </c>
      <c r="Q28" s="40"/>
      <c r="R28" s="40" t="s">
        <v>26</v>
      </c>
      <c r="S28" s="40"/>
      <c r="T28" s="40" t="s">
        <v>26</v>
      </c>
      <c r="U28" s="40"/>
      <c r="V28" s="40" t="s">
        <v>26</v>
      </c>
      <c r="W28" s="40"/>
      <c r="X28" s="40"/>
      <c r="Y28" s="40" t="s">
        <v>23</v>
      </c>
      <c r="Z28" s="40" t="s">
        <v>23</v>
      </c>
      <c r="AA28" s="40" t="e">
        <v>#N/A</v>
      </c>
      <c r="AB28" s="40" t="s">
        <v>23</v>
      </c>
      <c r="AC28" s="40" t="s">
        <v>25</v>
      </c>
      <c r="AD28" s="40" t="s">
        <v>23</v>
      </c>
      <c r="AE28" s="40" t="s">
        <v>25</v>
      </c>
      <c r="AF28" s="40"/>
      <c r="AG28" s="40" t="s">
        <v>23</v>
      </c>
      <c r="AH28" s="40" t="s">
        <v>25</v>
      </c>
      <c r="AI28" s="40" t="s">
        <v>23</v>
      </c>
      <c r="AJ28" s="40" t="s">
        <v>21</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32032</v>
      </c>
      <c r="B29" s="7" t="s">
        <v>2313</v>
      </c>
      <c r="C29" s="40" t="s">
        <v>25</v>
      </c>
      <c r="D29" s="40" t="s">
        <v>21</v>
      </c>
      <c r="E29" s="40">
        <v>1</v>
      </c>
      <c r="F29" s="40"/>
      <c r="G29" s="40" t="s">
        <v>25</v>
      </c>
      <c r="H29" s="40"/>
      <c r="I29" s="40" t="s">
        <v>25</v>
      </c>
      <c r="J29" s="40"/>
      <c r="K29" s="40" t="s">
        <v>25</v>
      </c>
      <c r="L29" s="40"/>
      <c r="M29" s="40"/>
      <c r="N29" s="40" t="s">
        <v>26</v>
      </c>
      <c r="O29" s="40" t="s">
        <v>26</v>
      </c>
      <c r="P29" s="40">
        <v>2</v>
      </c>
      <c r="Q29" s="40"/>
      <c r="R29" s="40" t="s">
        <v>26</v>
      </c>
      <c r="S29" s="40"/>
      <c r="T29" s="40" t="s">
        <v>26</v>
      </c>
      <c r="U29" s="40"/>
      <c r="V29" s="40"/>
      <c r="W29" s="40"/>
      <c r="X29" s="40"/>
      <c r="Y29" s="40" t="s">
        <v>21</v>
      </c>
      <c r="Z29" s="40" t="s">
        <v>21</v>
      </c>
      <c r="AA29" s="40" t="s">
        <v>21</v>
      </c>
      <c r="AB29" s="40" t="s">
        <v>25</v>
      </c>
      <c r="AC29" s="40" t="s">
        <v>25</v>
      </c>
      <c r="AD29" s="40" t="s">
        <v>25</v>
      </c>
      <c r="AE29" s="40" t="s">
        <v>25</v>
      </c>
      <c r="AF29" s="40"/>
      <c r="AG29" s="40" t="s">
        <v>21</v>
      </c>
      <c r="AH29" s="40" t="s">
        <v>21</v>
      </c>
      <c r="AI29" s="40" t="s">
        <v>21</v>
      </c>
      <c r="AJ29" s="40" t="s">
        <v>21</v>
      </c>
      <c r="AK29" s="46" t="s">
        <v>21</v>
      </c>
      <c r="AL29" s="46" t="s">
        <v>21</v>
      </c>
      <c r="AM29" s="46" t="s">
        <v>25</v>
      </c>
      <c r="AN29" s="46" t="str">
        <f>IFERROR(VLOOKUP($B29,Sheet1!$A$5:$B$300,2,FALSE),"")</f>
        <v/>
      </c>
      <c r="AO29" s="46" t="s">
        <v>25</v>
      </c>
      <c r="AP29" s="5" t="str">
        <f>IFERROR(VLOOKUP($A29,集約用シート!$B$5:$U$300,15,FALSE),"")</f>
        <v/>
      </c>
      <c r="AQ29" s="8" t="s">
        <v>2567</v>
      </c>
      <c r="AR29" s="46" t="s">
        <v>21</v>
      </c>
      <c r="AS29" s="5" t="str">
        <f>IFERROR(VLOOKUP($A29,集約用シート!$B$5:$U$300,19,FALSE),"")</f>
        <v/>
      </c>
      <c r="AT29" s="46" t="s">
        <v>21</v>
      </c>
      <c r="AU29" s="5" t="str">
        <f>IFERROR(VLOOKUP($A29,集約用シート!$B$5:$U$30021,FALSE),"")</f>
        <v/>
      </c>
    </row>
    <row r="30" spans="1:47" ht="28.5" customHeight="1">
      <c r="A30" s="6">
        <v>32033</v>
      </c>
      <c r="B30" s="7" t="s">
        <v>2314</v>
      </c>
      <c r="C30" s="40" t="s">
        <v>25</v>
      </c>
      <c r="D30" s="40" t="s">
        <v>21</v>
      </c>
      <c r="E30" s="40">
        <v>1</v>
      </c>
      <c r="F30" s="40"/>
      <c r="G30" s="40" t="s">
        <v>25</v>
      </c>
      <c r="H30" s="40"/>
      <c r="I30" s="40" t="s">
        <v>25</v>
      </c>
      <c r="J30" s="40"/>
      <c r="K30" s="40"/>
      <c r="L30" s="40"/>
      <c r="M30" s="40"/>
      <c r="N30" s="40" t="s">
        <v>25</v>
      </c>
      <c r="O30" s="40" t="s">
        <v>22</v>
      </c>
      <c r="P30" s="40">
        <v>1</v>
      </c>
      <c r="Q30" s="40" t="s">
        <v>384</v>
      </c>
      <c r="R30" s="40" t="s">
        <v>26</v>
      </c>
      <c r="S30" s="40"/>
      <c r="T30" s="40" t="s">
        <v>26</v>
      </c>
      <c r="U30" s="40"/>
      <c r="V30" s="40"/>
      <c r="W30" s="40"/>
      <c r="X30" s="40"/>
      <c r="Y30" s="40" t="s">
        <v>25</v>
      </c>
      <c r="Z30" s="40" t="s">
        <v>21</v>
      </c>
      <c r="AA30" s="40" t="s">
        <v>21</v>
      </c>
      <c r="AB30" s="40" t="s">
        <v>23</v>
      </c>
      <c r="AC30" s="40" t="s">
        <v>25</v>
      </c>
      <c r="AD30" s="40" t="s">
        <v>23</v>
      </c>
      <c r="AE30" s="40" t="s">
        <v>25</v>
      </c>
      <c r="AF30" s="40"/>
      <c r="AG30" s="40" t="s">
        <v>23</v>
      </c>
      <c r="AH30" s="40" t="s">
        <v>21</v>
      </c>
      <c r="AI30" s="40" t="s">
        <v>21</v>
      </c>
      <c r="AJ30" s="40" t="s">
        <v>21</v>
      </c>
      <c r="AK30" s="46" t="s">
        <v>25</v>
      </c>
      <c r="AL30" s="46" t="s">
        <v>21</v>
      </c>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6">
        <v>32037</v>
      </c>
      <c r="B31" s="7" t="s">
        <v>2315</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32038</v>
      </c>
      <c r="B32" s="7" t="s">
        <v>2316</v>
      </c>
      <c r="C32" s="40" t="s">
        <v>25</v>
      </c>
      <c r="D32" s="40" t="s">
        <v>21</v>
      </c>
      <c r="E32" s="40">
        <v>1</v>
      </c>
      <c r="F32" s="40" t="s">
        <v>25</v>
      </c>
      <c r="G32" s="40" t="s">
        <v>25</v>
      </c>
      <c r="H32" s="35" t="s">
        <v>25</v>
      </c>
      <c r="I32" s="40"/>
      <c r="J32" s="35" t="s">
        <v>25</v>
      </c>
      <c r="K32" s="40"/>
      <c r="L32" s="40"/>
      <c r="M32" s="40"/>
      <c r="N32" s="40" t="s">
        <v>25</v>
      </c>
      <c r="O32" s="40" t="s">
        <v>26</v>
      </c>
      <c r="P32" s="40">
        <v>2</v>
      </c>
      <c r="Q32" s="40" t="s">
        <v>25</v>
      </c>
      <c r="R32" s="40" t="s">
        <v>26</v>
      </c>
      <c r="S32" s="40" t="s">
        <v>25</v>
      </c>
      <c r="T32" s="40" t="s">
        <v>26</v>
      </c>
      <c r="U32" s="40" t="s">
        <v>25</v>
      </c>
      <c r="V32" s="40" t="s">
        <v>26</v>
      </c>
      <c r="W32" s="40" t="s">
        <v>384</v>
      </c>
      <c r="X32" s="40"/>
      <c r="Y32" s="40" t="s">
        <v>25</v>
      </c>
      <c r="Z32" s="40" t="s">
        <v>25</v>
      </c>
      <c r="AA32" s="40" t="s">
        <v>25</v>
      </c>
      <c r="AB32" s="40" t="s">
        <v>25</v>
      </c>
      <c r="AC32" s="40" t="s">
        <v>25</v>
      </c>
      <c r="AD32" s="40" t="s">
        <v>25</v>
      </c>
      <c r="AE32" s="40" t="s">
        <v>25</v>
      </c>
      <c r="AF32" s="40"/>
      <c r="AG32" s="40" t="s">
        <v>25</v>
      </c>
      <c r="AH32" s="40" t="s">
        <v>25</v>
      </c>
      <c r="AI32" s="40" t="s">
        <v>21</v>
      </c>
      <c r="AJ32" s="40" t="s">
        <v>21</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32039</v>
      </c>
      <c r="B33" s="7" t="s">
        <v>2317</v>
      </c>
      <c r="C33" s="40" t="s">
        <v>21</v>
      </c>
      <c r="D33" s="35" t="s">
        <v>25</v>
      </c>
      <c r="E33" s="40">
        <v>1</v>
      </c>
      <c r="F33" s="40"/>
      <c r="G33" s="35" t="s">
        <v>25</v>
      </c>
      <c r="H33" s="40"/>
      <c r="I33" s="35" t="s">
        <v>25</v>
      </c>
      <c r="J33" s="40"/>
      <c r="K33" s="40"/>
      <c r="L33" s="40"/>
      <c r="M33" s="40"/>
      <c r="N33" s="40" t="s">
        <v>21</v>
      </c>
      <c r="O33" s="40" t="s">
        <v>25</v>
      </c>
      <c r="P33" s="40">
        <v>1</v>
      </c>
      <c r="Q33" s="40" t="s">
        <v>25</v>
      </c>
      <c r="R33" s="40" t="s">
        <v>26</v>
      </c>
      <c r="S33" s="40" t="s">
        <v>25</v>
      </c>
      <c r="T33" s="40" t="s">
        <v>26</v>
      </c>
      <c r="U33" s="40" t="s">
        <v>384</v>
      </c>
      <c r="V33" s="40"/>
      <c r="W33" s="40" t="s">
        <v>384</v>
      </c>
      <c r="X33" s="40"/>
      <c r="Y33" s="40" t="s">
        <v>21</v>
      </c>
      <c r="Z33" s="40" t="s">
        <v>25</v>
      </c>
      <c r="AA33" s="40" t="s">
        <v>25</v>
      </c>
      <c r="AB33" s="40" t="s">
        <v>25</v>
      </c>
      <c r="AC33" s="40" t="s">
        <v>25</v>
      </c>
      <c r="AD33" s="40" t="s">
        <v>25</v>
      </c>
      <c r="AE33" s="40" t="s">
        <v>25</v>
      </c>
      <c r="AF33" s="40"/>
      <c r="AG33" s="40" t="s">
        <v>21</v>
      </c>
      <c r="AH33" s="40" t="s">
        <v>21</v>
      </c>
      <c r="AI33" s="40" t="s">
        <v>21</v>
      </c>
      <c r="AJ33" s="40" t="s">
        <v>21</v>
      </c>
      <c r="AK33" s="46" t="s">
        <v>21</v>
      </c>
      <c r="AL33" s="46" t="s">
        <v>25</v>
      </c>
      <c r="AM33" s="46" t="s">
        <v>25</v>
      </c>
      <c r="AN33" s="46" t="str">
        <f>IFERROR(VLOOKUP($B33,Sheet1!$A$5:$B$300,2,FALSE),"")</f>
        <v/>
      </c>
      <c r="AO33" s="46" t="s">
        <v>25</v>
      </c>
      <c r="AP33" s="5" t="str">
        <f>IFERROR(VLOOKUP($A33,集約用シート!$B$5:$U$300,15,FALSE),"")</f>
        <v/>
      </c>
      <c r="AQ33" s="8" t="s">
        <v>21</v>
      </c>
      <c r="AR33" s="46" t="s">
        <v>21</v>
      </c>
      <c r="AS33" s="5" t="str">
        <f>IFERROR(VLOOKUP($A33,集約用シート!$B$5:$U$300,19,FALSE),"")</f>
        <v/>
      </c>
      <c r="AT33" s="46" t="s">
        <v>21</v>
      </c>
      <c r="AU33" s="5" t="str">
        <f>IFERROR(VLOOKUP($A33,集約用シート!$B$5:$U$30021,FALSE),"")</f>
        <v/>
      </c>
    </row>
    <row r="34" spans="1:47" ht="28.5" customHeight="1">
      <c r="A34" s="6">
        <v>32040</v>
      </c>
      <c r="B34" s="7" t="s">
        <v>2318</v>
      </c>
      <c r="C34" s="40" t="s">
        <v>25</v>
      </c>
      <c r="D34" s="40" t="s">
        <v>21</v>
      </c>
      <c r="E34" s="40">
        <v>1</v>
      </c>
      <c r="F34" s="40" t="s">
        <v>25</v>
      </c>
      <c r="G34" s="40"/>
      <c r="H34" s="40"/>
      <c r="I34" s="40" t="s">
        <v>25</v>
      </c>
      <c r="J34" s="40"/>
      <c r="K34" s="40"/>
      <c r="L34" s="40"/>
      <c r="M34" s="40"/>
      <c r="N34" s="40" t="s">
        <v>25</v>
      </c>
      <c r="O34" s="40" t="s">
        <v>21</v>
      </c>
      <c r="P34" s="40">
        <v>1</v>
      </c>
      <c r="Q34" s="40"/>
      <c r="R34" s="40" t="s">
        <v>26</v>
      </c>
      <c r="S34" s="40" t="s">
        <v>25</v>
      </c>
      <c r="T34" s="40"/>
      <c r="U34" s="40" t="s">
        <v>384</v>
      </c>
      <c r="V34" s="40"/>
      <c r="W34" s="40" t="s">
        <v>384</v>
      </c>
      <c r="X34" s="40"/>
      <c r="Y34" s="40" t="s">
        <v>21</v>
      </c>
      <c r="Z34" s="40" t="s">
        <v>21</v>
      </c>
      <c r="AA34" s="40" t="s">
        <v>21</v>
      </c>
      <c r="AB34" s="40" t="s">
        <v>23</v>
      </c>
      <c r="AC34" s="40" t="s">
        <v>25</v>
      </c>
      <c r="AD34" s="40" t="s">
        <v>23</v>
      </c>
      <c r="AE34" s="40" t="s">
        <v>21</v>
      </c>
      <c r="AF34" s="40"/>
      <c r="AG34" s="40" t="s">
        <v>23</v>
      </c>
      <c r="AH34" s="40">
        <v>0</v>
      </c>
      <c r="AI34" s="40" t="s">
        <v>21</v>
      </c>
      <c r="AJ34" s="40" t="s">
        <v>21</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32043</v>
      </c>
      <c r="B35" s="7" t="s">
        <v>2319</v>
      </c>
      <c r="C35" s="40" t="s">
        <v>25</v>
      </c>
      <c r="D35" s="40" t="s">
        <v>21</v>
      </c>
      <c r="E35" s="40">
        <v>1</v>
      </c>
      <c r="F35" s="40" t="s">
        <v>25</v>
      </c>
      <c r="G35" s="40" t="s">
        <v>25</v>
      </c>
      <c r="H35" s="40"/>
      <c r="I35" s="40" t="s">
        <v>25</v>
      </c>
      <c r="J35" s="40"/>
      <c r="K35" s="40" t="s">
        <v>25</v>
      </c>
      <c r="L35" s="40"/>
      <c r="M35" s="40"/>
      <c r="N35" s="40" t="s">
        <v>25</v>
      </c>
      <c r="O35" s="40" t="s">
        <v>22</v>
      </c>
      <c r="P35" s="40">
        <v>1</v>
      </c>
      <c r="Q35" s="40" t="s">
        <v>25</v>
      </c>
      <c r="R35" s="40" t="s">
        <v>26</v>
      </c>
      <c r="S35" s="40" t="s">
        <v>384</v>
      </c>
      <c r="T35" s="40" t="s">
        <v>26</v>
      </c>
      <c r="U35" s="40" t="s">
        <v>384</v>
      </c>
      <c r="V35" s="40" t="s">
        <v>26</v>
      </c>
      <c r="W35" s="40" t="s">
        <v>384</v>
      </c>
      <c r="X35" s="40"/>
      <c r="Y35" s="40" t="s">
        <v>23</v>
      </c>
      <c r="Z35" s="40" t="s">
        <v>23</v>
      </c>
      <c r="AA35" s="40" t="e">
        <v>#N/A</v>
      </c>
      <c r="AB35" s="40" t="s">
        <v>23</v>
      </c>
      <c r="AC35" s="40" t="s">
        <v>25</v>
      </c>
      <c r="AD35" s="40" t="s">
        <v>23</v>
      </c>
      <c r="AE35" s="40" t="s">
        <v>25</v>
      </c>
      <c r="AF35" s="40"/>
      <c r="AG35" s="40" t="s">
        <v>23</v>
      </c>
      <c r="AH35" s="40" t="s">
        <v>21</v>
      </c>
      <c r="AI35" s="40" t="s">
        <v>23</v>
      </c>
      <c r="AJ35" s="40" t="s">
        <v>21</v>
      </c>
      <c r="AK35" s="46" t="s">
        <v>25</v>
      </c>
      <c r="AL35" s="46" t="s">
        <v>21</v>
      </c>
      <c r="AM35" s="46" t="s">
        <v>25</v>
      </c>
      <c r="AN35" s="46" t="str">
        <f>IFERROR(VLOOKUP($B35,Sheet1!$A$5:$B$300,2,FALSE),"")</f>
        <v/>
      </c>
      <c r="AO35" s="46" t="s">
        <v>25</v>
      </c>
      <c r="AP35" s="5" t="str">
        <f>IFERROR(VLOOKUP($A35,集約用シート!$B$5:$U$300,15,FALSE),"")</f>
        <v/>
      </c>
      <c r="AQ35" s="8" t="s">
        <v>1934</v>
      </c>
      <c r="AR35" s="46" t="s">
        <v>21</v>
      </c>
      <c r="AS35" s="5" t="str">
        <f>IFERROR(VLOOKUP($A35,集約用シート!$B$5:$U$300,19,FALSE),"")</f>
        <v/>
      </c>
      <c r="AT35" s="46" t="s">
        <v>25</v>
      </c>
      <c r="AU35" s="5" t="str">
        <f>IFERROR(VLOOKUP($A35,集約用シート!$B$5:$U$30021,FALSE),"")</f>
        <v/>
      </c>
    </row>
    <row r="36" spans="1:47" ht="28.5" customHeight="1">
      <c r="A36" s="6">
        <v>32044</v>
      </c>
      <c r="B36" s="7" t="s">
        <v>2320</v>
      </c>
      <c r="C36" s="40" t="s">
        <v>21</v>
      </c>
      <c r="D36" s="40" t="s">
        <v>21</v>
      </c>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32048</v>
      </c>
      <c r="B37" s="7" t="s">
        <v>2321</v>
      </c>
      <c r="C37" s="40" t="s">
        <v>21</v>
      </c>
      <c r="D37" s="40" t="s">
        <v>21</v>
      </c>
      <c r="E37" s="40">
        <v>0</v>
      </c>
      <c r="F37" s="40"/>
      <c r="G37" s="40"/>
      <c r="H37" s="40"/>
      <c r="I37" s="40"/>
      <c r="J37" s="40"/>
      <c r="K37" s="40"/>
      <c r="L37" s="40"/>
      <c r="M37" s="40"/>
      <c r="N37" s="40" t="s">
        <v>22</v>
      </c>
      <c r="O37" s="40" t="s">
        <v>22</v>
      </c>
      <c r="P37" s="40">
        <v>0</v>
      </c>
      <c r="Q37" s="40" t="s">
        <v>26</v>
      </c>
      <c r="R37" s="40" t="s">
        <v>26</v>
      </c>
      <c r="S37" s="40"/>
      <c r="T37" s="40" t="s">
        <v>26</v>
      </c>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32049</v>
      </c>
      <c r="B38" s="7" t="s">
        <v>2322</v>
      </c>
      <c r="C38" s="40" t="s">
        <v>21</v>
      </c>
      <c r="D38" s="40" t="s">
        <v>21</v>
      </c>
      <c r="E38" s="40">
        <v>0</v>
      </c>
      <c r="F38" s="40"/>
      <c r="G38" s="40" t="s">
        <v>25</v>
      </c>
      <c r="H38" s="40"/>
      <c r="I38" s="40" t="s">
        <v>25</v>
      </c>
      <c r="J38" s="40"/>
      <c r="K38" s="40"/>
      <c r="L38" s="40"/>
      <c r="M38" s="40"/>
      <c r="N38" s="40" t="s">
        <v>22</v>
      </c>
      <c r="O38" s="40" t="s">
        <v>22</v>
      </c>
      <c r="P38" s="40">
        <v>0</v>
      </c>
      <c r="Q38" s="40" t="s">
        <v>26</v>
      </c>
      <c r="R38" s="40" t="s">
        <v>26</v>
      </c>
      <c r="S38" s="40"/>
      <c r="T38" s="40" t="s">
        <v>26</v>
      </c>
      <c r="U38" s="40"/>
      <c r="V38" s="40"/>
      <c r="W38" s="40"/>
      <c r="X38" s="40"/>
      <c r="Y38" s="40" t="s">
        <v>21</v>
      </c>
      <c r="Z38" s="40" t="s">
        <v>21</v>
      </c>
      <c r="AA38" s="40" t="s">
        <v>21</v>
      </c>
      <c r="AB38" s="40" t="s">
        <v>25</v>
      </c>
      <c r="AC38" s="40" t="s">
        <v>25</v>
      </c>
      <c r="AD38" s="40" t="s">
        <v>21</v>
      </c>
      <c r="AE38" s="40" t="s">
        <v>21</v>
      </c>
      <c r="AF38" s="40"/>
      <c r="AG38" s="40" t="s">
        <v>23</v>
      </c>
      <c r="AH38" s="40">
        <v>0</v>
      </c>
      <c r="AI38" s="40" t="s">
        <v>21</v>
      </c>
      <c r="AJ38" s="40" t="s">
        <v>21</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32052</v>
      </c>
      <c r="B39" s="7" t="s">
        <v>2323</v>
      </c>
      <c r="C39" s="40" t="s">
        <v>21</v>
      </c>
      <c r="D39" s="40" t="s">
        <v>21</v>
      </c>
      <c r="E39" s="40">
        <v>0</v>
      </c>
      <c r="F39" s="40"/>
      <c r="G39" s="40"/>
      <c r="H39" s="40"/>
      <c r="I39" s="40"/>
      <c r="J39" s="40"/>
      <c r="K39" s="40"/>
      <c r="L39" s="40"/>
      <c r="M39" s="40"/>
      <c r="N39" s="40" t="s">
        <v>26</v>
      </c>
      <c r="O39" s="40" t="s">
        <v>22</v>
      </c>
      <c r="P39" s="40">
        <v>1</v>
      </c>
      <c r="Q39" s="40" t="s">
        <v>26</v>
      </c>
      <c r="R39" s="40" t="s">
        <v>26</v>
      </c>
      <c r="S39" s="40"/>
      <c r="T39" s="40" t="s">
        <v>26</v>
      </c>
      <c r="U39" s="40"/>
      <c r="V39" s="40"/>
      <c r="W39" s="40"/>
      <c r="X39" s="40"/>
      <c r="Y39" s="40" t="s">
        <v>23</v>
      </c>
      <c r="Z39" s="40" t="s">
        <v>23</v>
      </c>
      <c r="AA39" s="40" t="e">
        <v>#N/A</v>
      </c>
      <c r="AB39" s="40" t="s">
        <v>23</v>
      </c>
      <c r="AC39" s="40" t="s">
        <v>25</v>
      </c>
      <c r="AD39" s="40" t="s">
        <v>23</v>
      </c>
      <c r="AE39" s="40" t="s">
        <v>25</v>
      </c>
      <c r="AF39" s="40"/>
      <c r="AG39" s="40" t="s">
        <v>23</v>
      </c>
      <c r="AH39" s="40" t="s">
        <v>21</v>
      </c>
      <c r="AI39" s="40" t="s">
        <v>23</v>
      </c>
      <c r="AJ39" s="40"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32053</v>
      </c>
      <c r="B40" s="7" t="s">
        <v>2324</v>
      </c>
      <c r="C40" s="40" t="s">
        <v>21</v>
      </c>
      <c r="D40" s="40" t="s">
        <v>21</v>
      </c>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32055</v>
      </c>
      <c r="B41" s="7" t="s">
        <v>2325</v>
      </c>
      <c r="C41" s="40" t="s">
        <v>21</v>
      </c>
      <c r="D41" s="40" t="s">
        <v>21</v>
      </c>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32056</v>
      </c>
      <c r="B42" s="7" t="s">
        <v>2326</v>
      </c>
      <c r="C42" s="40" t="s">
        <v>21</v>
      </c>
      <c r="D42" s="40" t="s">
        <v>21</v>
      </c>
      <c r="E42" s="40">
        <v>0</v>
      </c>
      <c r="F42" s="40"/>
      <c r="G42" s="40"/>
      <c r="H42" s="40"/>
      <c r="I42" s="40"/>
      <c r="J42" s="40"/>
      <c r="K42" s="40"/>
      <c r="L42" s="40"/>
      <c r="M42" s="40"/>
      <c r="N42" s="40" t="s">
        <v>22</v>
      </c>
      <c r="O42" s="40" t="s">
        <v>22</v>
      </c>
      <c r="P42" s="40">
        <v>0</v>
      </c>
      <c r="Q42" s="40"/>
      <c r="R42" s="40"/>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32061</v>
      </c>
      <c r="B43" s="7" t="s">
        <v>2327</v>
      </c>
      <c r="C43" s="40" t="s">
        <v>25</v>
      </c>
      <c r="D43" s="40" t="s">
        <v>21</v>
      </c>
      <c r="E43" s="40">
        <v>1</v>
      </c>
      <c r="F43" s="40" t="s">
        <v>25</v>
      </c>
      <c r="G43" s="40"/>
      <c r="H43" s="40"/>
      <c r="I43" s="40"/>
      <c r="J43" s="40"/>
      <c r="K43" s="40" t="s">
        <v>25</v>
      </c>
      <c r="L43" s="40"/>
      <c r="M43" s="40"/>
      <c r="N43" s="40"/>
      <c r="O43" s="40"/>
      <c r="P43" s="40">
        <v>0</v>
      </c>
      <c r="Q43" s="40"/>
      <c r="R43" s="40"/>
      <c r="S43" s="40"/>
      <c r="T43" s="40"/>
      <c r="U43" s="40"/>
      <c r="V43" s="40"/>
      <c r="W43" s="40"/>
      <c r="X43" s="40"/>
      <c r="Y43" s="40" t="s">
        <v>23</v>
      </c>
      <c r="Z43" s="40" t="s">
        <v>23</v>
      </c>
      <c r="AA43" s="40" t="e">
        <v>#N/A</v>
      </c>
      <c r="AB43" s="40" t="s">
        <v>23</v>
      </c>
      <c r="AC43" s="40" t="s">
        <v>21</v>
      </c>
      <c r="AD43" s="40" t="s">
        <v>23</v>
      </c>
      <c r="AE43" s="40" t="s">
        <v>21</v>
      </c>
      <c r="AF43" s="40"/>
      <c r="AG43" s="40" t="s">
        <v>23</v>
      </c>
      <c r="AH43" s="40">
        <v>0</v>
      </c>
      <c r="AI43" s="40" t="s">
        <v>23</v>
      </c>
      <c r="AJ43" s="40" t="s">
        <v>21</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32062</v>
      </c>
      <c r="B44" s="7" t="s">
        <v>2328</v>
      </c>
      <c r="C44" s="40" t="s">
        <v>25</v>
      </c>
      <c r="D44" s="40" t="s">
        <v>21</v>
      </c>
      <c r="E44" s="40">
        <v>1</v>
      </c>
      <c r="F44" s="40" t="s">
        <v>25</v>
      </c>
      <c r="G44" s="40" t="s">
        <v>25</v>
      </c>
      <c r="H44" s="40"/>
      <c r="I44" s="40" t="s">
        <v>25</v>
      </c>
      <c r="J44" s="40"/>
      <c r="K44" s="40" t="s">
        <v>25</v>
      </c>
      <c r="L44" s="40"/>
      <c r="M44" s="40"/>
      <c r="N44" s="40" t="s">
        <v>25</v>
      </c>
      <c r="O44" s="40" t="s">
        <v>21</v>
      </c>
      <c r="P44" s="40">
        <v>1</v>
      </c>
      <c r="Q44" s="40" t="s">
        <v>25</v>
      </c>
      <c r="R44" s="40" t="s">
        <v>26</v>
      </c>
      <c r="S44" s="40" t="s">
        <v>384</v>
      </c>
      <c r="T44" s="40" t="s">
        <v>26</v>
      </c>
      <c r="U44" s="40" t="s">
        <v>384</v>
      </c>
      <c r="V44" s="40"/>
      <c r="W44" s="40" t="s">
        <v>384</v>
      </c>
      <c r="X44" s="40"/>
      <c r="Y44" s="40" t="s">
        <v>25</v>
      </c>
      <c r="Z44" s="40" t="s">
        <v>21</v>
      </c>
      <c r="AA44" s="40" t="s">
        <v>21</v>
      </c>
      <c r="AB44" s="40" t="s">
        <v>25</v>
      </c>
      <c r="AC44" s="40" t="s">
        <v>25</v>
      </c>
      <c r="AD44" s="40" t="s">
        <v>25</v>
      </c>
      <c r="AE44" s="40" t="s">
        <v>25</v>
      </c>
      <c r="AF44" s="40"/>
      <c r="AG44" s="40" t="s">
        <v>21</v>
      </c>
      <c r="AH44" s="40" t="s">
        <v>21</v>
      </c>
      <c r="AI44" s="40" t="s">
        <v>21</v>
      </c>
      <c r="AJ44" s="40" t="s">
        <v>21</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32073</v>
      </c>
      <c r="B45" s="7" t="s">
        <v>2329</v>
      </c>
      <c r="C45" s="40" t="s">
        <v>25</v>
      </c>
      <c r="D45" s="40" t="s">
        <v>21</v>
      </c>
      <c r="E45" s="40">
        <v>1</v>
      </c>
      <c r="F45" s="40"/>
      <c r="G45" s="40" t="s">
        <v>25</v>
      </c>
      <c r="H45" s="40"/>
      <c r="I45" s="40" t="s">
        <v>25</v>
      </c>
      <c r="J45" s="40"/>
      <c r="K45" s="40" t="s">
        <v>25</v>
      </c>
      <c r="L45" s="40"/>
      <c r="M45" s="40" t="s">
        <v>25</v>
      </c>
      <c r="N45" s="40" t="s">
        <v>25</v>
      </c>
      <c r="O45" s="40" t="s">
        <v>21</v>
      </c>
      <c r="P45" s="40">
        <v>1</v>
      </c>
      <c r="Q45" s="40" t="s">
        <v>384</v>
      </c>
      <c r="R45" s="40"/>
      <c r="S45" s="40" t="s">
        <v>384</v>
      </c>
      <c r="T45" s="40"/>
      <c r="U45" s="40" t="s">
        <v>384</v>
      </c>
      <c r="V45" s="40"/>
      <c r="W45" s="40" t="s">
        <v>384</v>
      </c>
      <c r="X45" s="40"/>
      <c r="Y45" s="40" t="s">
        <v>23</v>
      </c>
      <c r="Z45" s="40" t="s">
        <v>23</v>
      </c>
      <c r="AA45" s="40" t="e">
        <v>#N/A</v>
      </c>
      <c r="AB45" s="40" t="s">
        <v>23</v>
      </c>
      <c r="AC45" s="40" t="s">
        <v>25</v>
      </c>
      <c r="AD45" s="40" t="s">
        <v>23</v>
      </c>
      <c r="AE45" s="40" t="s">
        <v>25</v>
      </c>
      <c r="AF45" s="40"/>
      <c r="AG45" s="40" t="s">
        <v>23</v>
      </c>
      <c r="AH45" s="40" t="s">
        <v>25</v>
      </c>
      <c r="AI45" s="40" t="s">
        <v>23</v>
      </c>
      <c r="AJ45" s="40" t="s">
        <v>21</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32080</v>
      </c>
      <c r="B46" s="7" t="s">
        <v>2330</v>
      </c>
      <c r="C46" s="40" t="s">
        <v>25</v>
      </c>
      <c r="D46" s="40" t="s">
        <v>21</v>
      </c>
      <c r="E46" s="40">
        <v>1</v>
      </c>
      <c r="F46" s="40"/>
      <c r="G46" s="40" t="s">
        <v>25</v>
      </c>
      <c r="H46" s="40"/>
      <c r="I46" s="40"/>
      <c r="J46" s="40"/>
      <c r="K46" s="40"/>
      <c r="L46" s="40"/>
      <c r="M46" s="40" t="s">
        <v>25</v>
      </c>
      <c r="N46" s="40" t="s">
        <v>25</v>
      </c>
      <c r="O46" s="40" t="s">
        <v>21</v>
      </c>
      <c r="P46" s="40">
        <v>1</v>
      </c>
      <c r="Q46" s="40" t="s">
        <v>384</v>
      </c>
      <c r="R46" s="40" t="s">
        <v>26</v>
      </c>
      <c r="S46" s="40"/>
      <c r="T46" s="40"/>
      <c r="U46" s="40" t="s">
        <v>384</v>
      </c>
      <c r="V46" s="40"/>
      <c r="W46" s="40" t="s">
        <v>384</v>
      </c>
      <c r="X46" s="40"/>
      <c r="Y46" s="40" t="s">
        <v>25</v>
      </c>
      <c r="Z46" s="40" t="s">
        <v>21</v>
      </c>
      <c r="AA46" s="40" t="s">
        <v>21</v>
      </c>
      <c r="AB46" s="40" t="s">
        <v>23</v>
      </c>
      <c r="AC46" s="40" t="s">
        <v>21</v>
      </c>
      <c r="AD46" s="40" t="s">
        <v>23</v>
      </c>
      <c r="AE46" s="40" t="s">
        <v>21</v>
      </c>
      <c r="AF46" s="40"/>
      <c r="AG46" s="40" t="s">
        <v>23</v>
      </c>
      <c r="AH46" s="40">
        <v>0</v>
      </c>
      <c r="AI46" s="40" t="s">
        <v>21</v>
      </c>
      <c r="AJ46" s="40" t="s">
        <v>21</v>
      </c>
      <c r="AK46" s="46" t="s">
        <v>25</v>
      </c>
      <c r="AL46" s="46" t="s">
        <v>21</v>
      </c>
      <c r="AM46" s="46" t="s">
        <v>25</v>
      </c>
      <c r="AN46" s="46" t="str">
        <f>IFERROR(VLOOKUP($B46,Sheet1!$A$5:$B$300,2,FALSE),"")</f>
        <v/>
      </c>
      <c r="AO46" s="46" t="s">
        <v>25</v>
      </c>
      <c r="AP46" s="5" t="str">
        <f>IFERROR(VLOOKUP($A46,集約用シート!$B$5:$U$300,15,FALSE),"")</f>
        <v/>
      </c>
      <c r="AQ46" s="8" t="s">
        <v>21</v>
      </c>
      <c r="AR46" s="46" t="s">
        <v>21</v>
      </c>
      <c r="AS46" s="5" t="str">
        <f>IFERROR(VLOOKUP($A46,集約用シート!$B$5:$U$300,19,FALSE),"")</f>
        <v/>
      </c>
      <c r="AT46" s="46" t="s">
        <v>21</v>
      </c>
      <c r="AU46" s="5" t="str">
        <f>IFERROR(VLOOKUP($A46,集約用シート!$B$5:$U$30021,FALSE),"")</f>
        <v/>
      </c>
    </row>
    <row r="47" spans="1:47" ht="28.5" customHeight="1">
      <c r="A47" s="6">
        <v>32081</v>
      </c>
      <c r="B47" s="7" t="s">
        <v>2331</v>
      </c>
      <c r="C47" s="40" t="s">
        <v>25</v>
      </c>
      <c r="D47" s="40" t="s">
        <v>25</v>
      </c>
      <c r="E47" s="40">
        <v>2</v>
      </c>
      <c r="F47" s="40"/>
      <c r="G47" s="40" t="s">
        <v>25</v>
      </c>
      <c r="H47" s="40"/>
      <c r="I47" s="40"/>
      <c r="J47" s="40"/>
      <c r="K47" s="40" t="s">
        <v>25</v>
      </c>
      <c r="L47" s="40"/>
      <c r="M47" s="40"/>
      <c r="N47" s="40"/>
      <c r="O47" s="40"/>
      <c r="P47" s="40">
        <v>0</v>
      </c>
      <c r="Q47" s="40"/>
      <c r="R47" s="40"/>
      <c r="S47" s="40"/>
      <c r="T47" s="40"/>
      <c r="U47" s="40"/>
      <c r="V47" s="40"/>
      <c r="W47" s="40"/>
      <c r="X47" s="40"/>
      <c r="Y47" s="40" t="s">
        <v>23</v>
      </c>
      <c r="Z47" s="40" t="s">
        <v>23</v>
      </c>
      <c r="AA47" s="40" t="e">
        <v>#N/A</v>
      </c>
      <c r="AB47" s="40" t="s">
        <v>23</v>
      </c>
      <c r="AC47" s="40" t="s">
        <v>25</v>
      </c>
      <c r="AD47" s="40" t="s">
        <v>23</v>
      </c>
      <c r="AE47" s="40" t="s">
        <v>21</v>
      </c>
      <c r="AF47" s="40"/>
      <c r="AG47" s="40" t="s">
        <v>23</v>
      </c>
      <c r="AH47" s="40">
        <v>0</v>
      </c>
      <c r="AI47" s="40" t="s">
        <v>23</v>
      </c>
      <c r="AJ47" s="40" t="s">
        <v>21</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32082</v>
      </c>
      <c r="B48" s="7" t="s">
        <v>2332</v>
      </c>
      <c r="C48" s="40" t="s">
        <v>21</v>
      </c>
      <c r="D48" s="40" t="s">
        <v>21</v>
      </c>
      <c r="E48" s="40">
        <v>0</v>
      </c>
      <c r="F48" s="40"/>
      <c r="G48" s="40"/>
      <c r="H48" s="40"/>
      <c r="I48" s="40"/>
      <c r="J48" s="40"/>
      <c r="K48" s="40"/>
      <c r="L48" s="40"/>
      <c r="M48" s="40"/>
      <c r="N48" s="40" t="s">
        <v>25</v>
      </c>
      <c r="O48" s="40" t="s">
        <v>21</v>
      </c>
      <c r="P48" s="40">
        <v>1</v>
      </c>
      <c r="Q48" s="40" t="s">
        <v>384</v>
      </c>
      <c r="R48" s="40"/>
      <c r="S48" s="40"/>
      <c r="T48" s="40"/>
      <c r="U48" s="40" t="s">
        <v>384</v>
      </c>
      <c r="V48" s="40"/>
      <c r="W48" s="40" t="s">
        <v>384</v>
      </c>
      <c r="X48" s="40"/>
      <c r="Y48" s="40" t="s">
        <v>23</v>
      </c>
      <c r="Z48" s="40" t="s">
        <v>23</v>
      </c>
      <c r="AA48" s="40" t="e">
        <v>#N/A</v>
      </c>
      <c r="AB48" s="40" t="s">
        <v>23</v>
      </c>
      <c r="AC48" s="40" t="s">
        <v>25</v>
      </c>
      <c r="AD48" s="40" t="s">
        <v>23</v>
      </c>
      <c r="AE48" s="40" t="s">
        <v>25</v>
      </c>
      <c r="AF48" s="40"/>
      <c r="AG48" s="40" t="s">
        <v>23</v>
      </c>
      <c r="AH48" s="40" t="s">
        <v>21</v>
      </c>
      <c r="AI48" s="40" t="s">
        <v>23</v>
      </c>
      <c r="AJ48" s="40" t="s">
        <v>21</v>
      </c>
      <c r="AK48" s="46" t="s">
        <v>25</v>
      </c>
      <c r="AL48" s="46" t="s">
        <v>21</v>
      </c>
      <c r="AM48" s="46" t="s">
        <v>25</v>
      </c>
      <c r="AN48" s="46" t="str">
        <f>IFERROR(VLOOKUP($B48,Sheet1!$A$5:$B$300,2,FALSE),"")</f>
        <v/>
      </c>
      <c r="AO48" s="46" t="s">
        <v>21</v>
      </c>
      <c r="AP48" s="5" t="str">
        <f>IFERROR(VLOOKUP($A48,集約用シート!$B$5:$U$300,15,FALSE),"")</f>
        <v/>
      </c>
      <c r="AQ48" s="8" t="s">
        <v>2567</v>
      </c>
      <c r="AR48" s="46" t="s">
        <v>25</v>
      </c>
      <c r="AS48" s="5" t="str">
        <f>IFERROR(VLOOKUP($A48,集約用シート!$B$5:$U$300,19,FALSE),"")</f>
        <v/>
      </c>
      <c r="AT48" s="46" t="s">
        <v>21</v>
      </c>
      <c r="AU48" s="5" t="str">
        <f>IFERROR(VLOOKUP($A48,集約用シート!$B$5:$U$30021,FALSE),"")</f>
        <v/>
      </c>
    </row>
    <row r="49" spans="1:47" ht="28.5" customHeight="1">
      <c r="A49" s="6">
        <v>32086</v>
      </c>
      <c r="B49" s="7" t="s">
        <v>2333</v>
      </c>
      <c r="C49" s="40" t="s">
        <v>25</v>
      </c>
      <c r="D49" s="40" t="s">
        <v>25</v>
      </c>
      <c r="E49" s="40">
        <v>2</v>
      </c>
      <c r="F49" s="40"/>
      <c r="G49" s="40" t="s">
        <v>25</v>
      </c>
      <c r="H49" s="40"/>
      <c r="I49" s="40" t="s">
        <v>25</v>
      </c>
      <c r="J49" s="40"/>
      <c r="K49" s="40" t="s">
        <v>25</v>
      </c>
      <c r="L49" s="40"/>
      <c r="M49" s="40"/>
      <c r="N49" s="40" t="s">
        <v>25</v>
      </c>
      <c r="O49" s="40" t="s">
        <v>26</v>
      </c>
      <c r="P49" s="40">
        <v>2</v>
      </c>
      <c r="Q49" s="40" t="s">
        <v>384</v>
      </c>
      <c r="R49" s="40" t="s">
        <v>26</v>
      </c>
      <c r="S49" s="40"/>
      <c r="T49" s="40"/>
      <c r="U49" s="40" t="s">
        <v>384</v>
      </c>
      <c r="V49" s="40"/>
      <c r="W49" s="40" t="s">
        <v>384</v>
      </c>
      <c r="X49" s="40"/>
      <c r="Y49" s="40" t="s">
        <v>25</v>
      </c>
      <c r="Z49" s="40" t="s">
        <v>25</v>
      </c>
      <c r="AA49" s="40" t="s">
        <v>25</v>
      </c>
      <c r="AB49" s="40" t="s">
        <v>23</v>
      </c>
      <c r="AC49" s="40" t="s">
        <v>25</v>
      </c>
      <c r="AD49" s="40" t="s">
        <v>23</v>
      </c>
      <c r="AE49" s="40" t="s">
        <v>25</v>
      </c>
      <c r="AF49" s="40"/>
      <c r="AG49" s="40" t="s">
        <v>23</v>
      </c>
      <c r="AH49" s="40">
        <v>0</v>
      </c>
      <c r="AI49" s="40" t="s">
        <v>21</v>
      </c>
      <c r="AJ49" s="40" t="s">
        <v>21</v>
      </c>
      <c r="AK49" s="46" t="s">
        <v>25</v>
      </c>
      <c r="AL49" s="46" t="s">
        <v>25</v>
      </c>
      <c r="AM49" s="46" t="s">
        <v>21</v>
      </c>
      <c r="AN49" s="46" t="str">
        <f>IFERROR(VLOOKUP($B49,Sheet1!$A$5:$B$300,2,FALSE),"")</f>
        <v/>
      </c>
      <c r="AO49" s="46" t="s">
        <v>21</v>
      </c>
      <c r="AP49" s="5" t="str">
        <f>IFERROR(VLOOKUP($A49,集約用シート!$B$5:$U$300,15,FALSE),"")</f>
        <v/>
      </c>
      <c r="AQ49" s="8" t="s">
        <v>1934</v>
      </c>
      <c r="AR49" s="46" t="s">
        <v>2566</v>
      </c>
      <c r="AS49" s="5" t="str">
        <f>IFERROR(VLOOKUP($A49,集約用シート!$B$5:$U$300,19,FALSE),"")</f>
        <v/>
      </c>
      <c r="AT49" s="46" t="s">
        <v>21</v>
      </c>
      <c r="AU49" s="5" t="str">
        <f>IFERROR(VLOOKUP($A49,集約用シート!$B$5:$U$30021,FALSE),"")</f>
        <v/>
      </c>
    </row>
    <row r="50" spans="1:47" ht="28.5" customHeight="1">
      <c r="A50" s="6">
        <v>32091</v>
      </c>
      <c r="B50" s="7" t="s">
        <v>2334</v>
      </c>
      <c r="C50" s="40" t="s">
        <v>25</v>
      </c>
      <c r="D50" s="40" t="s">
        <v>25</v>
      </c>
      <c r="E50" s="40">
        <v>2</v>
      </c>
      <c r="F50" s="40"/>
      <c r="G50" s="40" t="s">
        <v>25</v>
      </c>
      <c r="H50" s="40"/>
      <c r="I50" s="40" t="s">
        <v>25</v>
      </c>
      <c r="J50" s="40"/>
      <c r="K50" s="40" t="s">
        <v>25</v>
      </c>
      <c r="L50" s="40"/>
      <c r="M50" s="40"/>
      <c r="N50" s="40" t="s">
        <v>25</v>
      </c>
      <c r="O50" s="40" t="s">
        <v>25</v>
      </c>
      <c r="P50" s="40">
        <v>2</v>
      </c>
      <c r="Q50" s="40" t="s">
        <v>25</v>
      </c>
      <c r="R50" s="40" t="s">
        <v>26</v>
      </c>
      <c r="S50" s="40" t="s">
        <v>25</v>
      </c>
      <c r="T50" s="40"/>
      <c r="U50" s="40"/>
      <c r="V50" s="40"/>
      <c r="W50" s="40" t="s">
        <v>384</v>
      </c>
      <c r="X50" s="40"/>
      <c r="Y50" s="40" t="s">
        <v>23</v>
      </c>
      <c r="Z50" s="40" t="s">
        <v>23</v>
      </c>
      <c r="AA50" s="40" t="e">
        <v>#N/A</v>
      </c>
      <c r="AB50" s="40" t="s">
        <v>23</v>
      </c>
      <c r="AC50" s="40" t="s">
        <v>25</v>
      </c>
      <c r="AD50" s="40" t="s">
        <v>23</v>
      </c>
      <c r="AE50" s="40" t="s">
        <v>25</v>
      </c>
      <c r="AF50" s="40"/>
      <c r="AG50" s="40" t="s">
        <v>23</v>
      </c>
      <c r="AH50" s="40" t="s">
        <v>25</v>
      </c>
      <c r="AI50" s="40" t="s">
        <v>23</v>
      </c>
      <c r="AJ50" s="40" t="s">
        <v>21</v>
      </c>
      <c r="AK50" s="46" t="s">
        <v>25</v>
      </c>
      <c r="AL50" s="46" t="s">
        <v>25</v>
      </c>
      <c r="AM50" s="46" t="s">
        <v>25</v>
      </c>
      <c r="AN50" s="46" t="str">
        <f>IFERROR(VLOOKUP($B50,Sheet1!$A$5:$B$300,2,FALSE),"")</f>
        <v/>
      </c>
      <c r="AO50" s="46" t="s">
        <v>25</v>
      </c>
      <c r="AP50" s="5" t="str">
        <f>IFERROR(VLOOKUP($A50,集約用シート!$B$5:$U$300,15,FALSE),"")</f>
        <v/>
      </c>
      <c r="AQ50" s="8" t="s">
        <v>2567</v>
      </c>
      <c r="AR50" s="46" t="s">
        <v>25</v>
      </c>
      <c r="AS50" s="5" t="str">
        <f>IFERROR(VLOOKUP($A50,集約用シート!$B$5:$U$300,19,FALSE),"")</f>
        <v/>
      </c>
      <c r="AT50" s="46" t="s">
        <v>25</v>
      </c>
      <c r="AU50" s="5" t="str">
        <f>IFERROR(VLOOKUP($A50,集約用シート!$B$5:$U$30021,FALSE),"")</f>
        <v/>
      </c>
    </row>
    <row r="51" spans="1:47" ht="28.5" customHeight="1">
      <c r="A51" s="6">
        <v>32099</v>
      </c>
      <c r="B51" s="7" t="s">
        <v>2335</v>
      </c>
      <c r="C51" s="35" t="s">
        <v>25</v>
      </c>
      <c r="D51" s="40" t="s">
        <v>25</v>
      </c>
      <c r="E51" s="40">
        <v>2</v>
      </c>
      <c r="F51" s="40"/>
      <c r="G51" s="40" t="s">
        <v>25</v>
      </c>
      <c r="H51" s="40"/>
      <c r="I51" s="40" t="s">
        <v>25</v>
      </c>
      <c r="J51" s="40"/>
      <c r="K51" s="40" t="s">
        <v>25</v>
      </c>
      <c r="L51" s="40"/>
      <c r="M51" s="40"/>
      <c r="N51" s="40" t="s">
        <v>25</v>
      </c>
      <c r="O51" s="40" t="s">
        <v>25</v>
      </c>
      <c r="P51" s="40">
        <v>2</v>
      </c>
      <c r="Q51" s="40" t="s">
        <v>25</v>
      </c>
      <c r="R51" s="40" t="s">
        <v>26</v>
      </c>
      <c r="S51" s="40" t="s">
        <v>25</v>
      </c>
      <c r="T51" s="40" t="s">
        <v>26</v>
      </c>
      <c r="U51" s="40" t="s">
        <v>25</v>
      </c>
      <c r="V51" s="40" t="s">
        <v>26</v>
      </c>
      <c r="W51" s="40"/>
      <c r="X51" s="40"/>
      <c r="Y51" s="40" t="s">
        <v>25</v>
      </c>
      <c r="Z51" s="40" t="s">
        <v>25</v>
      </c>
      <c r="AA51" s="40" t="s">
        <v>25</v>
      </c>
      <c r="AB51" s="40" t="s">
        <v>25</v>
      </c>
      <c r="AC51" s="40" t="s">
        <v>25</v>
      </c>
      <c r="AD51" s="40" t="s">
        <v>25</v>
      </c>
      <c r="AE51" s="40" t="s">
        <v>25</v>
      </c>
      <c r="AF51" s="40"/>
      <c r="AG51" s="40" t="s">
        <v>25</v>
      </c>
      <c r="AH51" s="40" t="s">
        <v>25</v>
      </c>
      <c r="AI51" s="40" t="s">
        <v>21</v>
      </c>
      <c r="AJ51" s="40" t="s">
        <v>21</v>
      </c>
      <c r="AK51" s="46" t="s">
        <v>25</v>
      </c>
      <c r="AL51" s="46" t="s">
        <v>25</v>
      </c>
      <c r="AM51" s="46" t="s">
        <v>25</v>
      </c>
      <c r="AN51" s="46" t="str">
        <f>IFERROR(VLOOKUP($B51,Sheet1!$A$5:$B$300,2,FALSE),"")</f>
        <v/>
      </c>
      <c r="AO51" s="46" t="s">
        <v>25</v>
      </c>
      <c r="AP51" s="5" t="str">
        <f>IFERROR(VLOOKUP($A51,集約用シート!$B$5:$U$300,15,FALSE),"")</f>
        <v/>
      </c>
      <c r="AQ51" s="8" t="s">
        <v>1934</v>
      </c>
      <c r="AR51" s="46" t="s">
        <v>25</v>
      </c>
      <c r="AS51" s="5" t="str">
        <f>IFERROR(VLOOKUP($A51,集約用シート!$B$5:$U$300,19,FALSE),"")</f>
        <v/>
      </c>
      <c r="AT51" s="46" t="s">
        <v>21</v>
      </c>
      <c r="AU51" s="5" t="str">
        <f>IFERROR(VLOOKUP($A51,集約用シート!$B$5:$U$30021,FALSE),"")</f>
        <v/>
      </c>
    </row>
    <row r="52" spans="1:47" ht="28.5" customHeight="1">
      <c r="A52" s="6">
        <v>32102</v>
      </c>
      <c r="B52" s="7" t="s">
        <v>2336</v>
      </c>
      <c r="C52" s="35" t="s">
        <v>25</v>
      </c>
      <c r="D52" s="40" t="s">
        <v>25</v>
      </c>
      <c r="E52" s="40">
        <v>2</v>
      </c>
      <c r="F52" s="40"/>
      <c r="G52" s="40" t="s">
        <v>25</v>
      </c>
      <c r="H52" s="40"/>
      <c r="I52" s="40" t="s">
        <v>25</v>
      </c>
      <c r="J52" s="40"/>
      <c r="K52" s="40" t="s">
        <v>25</v>
      </c>
      <c r="L52" s="40"/>
      <c r="M52" s="40"/>
      <c r="N52" s="40" t="s">
        <v>26</v>
      </c>
      <c r="O52" s="40" t="s">
        <v>22</v>
      </c>
      <c r="P52" s="40">
        <v>1</v>
      </c>
      <c r="Q52" s="40"/>
      <c r="R52" s="40" t="s">
        <v>26</v>
      </c>
      <c r="S52" s="40"/>
      <c r="T52" s="40" t="s">
        <v>26</v>
      </c>
      <c r="U52" s="40"/>
      <c r="V52" s="40"/>
      <c r="W52" s="40"/>
      <c r="X52" s="40"/>
      <c r="Y52" s="40" t="s">
        <v>23</v>
      </c>
      <c r="Z52" s="40" t="s">
        <v>23</v>
      </c>
      <c r="AA52" s="40" t="e">
        <v>#N/A</v>
      </c>
      <c r="AB52" s="40" t="s">
        <v>23</v>
      </c>
      <c r="AC52" s="40" t="s">
        <v>25</v>
      </c>
      <c r="AD52" s="40" t="s">
        <v>23</v>
      </c>
      <c r="AE52" s="40" t="s">
        <v>25</v>
      </c>
      <c r="AF52" s="40"/>
      <c r="AG52" s="40" t="s">
        <v>23</v>
      </c>
      <c r="AH52" s="40" t="s">
        <v>25</v>
      </c>
      <c r="AI52" s="40" t="s">
        <v>23</v>
      </c>
      <c r="AJ52" s="40" t="s">
        <v>21</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6">
        <v>32111</v>
      </c>
      <c r="B53" s="7" t="s">
        <v>2337</v>
      </c>
      <c r="C53" s="40" t="s">
        <v>25</v>
      </c>
      <c r="D53" s="40" t="s">
        <v>22</v>
      </c>
      <c r="E53" s="40">
        <v>1</v>
      </c>
      <c r="F53" s="40"/>
      <c r="G53" s="40" t="s">
        <v>25</v>
      </c>
      <c r="H53" s="40"/>
      <c r="I53" s="40" t="s">
        <v>25</v>
      </c>
      <c r="J53" s="40"/>
      <c r="K53" s="40"/>
      <c r="L53" s="40"/>
      <c r="M53" s="40"/>
      <c r="N53" s="40"/>
      <c r="O53" s="40"/>
      <c r="P53" s="40">
        <v>0</v>
      </c>
      <c r="Q53" s="40"/>
      <c r="R53" s="40"/>
      <c r="S53" s="40"/>
      <c r="T53" s="40"/>
      <c r="U53" s="40"/>
      <c r="V53" s="40"/>
      <c r="W53" s="40"/>
      <c r="X53" s="40"/>
      <c r="Y53" s="40" t="s">
        <v>23</v>
      </c>
      <c r="Z53" s="40" t="s">
        <v>23</v>
      </c>
      <c r="AA53" s="40" t="e">
        <v>#N/A</v>
      </c>
      <c r="AB53" s="40" t="s">
        <v>23</v>
      </c>
      <c r="AC53" s="40" t="s">
        <v>23</v>
      </c>
      <c r="AD53" s="40" t="s">
        <v>23</v>
      </c>
      <c r="AE53" s="40" t="s">
        <v>23</v>
      </c>
      <c r="AF53" s="40"/>
      <c r="AG53" s="40" t="s">
        <v>23</v>
      </c>
      <c r="AH53" s="40" t="s">
        <v>23</v>
      </c>
      <c r="AI53" s="40" t="s">
        <v>23</v>
      </c>
      <c r="AJ53" s="40"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6">
        <v>32122</v>
      </c>
      <c r="B54" s="7" t="s">
        <v>2338</v>
      </c>
      <c r="C54" s="35"/>
      <c r="D54" s="40"/>
      <c r="E54" s="40">
        <v>0</v>
      </c>
      <c r="F54" s="40"/>
      <c r="G54" s="40"/>
      <c r="H54" s="40"/>
      <c r="I54" s="40"/>
      <c r="J54" s="40"/>
      <c r="K54" s="40"/>
      <c r="L54" s="40"/>
      <c r="M54" s="40"/>
      <c r="N54" s="40"/>
      <c r="O54" s="40"/>
      <c r="P54" s="40">
        <v>0</v>
      </c>
      <c r="Q54" s="40"/>
      <c r="R54" s="40"/>
      <c r="S54" s="40"/>
      <c r="T54" s="40"/>
      <c r="U54" s="40"/>
      <c r="V54" s="40"/>
      <c r="W54" s="40"/>
      <c r="X54" s="40"/>
      <c r="Y54" s="40" t="s">
        <v>23</v>
      </c>
      <c r="Z54" s="40" t="s">
        <v>23</v>
      </c>
      <c r="AA54" s="40" t="e">
        <v>#N/A</v>
      </c>
      <c r="AB54" s="40" t="s">
        <v>23</v>
      </c>
      <c r="AC54" s="40" t="s">
        <v>23</v>
      </c>
      <c r="AD54" s="40" t="s">
        <v>23</v>
      </c>
      <c r="AE54" s="40" t="s">
        <v>23</v>
      </c>
      <c r="AF54" s="40"/>
      <c r="AG54" s="40" t="s">
        <v>23</v>
      </c>
      <c r="AH54" s="40" t="s">
        <v>23</v>
      </c>
      <c r="AI54" s="40" t="s">
        <v>23</v>
      </c>
      <c r="AJ54" s="40"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6">
        <v>32123</v>
      </c>
      <c r="B55" s="7" t="s">
        <v>1595</v>
      </c>
      <c r="C55" s="40" t="s">
        <v>21</v>
      </c>
      <c r="D55" s="40" t="s">
        <v>21</v>
      </c>
      <c r="E55" s="40">
        <v>0</v>
      </c>
      <c r="F55" s="40"/>
      <c r="G55" s="40"/>
      <c r="H55" s="40"/>
      <c r="I55" s="40"/>
      <c r="J55" s="40"/>
      <c r="K55" s="40"/>
      <c r="L55" s="40"/>
      <c r="M55" s="40"/>
      <c r="N55" s="40"/>
      <c r="O55" s="40"/>
      <c r="P55" s="40">
        <v>0</v>
      </c>
      <c r="Q55" s="40"/>
      <c r="R55" s="40"/>
      <c r="S55" s="40"/>
      <c r="T55" s="40"/>
      <c r="U55" s="40"/>
      <c r="V55" s="40"/>
      <c r="W55" s="40"/>
      <c r="X55" s="40"/>
      <c r="Y55" s="40" t="s">
        <v>23</v>
      </c>
      <c r="Z55" s="40" t="s">
        <v>23</v>
      </c>
      <c r="AA55" s="40" t="e">
        <v>#N/A</v>
      </c>
      <c r="AB55" s="40" t="s">
        <v>23</v>
      </c>
      <c r="AC55" s="40" t="s">
        <v>23</v>
      </c>
      <c r="AD55" s="40" t="s">
        <v>23</v>
      </c>
      <c r="AE55" s="40" t="s">
        <v>23</v>
      </c>
      <c r="AF55" s="40"/>
      <c r="AG55" s="40" t="s">
        <v>23</v>
      </c>
      <c r="AH55" s="40" t="s">
        <v>23</v>
      </c>
      <c r="AI55" s="40" t="s">
        <v>23</v>
      </c>
      <c r="AJ55" s="40"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6">
        <v>32124</v>
      </c>
      <c r="B56" s="7" t="s">
        <v>2339</v>
      </c>
      <c r="C56" s="35"/>
      <c r="D56" s="40"/>
      <c r="E56" s="40">
        <v>0</v>
      </c>
      <c r="F56" s="40"/>
      <c r="G56" s="40"/>
      <c r="H56" s="40"/>
      <c r="I56" s="40"/>
      <c r="J56" s="40"/>
      <c r="K56" s="40"/>
      <c r="L56" s="40"/>
      <c r="M56" s="40"/>
      <c r="N56" s="40"/>
      <c r="O56" s="40"/>
      <c r="P56" s="40">
        <v>0</v>
      </c>
      <c r="Q56" s="40"/>
      <c r="R56" s="40"/>
      <c r="S56" s="40"/>
      <c r="T56" s="40"/>
      <c r="U56" s="40"/>
      <c r="V56" s="40"/>
      <c r="W56" s="40"/>
      <c r="X56" s="40"/>
      <c r="Y56" s="40" t="s">
        <v>23</v>
      </c>
      <c r="Z56" s="40" t="s">
        <v>23</v>
      </c>
      <c r="AA56" s="40" t="e">
        <v>#N/A</v>
      </c>
      <c r="AB56" s="40" t="s">
        <v>23</v>
      </c>
      <c r="AC56" s="40" t="s">
        <v>23</v>
      </c>
      <c r="AD56" s="40" t="s">
        <v>23</v>
      </c>
      <c r="AE56" s="40" t="s">
        <v>23</v>
      </c>
      <c r="AF56" s="40"/>
      <c r="AG56" s="40" t="s">
        <v>23</v>
      </c>
      <c r="AH56" s="40" t="s">
        <v>23</v>
      </c>
      <c r="AI56" s="40" t="s">
        <v>23</v>
      </c>
      <c r="AJ56" s="40"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6">
        <v>32125</v>
      </c>
      <c r="B57" s="7" t="s">
        <v>2340</v>
      </c>
      <c r="C57" s="35"/>
      <c r="D57" s="40"/>
      <c r="E57" s="40">
        <v>0</v>
      </c>
      <c r="F57" s="40"/>
      <c r="G57" s="40"/>
      <c r="H57" s="40"/>
      <c r="I57" s="40"/>
      <c r="J57" s="40"/>
      <c r="K57" s="40"/>
      <c r="L57" s="40"/>
      <c r="M57" s="40"/>
      <c r="N57" s="40"/>
      <c r="O57" s="40"/>
      <c r="P57" s="40">
        <v>0</v>
      </c>
      <c r="Q57" s="40"/>
      <c r="R57" s="40"/>
      <c r="S57" s="40"/>
      <c r="T57" s="40"/>
      <c r="U57" s="40"/>
      <c r="V57" s="40"/>
      <c r="W57" s="40"/>
      <c r="X57" s="40"/>
      <c r="Y57" s="40" t="s">
        <v>23</v>
      </c>
      <c r="Z57" s="40" t="s">
        <v>23</v>
      </c>
      <c r="AA57" s="40" t="e">
        <v>#N/A</v>
      </c>
      <c r="AB57" s="40" t="s">
        <v>23</v>
      </c>
      <c r="AC57" s="40" t="s">
        <v>23</v>
      </c>
      <c r="AD57" s="40" t="s">
        <v>23</v>
      </c>
      <c r="AE57" s="40" t="s">
        <v>23</v>
      </c>
      <c r="AF57" s="40"/>
      <c r="AG57" s="40" t="s">
        <v>23</v>
      </c>
      <c r="AH57" s="40" t="s">
        <v>23</v>
      </c>
      <c r="AI57" s="40" t="s">
        <v>23</v>
      </c>
      <c r="AJ57" s="40"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6">
        <v>32126</v>
      </c>
      <c r="B58" s="7" t="s">
        <v>2341</v>
      </c>
      <c r="C58" s="35"/>
      <c r="D58" s="40"/>
      <c r="E58" s="40">
        <v>0</v>
      </c>
      <c r="F58" s="40"/>
      <c r="G58" s="40"/>
      <c r="H58" s="40"/>
      <c r="I58" s="40"/>
      <c r="J58" s="40"/>
      <c r="K58" s="40"/>
      <c r="L58" s="40"/>
      <c r="M58" s="40"/>
      <c r="N58" s="40"/>
      <c r="O58" s="40"/>
      <c r="P58" s="40">
        <v>0</v>
      </c>
      <c r="Q58" s="40"/>
      <c r="R58" s="40"/>
      <c r="S58" s="40"/>
      <c r="T58" s="40"/>
      <c r="U58" s="40"/>
      <c r="V58" s="40"/>
      <c r="W58" s="40"/>
      <c r="X58" s="40"/>
      <c r="Y58" s="40" t="s">
        <v>23</v>
      </c>
      <c r="Z58" s="40" t="s">
        <v>23</v>
      </c>
      <c r="AA58" s="40" t="e">
        <v>#N/A</v>
      </c>
      <c r="AB58" s="40" t="s">
        <v>23</v>
      </c>
      <c r="AC58" s="40" t="s">
        <v>23</v>
      </c>
      <c r="AD58" s="40" t="s">
        <v>23</v>
      </c>
      <c r="AE58" s="40" t="s">
        <v>23</v>
      </c>
      <c r="AF58" s="40"/>
      <c r="AG58" s="40" t="s">
        <v>23</v>
      </c>
      <c r="AH58" s="40" t="s">
        <v>23</v>
      </c>
      <c r="AI58" s="40" t="s">
        <v>23</v>
      </c>
      <c r="AJ58" s="40"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6">
        <v>32128</v>
      </c>
      <c r="B59" s="7" t="s">
        <v>2342</v>
      </c>
      <c r="C59" s="35"/>
      <c r="D59" s="40"/>
      <c r="E59" s="40">
        <v>0</v>
      </c>
      <c r="F59" s="40"/>
      <c r="G59" s="40"/>
      <c r="H59" s="40"/>
      <c r="I59" s="40"/>
      <c r="J59" s="40"/>
      <c r="K59" s="40"/>
      <c r="L59" s="40"/>
      <c r="M59" s="40"/>
      <c r="N59" s="40"/>
      <c r="O59" s="40"/>
      <c r="P59" s="40">
        <v>0</v>
      </c>
      <c r="Q59" s="40"/>
      <c r="R59" s="40"/>
      <c r="S59" s="40"/>
      <c r="T59" s="40"/>
      <c r="U59" s="40"/>
      <c r="V59" s="40"/>
      <c r="W59" s="40"/>
      <c r="X59" s="40"/>
      <c r="Y59" s="40" t="s">
        <v>23</v>
      </c>
      <c r="Z59" s="40" t="s">
        <v>23</v>
      </c>
      <c r="AA59" s="40" t="e">
        <v>#N/A</v>
      </c>
      <c r="AB59" s="40" t="s">
        <v>23</v>
      </c>
      <c r="AC59" s="40" t="s">
        <v>23</v>
      </c>
      <c r="AD59" s="40" t="s">
        <v>23</v>
      </c>
      <c r="AE59" s="40" t="s">
        <v>23</v>
      </c>
      <c r="AF59" s="40"/>
      <c r="AG59" s="40" t="s">
        <v>23</v>
      </c>
      <c r="AH59" s="40" t="s">
        <v>23</v>
      </c>
      <c r="AI59" s="40" t="s">
        <v>23</v>
      </c>
      <c r="AJ59" s="40"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6">
        <v>32130</v>
      </c>
      <c r="B60" s="7" t="s">
        <v>2343</v>
      </c>
      <c r="C60" s="35"/>
      <c r="D60" s="40"/>
      <c r="E60" s="40">
        <v>0</v>
      </c>
      <c r="F60" s="40"/>
      <c r="G60" s="40"/>
      <c r="H60" s="40"/>
      <c r="I60" s="40"/>
      <c r="J60" s="40"/>
      <c r="K60" s="40"/>
      <c r="L60" s="40"/>
      <c r="M60" s="40"/>
      <c r="N60" s="40"/>
      <c r="O60" s="40"/>
      <c r="P60" s="40">
        <v>0</v>
      </c>
      <c r="Q60" s="40"/>
      <c r="R60" s="40"/>
      <c r="S60" s="40"/>
      <c r="T60" s="40"/>
      <c r="U60" s="40"/>
      <c r="V60" s="40"/>
      <c r="W60" s="40"/>
      <c r="X60" s="40"/>
      <c r="Y60" s="40" t="s">
        <v>23</v>
      </c>
      <c r="Z60" s="40" t="s">
        <v>23</v>
      </c>
      <c r="AA60" s="40" t="e">
        <v>#N/A</v>
      </c>
      <c r="AB60" s="40" t="s">
        <v>23</v>
      </c>
      <c r="AC60" s="40" t="s">
        <v>23</v>
      </c>
      <c r="AD60" s="40" t="s">
        <v>23</v>
      </c>
      <c r="AE60" s="40" t="s">
        <v>23</v>
      </c>
      <c r="AF60" s="40"/>
      <c r="AG60" s="40" t="s">
        <v>23</v>
      </c>
      <c r="AH60" s="40" t="s">
        <v>23</v>
      </c>
      <c r="AI60" s="40" t="s">
        <v>23</v>
      </c>
      <c r="AJ60" s="40" t="s">
        <v>23</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row r="61" spans="1:47" ht="28.5" customHeight="1">
      <c r="A61" s="6">
        <v>32131</v>
      </c>
      <c r="B61" s="7" t="s">
        <v>2344</v>
      </c>
      <c r="C61" s="40" t="s">
        <v>22</v>
      </c>
      <c r="D61" s="40" t="s">
        <v>25</v>
      </c>
      <c r="E61" s="40">
        <v>1</v>
      </c>
      <c r="F61" s="40" t="s">
        <v>25</v>
      </c>
      <c r="G61" s="40" t="s">
        <v>25</v>
      </c>
      <c r="H61" s="40" t="s">
        <v>25</v>
      </c>
      <c r="I61" s="40" t="s">
        <v>25</v>
      </c>
      <c r="J61" s="40"/>
      <c r="K61" s="40"/>
      <c r="L61" s="40"/>
      <c r="M61" s="40"/>
      <c r="N61" s="40" t="s">
        <v>22</v>
      </c>
      <c r="O61" s="40" t="s">
        <v>26</v>
      </c>
      <c r="P61" s="40">
        <v>1</v>
      </c>
      <c r="Q61" s="40" t="s">
        <v>26</v>
      </c>
      <c r="R61" s="40" t="s">
        <v>26</v>
      </c>
      <c r="S61" s="40"/>
      <c r="T61" s="40" t="s">
        <v>26</v>
      </c>
      <c r="U61" s="40"/>
      <c r="V61" s="40"/>
      <c r="W61" s="40"/>
      <c r="X61" s="40"/>
      <c r="Y61" s="40" t="s">
        <v>23</v>
      </c>
      <c r="Z61" s="40" t="s">
        <v>23</v>
      </c>
      <c r="AA61" s="40" t="e">
        <v>#N/A</v>
      </c>
      <c r="AB61" s="40" t="s">
        <v>23</v>
      </c>
      <c r="AC61" s="40" t="s">
        <v>23</v>
      </c>
      <c r="AD61" s="40" t="s">
        <v>23</v>
      </c>
      <c r="AE61" s="40" t="s">
        <v>23</v>
      </c>
      <c r="AF61" s="40"/>
      <c r="AG61" s="40" t="s">
        <v>23</v>
      </c>
      <c r="AH61" s="40" t="s">
        <v>23</v>
      </c>
      <c r="AI61" s="40" t="s">
        <v>23</v>
      </c>
      <c r="AJ61" s="40"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6">
        <v>32133</v>
      </c>
      <c r="B62" s="7" t="s">
        <v>2345</v>
      </c>
      <c r="C62" s="40" t="s">
        <v>22</v>
      </c>
      <c r="D62" s="40" t="s">
        <v>25</v>
      </c>
      <c r="E62" s="40">
        <v>1</v>
      </c>
      <c r="F62" s="40"/>
      <c r="G62" s="40"/>
      <c r="H62" s="40"/>
      <c r="I62" s="40"/>
      <c r="J62" s="40"/>
      <c r="K62" s="40"/>
      <c r="L62" s="40"/>
      <c r="M62" s="40"/>
      <c r="N62" s="40"/>
      <c r="O62" s="40"/>
      <c r="P62" s="40">
        <v>0</v>
      </c>
      <c r="Q62" s="40"/>
      <c r="R62" s="40"/>
      <c r="S62" s="40"/>
      <c r="T62" s="40"/>
      <c r="U62" s="40"/>
      <c r="V62" s="40"/>
      <c r="W62" s="40"/>
      <c r="X62" s="40"/>
      <c r="Y62" s="40" t="s">
        <v>23</v>
      </c>
      <c r="Z62" s="40" t="s">
        <v>23</v>
      </c>
      <c r="AA62" s="40" t="e">
        <v>#N/A</v>
      </c>
      <c r="AB62" s="40" t="s">
        <v>23</v>
      </c>
      <c r="AC62" s="40" t="s">
        <v>23</v>
      </c>
      <c r="AD62" s="40" t="s">
        <v>23</v>
      </c>
      <c r="AE62" s="40" t="s">
        <v>23</v>
      </c>
      <c r="AF62" s="40"/>
      <c r="AG62" s="40" t="s">
        <v>23</v>
      </c>
      <c r="AH62" s="40" t="s">
        <v>23</v>
      </c>
      <c r="AI62" s="40" t="s">
        <v>23</v>
      </c>
      <c r="AJ62" s="40"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6">
        <v>32136</v>
      </c>
      <c r="B63" s="7" t="s">
        <v>2346</v>
      </c>
      <c r="C63" s="35"/>
      <c r="D63" s="40"/>
      <c r="E63" s="40">
        <v>0</v>
      </c>
      <c r="F63" s="40"/>
      <c r="G63" s="40"/>
      <c r="H63" s="40"/>
      <c r="I63" s="40"/>
      <c r="J63" s="40"/>
      <c r="K63" s="40"/>
      <c r="L63" s="40"/>
      <c r="M63" s="40"/>
      <c r="N63" s="40"/>
      <c r="O63" s="40"/>
      <c r="P63" s="40">
        <v>0</v>
      </c>
      <c r="Q63" s="40"/>
      <c r="R63" s="40"/>
      <c r="S63" s="40"/>
      <c r="T63" s="40"/>
      <c r="U63" s="40"/>
      <c r="V63" s="40"/>
      <c r="W63" s="40"/>
      <c r="X63" s="40"/>
      <c r="Y63" s="40" t="s">
        <v>23</v>
      </c>
      <c r="Z63" s="40" t="s">
        <v>23</v>
      </c>
      <c r="AA63" s="40" t="e">
        <v>#N/A</v>
      </c>
      <c r="AB63" s="40" t="s">
        <v>23</v>
      </c>
      <c r="AC63" s="40" t="s">
        <v>23</v>
      </c>
      <c r="AD63" s="40" t="s">
        <v>23</v>
      </c>
      <c r="AE63" s="40" t="s">
        <v>23</v>
      </c>
      <c r="AF63" s="40"/>
      <c r="AG63" s="40" t="s">
        <v>23</v>
      </c>
      <c r="AH63" s="40" t="s">
        <v>23</v>
      </c>
      <c r="AI63" s="40" t="s">
        <v>23</v>
      </c>
      <c r="AJ63" s="40" t="s">
        <v>23</v>
      </c>
      <c r="AK63" s="46" t="s">
        <v>23</v>
      </c>
      <c r="AL63" s="46" t="s">
        <v>23</v>
      </c>
      <c r="AM63" s="46" t="s">
        <v>23</v>
      </c>
      <c r="AN63" s="46" t="str">
        <f>IFERROR(VLOOKUP($B63,Sheet1!$A$5:$B$300,2,FALSE),"")</f>
        <v/>
      </c>
      <c r="AO63" s="46" t="s">
        <v>23</v>
      </c>
      <c r="AP63" s="5" t="str">
        <f>IFERROR(VLOOKUP($A63,集約用シート!$B$5:$U$300,15,FALSE),"")</f>
        <v/>
      </c>
      <c r="AQ63" s="8" t="s">
        <v>23</v>
      </c>
      <c r="AR63" s="46" t="s">
        <v>23</v>
      </c>
      <c r="AS63" s="5" t="str">
        <f>IFERROR(VLOOKUP($A63,集約用シート!$B$5:$U$300,19,FALSE),"")</f>
        <v/>
      </c>
      <c r="AT63" s="46" t="s">
        <v>23</v>
      </c>
      <c r="AU63" s="5" t="str">
        <f>IFERROR(VLOOKUP($A63,集約用シート!$B$5:$U$30021,FALSE),"")</f>
        <v/>
      </c>
    </row>
    <row r="64" spans="1:47" ht="28.5" customHeight="1">
      <c r="A64" s="6">
        <v>32137</v>
      </c>
      <c r="B64" s="7" t="s">
        <v>2347</v>
      </c>
      <c r="C64" s="40" t="s">
        <v>22</v>
      </c>
      <c r="D64" s="40" t="s">
        <v>25</v>
      </c>
      <c r="E64" s="40">
        <v>1</v>
      </c>
      <c r="F64" s="40"/>
      <c r="G64" s="40" t="s">
        <v>25</v>
      </c>
      <c r="H64" s="40"/>
      <c r="I64" s="40" t="s">
        <v>25</v>
      </c>
      <c r="J64" s="40"/>
      <c r="K64" s="40" t="s">
        <v>25</v>
      </c>
      <c r="L64" s="40"/>
      <c r="M64" s="40"/>
      <c r="N64" s="40"/>
      <c r="O64" s="40"/>
      <c r="P64" s="40">
        <v>0</v>
      </c>
      <c r="Q64" s="40"/>
      <c r="R64" s="40"/>
      <c r="S64" s="40"/>
      <c r="T64" s="40"/>
      <c r="U64" s="40"/>
      <c r="V64" s="40"/>
      <c r="W64" s="40"/>
      <c r="X64" s="40"/>
      <c r="Y64" s="40" t="s">
        <v>23</v>
      </c>
      <c r="Z64" s="40" t="s">
        <v>23</v>
      </c>
      <c r="AA64" s="40" t="e">
        <v>#N/A</v>
      </c>
      <c r="AB64" s="40" t="s">
        <v>23</v>
      </c>
      <c r="AC64" s="40" t="s">
        <v>25</v>
      </c>
      <c r="AD64" s="40" t="s">
        <v>23</v>
      </c>
      <c r="AE64" s="40" t="s">
        <v>25</v>
      </c>
      <c r="AF64" s="40"/>
      <c r="AG64" s="40" t="s">
        <v>23</v>
      </c>
      <c r="AH64" s="40" t="s">
        <v>21</v>
      </c>
      <c r="AI64" s="40" t="s">
        <v>23</v>
      </c>
      <c r="AJ64" s="40" t="s">
        <v>21</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6">
        <v>32140</v>
      </c>
      <c r="B65" s="7" t="s">
        <v>2348</v>
      </c>
      <c r="C65" s="35"/>
      <c r="D65" s="40"/>
      <c r="E65" s="40">
        <v>0</v>
      </c>
      <c r="F65" s="40"/>
      <c r="G65" s="40"/>
      <c r="H65" s="40"/>
      <c r="I65" s="40"/>
      <c r="J65" s="40"/>
      <c r="K65" s="40"/>
      <c r="L65" s="40"/>
      <c r="M65" s="40"/>
      <c r="N65" s="40"/>
      <c r="O65" s="40"/>
      <c r="P65" s="40">
        <v>0</v>
      </c>
      <c r="Q65" s="40"/>
      <c r="R65" s="40"/>
      <c r="S65" s="40"/>
      <c r="T65" s="40"/>
      <c r="U65" s="40"/>
      <c r="V65" s="40"/>
      <c r="W65" s="40"/>
      <c r="X65" s="40"/>
      <c r="Y65" s="40" t="s">
        <v>23</v>
      </c>
      <c r="Z65" s="40" t="s">
        <v>23</v>
      </c>
      <c r="AA65" s="40" t="e">
        <v>#N/A</v>
      </c>
      <c r="AB65" s="40" t="s">
        <v>23</v>
      </c>
      <c r="AC65" s="40" t="s">
        <v>23</v>
      </c>
      <c r="AD65" s="40" t="s">
        <v>23</v>
      </c>
      <c r="AE65" s="40" t="s">
        <v>23</v>
      </c>
      <c r="AF65" s="40"/>
      <c r="AG65" s="40" t="s">
        <v>23</v>
      </c>
      <c r="AH65" s="40" t="s">
        <v>23</v>
      </c>
      <c r="AI65" s="40" t="s">
        <v>23</v>
      </c>
      <c r="AJ65" s="40" t="s">
        <v>23</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6">
        <v>32142</v>
      </c>
      <c r="B66" s="7" t="s">
        <v>2349</v>
      </c>
      <c r="C66" s="35"/>
      <c r="D66" s="40"/>
      <c r="E66" s="40">
        <v>0</v>
      </c>
      <c r="F66" s="40"/>
      <c r="G66" s="40"/>
      <c r="H66" s="40"/>
      <c r="I66" s="40"/>
      <c r="J66" s="40"/>
      <c r="K66" s="40"/>
      <c r="L66" s="40"/>
      <c r="M66" s="40"/>
      <c r="N66" s="40"/>
      <c r="O66" s="40"/>
      <c r="P66" s="40">
        <v>0</v>
      </c>
      <c r="Q66" s="40"/>
      <c r="R66" s="40"/>
      <c r="S66" s="40"/>
      <c r="T66" s="40"/>
      <c r="U66" s="40"/>
      <c r="V66" s="40"/>
      <c r="W66" s="40"/>
      <c r="X66" s="40"/>
      <c r="Y66" s="40" t="s">
        <v>23</v>
      </c>
      <c r="Z66" s="40" t="s">
        <v>23</v>
      </c>
      <c r="AA66" s="40" t="e">
        <v>#N/A</v>
      </c>
      <c r="AB66" s="40" t="s">
        <v>23</v>
      </c>
      <c r="AC66" s="40" t="s">
        <v>23</v>
      </c>
      <c r="AD66" s="40" t="s">
        <v>23</v>
      </c>
      <c r="AE66" s="40" t="s">
        <v>23</v>
      </c>
      <c r="AF66" s="40"/>
      <c r="AG66" s="40" t="s">
        <v>23</v>
      </c>
      <c r="AH66" s="40" t="s">
        <v>23</v>
      </c>
      <c r="AI66" s="40" t="s">
        <v>23</v>
      </c>
      <c r="AJ66" s="40" t="s">
        <v>23</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6">
        <v>32147</v>
      </c>
      <c r="B67" s="7" t="s">
        <v>2350</v>
      </c>
      <c r="C67" s="35"/>
      <c r="D67" s="40"/>
      <c r="E67" s="40">
        <v>0</v>
      </c>
      <c r="F67" s="40"/>
      <c r="G67" s="40"/>
      <c r="H67" s="40"/>
      <c r="I67" s="40"/>
      <c r="J67" s="40"/>
      <c r="K67" s="40"/>
      <c r="L67" s="40"/>
      <c r="M67" s="40"/>
      <c r="N67" s="40"/>
      <c r="O67" s="40"/>
      <c r="P67" s="40">
        <v>0</v>
      </c>
      <c r="Q67" s="40"/>
      <c r="R67" s="40"/>
      <c r="S67" s="40"/>
      <c r="T67" s="40"/>
      <c r="U67" s="40"/>
      <c r="V67" s="40"/>
      <c r="W67" s="40"/>
      <c r="X67" s="40"/>
      <c r="Y67" s="40" t="s">
        <v>23</v>
      </c>
      <c r="Z67" s="40" t="s">
        <v>23</v>
      </c>
      <c r="AA67" s="40" t="e">
        <v>#N/A</v>
      </c>
      <c r="AB67" s="40" t="s">
        <v>23</v>
      </c>
      <c r="AC67" s="40" t="s">
        <v>23</v>
      </c>
      <c r="AD67" s="40" t="s">
        <v>23</v>
      </c>
      <c r="AE67" s="40" t="s">
        <v>23</v>
      </c>
      <c r="AF67" s="40"/>
      <c r="AG67" s="40" t="s">
        <v>23</v>
      </c>
      <c r="AH67" s="40" t="s">
        <v>23</v>
      </c>
      <c r="AI67" s="40" t="s">
        <v>23</v>
      </c>
      <c r="AJ67" s="40" t="s">
        <v>23</v>
      </c>
      <c r="AK67" s="46" t="s">
        <v>23</v>
      </c>
      <c r="AL67" s="46" t="s">
        <v>23</v>
      </c>
      <c r="AM67" s="46" t="s">
        <v>23</v>
      </c>
      <c r="AN67" s="46" t="str">
        <f>IFERROR(VLOOKUP($B67,Sheet1!$A$5:$B$300,2,FALSE),"")</f>
        <v/>
      </c>
      <c r="AO67" s="46" t="s">
        <v>23</v>
      </c>
      <c r="AP67" s="5" t="str">
        <f>IFERROR(VLOOKUP($A67,集約用シート!$B$5:$U$300,15,FALSE),"")</f>
        <v/>
      </c>
      <c r="AQ67" s="8" t="s">
        <v>23</v>
      </c>
      <c r="AR67" s="46" t="s">
        <v>23</v>
      </c>
      <c r="AS67" s="5" t="str">
        <f>IFERROR(VLOOKUP($A67,集約用シート!$B$5:$U$300,19,FALSE),"")</f>
        <v/>
      </c>
      <c r="AT67" s="46" t="s">
        <v>23</v>
      </c>
      <c r="AU67" s="5" t="str">
        <f>IFERROR(VLOOKUP($A67,集約用シート!$B$5:$U$30021,FALSE),"")</f>
        <v/>
      </c>
    </row>
    <row r="68" spans="1:47" ht="28.5" customHeight="1">
      <c r="A68" s="6">
        <v>32149</v>
      </c>
      <c r="B68" s="7" t="s">
        <v>2351</v>
      </c>
      <c r="C68" s="35"/>
      <c r="D68" s="40"/>
      <c r="E68" s="40">
        <v>0</v>
      </c>
      <c r="F68" s="40"/>
      <c r="G68" s="40"/>
      <c r="H68" s="40"/>
      <c r="I68" s="40"/>
      <c r="J68" s="40"/>
      <c r="K68" s="40"/>
      <c r="L68" s="40"/>
      <c r="M68" s="40"/>
      <c r="N68" s="40"/>
      <c r="O68" s="40"/>
      <c r="P68" s="40">
        <v>0</v>
      </c>
      <c r="Q68" s="40"/>
      <c r="R68" s="40"/>
      <c r="S68" s="40"/>
      <c r="T68" s="40"/>
      <c r="U68" s="40"/>
      <c r="V68" s="40"/>
      <c r="W68" s="40"/>
      <c r="X68" s="40"/>
      <c r="Y68" s="40" t="s">
        <v>23</v>
      </c>
      <c r="Z68" s="40" t="s">
        <v>23</v>
      </c>
      <c r="AA68" s="40" t="e">
        <v>#N/A</v>
      </c>
      <c r="AB68" s="40" t="s">
        <v>23</v>
      </c>
      <c r="AC68" s="40" t="s">
        <v>23</v>
      </c>
      <c r="AD68" s="40" t="s">
        <v>23</v>
      </c>
      <c r="AE68" s="40" t="s">
        <v>23</v>
      </c>
      <c r="AF68" s="40"/>
      <c r="AG68" s="40" t="s">
        <v>23</v>
      </c>
      <c r="AH68" s="40" t="s">
        <v>23</v>
      </c>
      <c r="AI68" s="40" t="s">
        <v>23</v>
      </c>
      <c r="AJ68" s="40" t="s">
        <v>23</v>
      </c>
      <c r="AK68" s="46" t="s">
        <v>23</v>
      </c>
      <c r="AL68" s="46" t="s">
        <v>23</v>
      </c>
      <c r="AM68" s="46" t="s">
        <v>23</v>
      </c>
      <c r="AN68" s="46" t="str">
        <f>IFERROR(VLOOKUP($B68,Sheet1!$A$5:$B$300,2,FALSE),"")</f>
        <v/>
      </c>
      <c r="AO68" s="46" t="s">
        <v>23</v>
      </c>
      <c r="AP68" s="5" t="str">
        <f>IFERROR(VLOOKUP($A68,集約用シート!$B$5:$U$300,15,FALSE),"")</f>
        <v/>
      </c>
      <c r="AQ68" s="8" t="s">
        <v>23</v>
      </c>
      <c r="AR68" s="46" t="s">
        <v>23</v>
      </c>
      <c r="AS68" s="5" t="str">
        <f>IFERROR(VLOOKUP($A68,集約用シート!$B$5:$U$300,19,FALSE),"")</f>
        <v/>
      </c>
      <c r="AT68" s="46" t="s">
        <v>23</v>
      </c>
      <c r="AU68" s="5" t="str">
        <f>IFERROR(VLOOKUP($A68,集約用シート!$B$5:$U$30021,FALSE),"")</f>
        <v/>
      </c>
    </row>
    <row r="69" spans="1:47" ht="28.5" customHeight="1">
      <c r="A69" s="6">
        <v>32150</v>
      </c>
      <c r="B69" s="7" t="s">
        <v>2352</v>
      </c>
      <c r="C69" s="35"/>
      <c r="D69" s="40"/>
      <c r="E69" s="40">
        <v>0</v>
      </c>
      <c r="F69" s="40"/>
      <c r="G69" s="40"/>
      <c r="H69" s="40"/>
      <c r="I69" s="40"/>
      <c r="J69" s="40"/>
      <c r="K69" s="40"/>
      <c r="L69" s="40"/>
      <c r="M69" s="40"/>
      <c r="N69" s="40"/>
      <c r="O69" s="40"/>
      <c r="P69" s="40">
        <v>0</v>
      </c>
      <c r="Q69" s="40"/>
      <c r="R69" s="40"/>
      <c r="S69" s="40"/>
      <c r="T69" s="40"/>
      <c r="U69" s="40"/>
      <c r="V69" s="40"/>
      <c r="W69" s="40"/>
      <c r="X69" s="40"/>
      <c r="Y69" s="40" t="s">
        <v>23</v>
      </c>
      <c r="Z69" s="40" t="s">
        <v>23</v>
      </c>
      <c r="AA69" s="40" t="e">
        <v>#N/A</v>
      </c>
      <c r="AB69" s="40" t="s">
        <v>23</v>
      </c>
      <c r="AC69" s="40" t="s">
        <v>23</v>
      </c>
      <c r="AD69" s="40" t="s">
        <v>23</v>
      </c>
      <c r="AE69" s="40" t="s">
        <v>23</v>
      </c>
      <c r="AF69" s="40"/>
      <c r="AG69" s="40" t="s">
        <v>23</v>
      </c>
      <c r="AH69" s="40" t="s">
        <v>23</v>
      </c>
      <c r="AI69" s="40" t="s">
        <v>23</v>
      </c>
      <c r="AJ69" s="40" t="s">
        <v>23</v>
      </c>
      <c r="AK69" s="46" t="s">
        <v>23</v>
      </c>
      <c r="AL69" s="46" t="s">
        <v>23</v>
      </c>
      <c r="AM69" s="46" t="s">
        <v>23</v>
      </c>
      <c r="AN69" s="46" t="str">
        <f>IFERROR(VLOOKUP($B69,Sheet1!$A$5:$B$300,2,FALSE),"")</f>
        <v/>
      </c>
      <c r="AO69" s="46" t="s">
        <v>23</v>
      </c>
      <c r="AP69" s="5" t="str">
        <f>IFERROR(VLOOKUP($A69,集約用シート!$B$5:$U$300,15,FALSE),"")</f>
        <v/>
      </c>
      <c r="AQ69" s="8" t="s">
        <v>23</v>
      </c>
      <c r="AR69" s="46" t="s">
        <v>23</v>
      </c>
      <c r="AS69" s="5" t="str">
        <f>IFERROR(VLOOKUP($A69,集約用シート!$B$5:$U$300,19,FALSE),"")</f>
        <v/>
      </c>
      <c r="AT69" s="46" t="s">
        <v>23</v>
      </c>
      <c r="AU69" s="5" t="str">
        <f>IFERROR(VLOOKUP($A69,集約用シート!$B$5:$U$30021,FALSE),"")</f>
        <v/>
      </c>
    </row>
    <row r="70" spans="1:47" ht="28.5" customHeight="1">
      <c r="A70" s="6">
        <v>32152</v>
      </c>
      <c r="B70" s="7" t="s">
        <v>2353</v>
      </c>
      <c r="C70" s="35"/>
      <c r="D70" s="40"/>
      <c r="E70" s="40">
        <v>0</v>
      </c>
      <c r="F70" s="40"/>
      <c r="G70" s="40"/>
      <c r="H70" s="40"/>
      <c r="I70" s="40"/>
      <c r="J70" s="40"/>
      <c r="K70" s="40"/>
      <c r="L70" s="40"/>
      <c r="M70" s="40"/>
      <c r="N70" s="40"/>
      <c r="O70" s="40"/>
      <c r="P70" s="40">
        <v>0</v>
      </c>
      <c r="Q70" s="40"/>
      <c r="R70" s="40"/>
      <c r="S70" s="40"/>
      <c r="T70" s="40"/>
      <c r="U70" s="40"/>
      <c r="V70" s="40"/>
      <c r="W70" s="40"/>
      <c r="X70" s="40"/>
      <c r="Y70" s="40" t="s">
        <v>23</v>
      </c>
      <c r="Z70" s="40" t="s">
        <v>23</v>
      </c>
      <c r="AA70" s="40" t="e">
        <v>#N/A</v>
      </c>
      <c r="AB70" s="40" t="s">
        <v>23</v>
      </c>
      <c r="AC70" s="40" t="s">
        <v>23</v>
      </c>
      <c r="AD70" s="40" t="s">
        <v>23</v>
      </c>
      <c r="AE70" s="40" t="s">
        <v>23</v>
      </c>
      <c r="AF70" s="40"/>
      <c r="AG70" s="40" t="s">
        <v>23</v>
      </c>
      <c r="AH70" s="40" t="s">
        <v>23</v>
      </c>
      <c r="AI70" s="40" t="s">
        <v>23</v>
      </c>
      <c r="AJ70" s="40" t="s">
        <v>23</v>
      </c>
      <c r="AK70" s="46" t="s">
        <v>23</v>
      </c>
      <c r="AL70" s="46" t="s">
        <v>23</v>
      </c>
      <c r="AM70" s="46" t="s">
        <v>23</v>
      </c>
      <c r="AN70" s="46" t="str">
        <f>IFERROR(VLOOKUP($B70,Sheet1!$A$5:$B$300,2,FALSE),"")</f>
        <v/>
      </c>
      <c r="AO70" s="46" t="s">
        <v>23</v>
      </c>
      <c r="AP70" s="5" t="str">
        <f>IFERROR(VLOOKUP($A70,集約用シート!$B$5:$U$300,15,FALSE),"")</f>
        <v/>
      </c>
      <c r="AQ70" s="8" t="s">
        <v>23</v>
      </c>
      <c r="AR70" s="46" t="s">
        <v>23</v>
      </c>
      <c r="AS70" s="5" t="str">
        <f>IFERROR(VLOOKUP($A70,集約用シート!$B$5:$U$300,19,FALSE),"")</f>
        <v/>
      </c>
      <c r="AT70" s="46" t="s">
        <v>23</v>
      </c>
      <c r="AU70" s="5" t="str">
        <f>IFERROR(VLOOKUP($A70,集約用シート!$B$5:$U$30021,FALSE),"")</f>
        <v/>
      </c>
    </row>
    <row r="71" spans="1:47" ht="28.5" customHeight="1">
      <c r="A71" s="6">
        <v>32154</v>
      </c>
      <c r="B71" s="7" t="s">
        <v>2354</v>
      </c>
      <c r="C71" s="35"/>
      <c r="D71" s="40"/>
      <c r="E71" s="40">
        <v>0</v>
      </c>
      <c r="F71" s="40"/>
      <c r="G71" s="40"/>
      <c r="H71" s="40"/>
      <c r="I71" s="40"/>
      <c r="J71" s="40"/>
      <c r="K71" s="40"/>
      <c r="L71" s="40"/>
      <c r="M71" s="40"/>
      <c r="N71" s="40"/>
      <c r="O71" s="40"/>
      <c r="P71" s="40">
        <v>0</v>
      </c>
      <c r="Q71" s="40"/>
      <c r="R71" s="40"/>
      <c r="S71" s="40"/>
      <c r="T71" s="40"/>
      <c r="U71" s="40"/>
      <c r="V71" s="40"/>
      <c r="W71" s="40"/>
      <c r="X71" s="40"/>
      <c r="Y71" s="40" t="s">
        <v>23</v>
      </c>
      <c r="Z71" s="40" t="s">
        <v>23</v>
      </c>
      <c r="AA71" s="40" t="e">
        <v>#N/A</v>
      </c>
      <c r="AB71" s="40" t="s">
        <v>23</v>
      </c>
      <c r="AC71" s="40" t="s">
        <v>23</v>
      </c>
      <c r="AD71" s="40" t="s">
        <v>23</v>
      </c>
      <c r="AE71" s="40" t="s">
        <v>23</v>
      </c>
      <c r="AF71" s="40"/>
      <c r="AG71" s="40" t="s">
        <v>23</v>
      </c>
      <c r="AH71" s="40" t="s">
        <v>23</v>
      </c>
      <c r="AI71" s="40" t="s">
        <v>23</v>
      </c>
      <c r="AJ71" s="40" t="s">
        <v>23</v>
      </c>
      <c r="AK71" s="46" t="s">
        <v>23</v>
      </c>
      <c r="AL71" s="46" t="s">
        <v>23</v>
      </c>
      <c r="AM71" s="46" t="s">
        <v>23</v>
      </c>
      <c r="AN71" s="46" t="str">
        <f>IFERROR(VLOOKUP($B71,Sheet1!$A$5:$B$300,2,FALSE),"")</f>
        <v/>
      </c>
      <c r="AO71" s="46" t="s">
        <v>23</v>
      </c>
      <c r="AP71" s="5" t="str">
        <f>IFERROR(VLOOKUP($A71,集約用シート!$B$5:$U$300,15,FALSE),"")</f>
        <v/>
      </c>
      <c r="AQ71" s="8" t="s">
        <v>23</v>
      </c>
      <c r="AR71" s="46" t="s">
        <v>23</v>
      </c>
      <c r="AS71" s="5" t="str">
        <f>IFERROR(VLOOKUP($A71,集約用シート!$B$5:$U$300,19,FALSE),"")</f>
        <v/>
      </c>
      <c r="AT71" s="46" t="s">
        <v>23</v>
      </c>
      <c r="AU71" s="5" t="str">
        <f>IFERROR(VLOOKUP($A71,集約用シート!$B$5:$U$30021,FALSE),"")</f>
        <v/>
      </c>
    </row>
    <row r="72" spans="1:47" ht="28.5" customHeight="1">
      <c r="A72" s="6">
        <v>32155</v>
      </c>
      <c r="B72" s="7" t="s">
        <v>2355</v>
      </c>
      <c r="C72" s="35"/>
      <c r="D72" s="40"/>
      <c r="E72" s="40">
        <v>0</v>
      </c>
      <c r="F72" s="40"/>
      <c r="G72" s="40"/>
      <c r="H72" s="40"/>
      <c r="I72" s="40"/>
      <c r="J72" s="40"/>
      <c r="K72" s="40"/>
      <c r="L72" s="40"/>
      <c r="M72" s="40"/>
      <c r="N72" s="40"/>
      <c r="O72" s="40"/>
      <c r="P72" s="40">
        <v>0</v>
      </c>
      <c r="Q72" s="40"/>
      <c r="R72" s="40"/>
      <c r="S72" s="40"/>
      <c r="T72" s="40"/>
      <c r="U72" s="40"/>
      <c r="V72" s="40"/>
      <c r="W72" s="40"/>
      <c r="X72" s="40"/>
      <c r="Y72" s="40" t="s">
        <v>23</v>
      </c>
      <c r="Z72" s="40" t="s">
        <v>23</v>
      </c>
      <c r="AA72" s="40" t="e">
        <v>#N/A</v>
      </c>
      <c r="AB72" s="40" t="s">
        <v>23</v>
      </c>
      <c r="AC72" s="40" t="s">
        <v>23</v>
      </c>
      <c r="AD72" s="40" t="s">
        <v>23</v>
      </c>
      <c r="AE72" s="40" t="s">
        <v>23</v>
      </c>
      <c r="AF72" s="40"/>
      <c r="AG72" s="40" t="s">
        <v>23</v>
      </c>
      <c r="AH72" s="40" t="s">
        <v>23</v>
      </c>
      <c r="AI72" s="40" t="s">
        <v>23</v>
      </c>
      <c r="AJ72" s="40" t="s">
        <v>23</v>
      </c>
      <c r="AK72" s="46" t="s">
        <v>23</v>
      </c>
      <c r="AL72" s="46" t="s">
        <v>23</v>
      </c>
      <c r="AM72" s="46" t="s">
        <v>23</v>
      </c>
      <c r="AN72" s="46" t="str">
        <f>IFERROR(VLOOKUP($B72,Sheet1!$A$5:$B$300,2,FALSE),"")</f>
        <v/>
      </c>
      <c r="AO72" s="46" t="s">
        <v>23</v>
      </c>
      <c r="AP72" s="5" t="str">
        <f>IFERROR(VLOOKUP($A72,集約用シート!$B$5:$U$300,15,FALSE),"")</f>
        <v/>
      </c>
      <c r="AQ72" s="8" t="s">
        <v>23</v>
      </c>
      <c r="AR72" s="46" t="s">
        <v>23</v>
      </c>
      <c r="AS72" s="5" t="str">
        <f>IFERROR(VLOOKUP($A72,集約用シート!$B$5:$U$300,19,FALSE),"")</f>
        <v/>
      </c>
      <c r="AT72" s="46" t="s">
        <v>23</v>
      </c>
      <c r="AU72" s="5" t="str">
        <f>IFERROR(VLOOKUP($A72,集約用シート!$B$5:$U$30021,FALSE),"")</f>
        <v/>
      </c>
    </row>
    <row r="73" spans="1:47" ht="28.5" customHeight="1">
      <c r="A73" s="6">
        <v>32157</v>
      </c>
      <c r="B73" s="7" t="s">
        <v>2356</v>
      </c>
      <c r="C73" s="35"/>
      <c r="D73" s="40"/>
      <c r="E73" s="40">
        <v>0</v>
      </c>
      <c r="F73" s="40"/>
      <c r="G73" s="40"/>
      <c r="H73" s="40"/>
      <c r="I73" s="40"/>
      <c r="J73" s="40"/>
      <c r="K73" s="40"/>
      <c r="L73" s="40"/>
      <c r="M73" s="40"/>
      <c r="N73" s="40"/>
      <c r="O73" s="40"/>
      <c r="P73" s="40">
        <v>0</v>
      </c>
      <c r="Q73" s="40"/>
      <c r="R73" s="40"/>
      <c r="S73" s="40"/>
      <c r="T73" s="40"/>
      <c r="U73" s="40"/>
      <c r="V73" s="40"/>
      <c r="W73" s="40"/>
      <c r="X73" s="40"/>
      <c r="Y73" s="40" t="s">
        <v>23</v>
      </c>
      <c r="Z73" s="40" t="s">
        <v>23</v>
      </c>
      <c r="AA73" s="40" t="e">
        <v>#N/A</v>
      </c>
      <c r="AB73" s="40" t="s">
        <v>23</v>
      </c>
      <c r="AC73" s="40" t="s">
        <v>23</v>
      </c>
      <c r="AD73" s="40" t="s">
        <v>23</v>
      </c>
      <c r="AE73" s="40" t="s">
        <v>23</v>
      </c>
      <c r="AF73" s="40"/>
      <c r="AG73" s="40" t="s">
        <v>23</v>
      </c>
      <c r="AH73" s="40" t="s">
        <v>23</v>
      </c>
      <c r="AI73" s="40" t="s">
        <v>23</v>
      </c>
      <c r="AJ73" s="40" t="s">
        <v>23</v>
      </c>
      <c r="AK73" s="46" t="s">
        <v>23</v>
      </c>
      <c r="AL73" s="46" t="s">
        <v>23</v>
      </c>
      <c r="AM73" s="46" t="s">
        <v>23</v>
      </c>
      <c r="AN73" s="46" t="str">
        <f>IFERROR(VLOOKUP($B73,Sheet1!$A$5:$B$300,2,FALSE),"")</f>
        <v/>
      </c>
      <c r="AO73" s="46" t="s">
        <v>23</v>
      </c>
      <c r="AP73" s="5" t="str">
        <f>IFERROR(VLOOKUP($A73,集約用シート!$B$5:$U$300,15,FALSE),"")</f>
        <v/>
      </c>
      <c r="AQ73" s="8" t="s">
        <v>23</v>
      </c>
      <c r="AR73" s="46" t="s">
        <v>23</v>
      </c>
      <c r="AS73" s="5" t="str">
        <f>IFERROR(VLOOKUP($A73,集約用シート!$B$5:$U$300,19,FALSE),"")</f>
        <v/>
      </c>
      <c r="AT73" s="46" t="s">
        <v>23</v>
      </c>
      <c r="AU73" s="5" t="str">
        <f>IFERROR(VLOOKUP($A73,集約用シート!$B$5:$U$30021,FALSE),"")</f>
        <v/>
      </c>
    </row>
    <row r="74" spans="1:47" ht="28.5" customHeight="1">
      <c r="A74" s="6">
        <v>32158</v>
      </c>
      <c r="B74" s="7" t="s">
        <v>2357</v>
      </c>
      <c r="C74" s="35"/>
      <c r="D74" s="40"/>
      <c r="E74" s="40">
        <v>0</v>
      </c>
      <c r="F74" s="40"/>
      <c r="G74" s="40"/>
      <c r="H74" s="40"/>
      <c r="I74" s="40"/>
      <c r="J74" s="40"/>
      <c r="K74" s="40"/>
      <c r="L74" s="40"/>
      <c r="M74" s="40"/>
      <c r="N74" s="40"/>
      <c r="O74" s="40"/>
      <c r="P74" s="40">
        <v>0</v>
      </c>
      <c r="Q74" s="40"/>
      <c r="R74" s="40"/>
      <c r="S74" s="40"/>
      <c r="T74" s="40"/>
      <c r="U74" s="40"/>
      <c r="V74" s="40"/>
      <c r="W74" s="40"/>
      <c r="X74" s="40"/>
      <c r="Y74" s="40" t="s">
        <v>23</v>
      </c>
      <c r="Z74" s="40" t="s">
        <v>23</v>
      </c>
      <c r="AA74" s="40" t="e">
        <v>#N/A</v>
      </c>
      <c r="AB74" s="40" t="s">
        <v>23</v>
      </c>
      <c r="AC74" s="40" t="s">
        <v>23</v>
      </c>
      <c r="AD74" s="40" t="s">
        <v>23</v>
      </c>
      <c r="AE74" s="40" t="s">
        <v>23</v>
      </c>
      <c r="AF74" s="40"/>
      <c r="AG74" s="40" t="s">
        <v>23</v>
      </c>
      <c r="AH74" s="40" t="s">
        <v>23</v>
      </c>
      <c r="AI74" s="40" t="s">
        <v>23</v>
      </c>
      <c r="AJ74" s="40" t="s">
        <v>23</v>
      </c>
      <c r="AK74" s="46" t="s">
        <v>23</v>
      </c>
      <c r="AL74" s="46" t="s">
        <v>23</v>
      </c>
      <c r="AM74" s="46" t="s">
        <v>23</v>
      </c>
      <c r="AN74" s="46" t="str">
        <f>IFERROR(VLOOKUP($B74,Sheet1!$A$5:$B$300,2,FALSE),"")</f>
        <v/>
      </c>
      <c r="AO74" s="46" t="s">
        <v>23</v>
      </c>
      <c r="AP74" s="5" t="str">
        <f>IFERROR(VLOOKUP($A74,集約用シート!$B$5:$U$300,15,FALSE),"")</f>
        <v/>
      </c>
      <c r="AQ74" s="8" t="s">
        <v>23</v>
      </c>
      <c r="AR74" s="46" t="s">
        <v>23</v>
      </c>
      <c r="AS74" s="5" t="str">
        <f>IFERROR(VLOOKUP($A74,集約用シート!$B$5:$U$300,19,FALSE),"")</f>
        <v/>
      </c>
      <c r="AT74" s="46" t="s">
        <v>23</v>
      </c>
      <c r="AU74" s="5" t="str">
        <f>IFERROR(VLOOKUP($A74,集約用シート!$B$5:$U$30021,FALSE),"")</f>
        <v/>
      </c>
    </row>
    <row r="75" spans="1:47" ht="28.5" customHeight="1">
      <c r="A75" s="6">
        <v>32161</v>
      </c>
      <c r="B75" s="7" t="s">
        <v>2358</v>
      </c>
      <c r="C75" s="40" t="s">
        <v>25</v>
      </c>
      <c r="D75" s="40" t="s">
        <v>22</v>
      </c>
      <c r="E75" s="40">
        <v>1</v>
      </c>
      <c r="F75" s="40" t="s">
        <v>25</v>
      </c>
      <c r="G75" s="40" t="s">
        <v>25</v>
      </c>
      <c r="H75" s="40"/>
      <c r="I75" s="40" t="s">
        <v>25</v>
      </c>
      <c r="J75" s="40"/>
      <c r="K75" s="40" t="s">
        <v>25</v>
      </c>
      <c r="L75" s="40"/>
      <c r="M75" s="40"/>
      <c r="N75" s="40" t="s">
        <v>26</v>
      </c>
      <c r="O75" s="40" t="s">
        <v>22</v>
      </c>
      <c r="P75" s="40">
        <v>1</v>
      </c>
      <c r="Q75" s="40" t="s">
        <v>26</v>
      </c>
      <c r="R75" s="40" t="s">
        <v>26</v>
      </c>
      <c r="S75" s="40"/>
      <c r="T75" s="40" t="s">
        <v>26</v>
      </c>
      <c r="U75" s="40"/>
      <c r="V75" s="40"/>
      <c r="W75" s="40"/>
      <c r="X75" s="40"/>
      <c r="Y75" s="40" t="s">
        <v>23</v>
      </c>
      <c r="Z75" s="40" t="s">
        <v>23</v>
      </c>
      <c r="AA75" s="40" t="e">
        <v>#N/A</v>
      </c>
      <c r="AB75" s="40" t="s">
        <v>23</v>
      </c>
      <c r="AC75" s="40" t="s">
        <v>25</v>
      </c>
      <c r="AD75" s="40" t="s">
        <v>23</v>
      </c>
      <c r="AE75" s="40" t="s">
        <v>25</v>
      </c>
      <c r="AF75" s="40"/>
      <c r="AG75" s="40" t="s">
        <v>23</v>
      </c>
      <c r="AH75" s="40" t="s">
        <v>21</v>
      </c>
      <c r="AI75" s="40" t="s">
        <v>23</v>
      </c>
      <c r="AJ75" s="40" t="s">
        <v>21</v>
      </c>
      <c r="AK75" s="46" t="s">
        <v>25</v>
      </c>
      <c r="AL75" s="46" t="s">
        <v>21</v>
      </c>
      <c r="AM75" s="46" t="s">
        <v>25</v>
      </c>
      <c r="AN75" s="46" t="str">
        <f>IFERROR(VLOOKUP($B75,Sheet1!$A$5:$B$300,2,FALSE),"")</f>
        <v/>
      </c>
      <c r="AO75" s="46" t="s">
        <v>25</v>
      </c>
      <c r="AP75" s="5" t="str">
        <f>IFERROR(VLOOKUP($A75,集約用シート!$B$5:$U$300,15,FALSE),"")</f>
        <v/>
      </c>
      <c r="AQ75" s="8" t="s">
        <v>1934</v>
      </c>
      <c r="AR75" s="46" t="s">
        <v>25</v>
      </c>
      <c r="AS75" s="5" t="str">
        <f>IFERROR(VLOOKUP($A75,集約用シート!$B$5:$U$300,19,FALSE),"")</f>
        <v/>
      </c>
      <c r="AT75" s="46" t="s">
        <v>25</v>
      </c>
      <c r="AU75" s="5" t="str">
        <f>IFERROR(VLOOKUP($A75,集約用シート!$B$5:$U$30021,FALSE),"")</f>
        <v/>
      </c>
    </row>
    <row r="76" spans="1:47" ht="28.5" customHeight="1">
      <c r="A76" s="6">
        <v>32167</v>
      </c>
      <c r="B76" s="7" t="s">
        <v>2359</v>
      </c>
      <c r="C76" s="35"/>
      <c r="D76" s="40"/>
      <c r="E76" s="40">
        <v>0</v>
      </c>
      <c r="F76" s="40"/>
      <c r="G76" s="40"/>
      <c r="H76" s="40"/>
      <c r="I76" s="40"/>
      <c r="J76" s="40"/>
      <c r="K76" s="40"/>
      <c r="L76" s="40"/>
      <c r="M76" s="40"/>
      <c r="N76" s="40"/>
      <c r="O76" s="40"/>
      <c r="P76" s="40">
        <v>0</v>
      </c>
      <c r="Q76" s="40"/>
      <c r="R76" s="40"/>
      <c r="S76" s="40"/>
      <c r="T76" s="40"/>
      <c r="U76" s="40"/>
      <c r="V76" s="40"/>
      <c r="W76" s="40"/>
      <c r="X76" s="40"/>
      <c r="Y76" s="40" t="s">
        <v>23</v>
      </c>
      <c r="Z76" s="40" t="s">
        <v>23</v>
      </c>
      <c r="AA76" s="40" t="e">
        <v>#N/A</v>
      </c>
      <c r="AB76" s="40" t="s">
        <v>23</v>
      </c>
      <c r="AC76" s="40" t="s">
        <v>23</v>
      </c>
      <c r="AD76" s="40" t="s">
        <v>23</v>
      </c>
      <c r="AE76" s="40" t="s">
        <v>23</v>
      </c>
      <c r="AF76" s="40"/>
      <c r="AG76" s="40" t="s">
        <v>23</v>
      </c>
      <c r="AH76" s="40" t="s">
        <v>23</v>
      </c>
      <c r="AI76" s="40" t="s">
        <v>23</v>
      </c>
      <c r="AJ76" s="40" t="s">
        <v>23</v>
      </c>
      <c r="AK76" s="46" t="s">
        <v>23</v>
      </c>
      <c r="AL76" s="46" t="s">
        <v>23</v>
      </c>
      <c r="AM76" s="46" t="s">
        <v>23</v>
      </c>
      <c r="AN76" s="46" t="str">
        <f>IFERROR(VLOOKUP($B76,Sheet1!$A$5:$B$300,2,FALSE),"")</f>
        <v/>
      </c>
      <c r="AO76" s="46" t="s">
        <v>23</v>
      </c>
      <c r="AP76" s="5" t="str">
        <f>IFERROR(VLOOKUP($A76,集約用シート!$B$5:$U$300,15,FALSE),"")</f>
        <v/>
      </c>
      <c r="AQ76" s="8" t="s">
        <v>23</v>
      </c>
      <c r="AR76" s="46" t="s">
        <v>23</v>
      </c>
      <c r="AS76" s="5" t="str">
        <f>IFERROR(VLOOKUP($A76,集約用シート!$B$5:$U$300,19,FALSE),"")</f>
        <v/>
      </c>
      <c r="AT76" s="46" t="s">
        <v>23</v>
      </c>
      <c r="AU76" s="5" t="str">
        <f>IFERROR(VLOOKUP($A76,集約用シート!$B$5:$U$30021,FALSE),"")</f>
        <v/>
      </c>
    </row>
    <row r="77" spans="1:47" ht="28.5" customHeight="1">
      <c r="A77" s="6">
        <v>32170</v>
      </c>
      <c r="B77" s="7" t="s">
        <v>2360</v>
      </c>
      <c r="C77" s="40" t="s">
        <v>25</v>
      </c>
      <c r="D77" s="40" t="s">
        <v>25</v>
      </c>
      <c r="E77" s="40">
        <v>2</v>
      </c>
      <c r="F77" s="40" t="s">
        <v>25</v>
      </c>
      <c r="G77" s="40" t="s">
        <v>25</v>
      </c>
      <c r="H77" s="40" t="s">
        <v>25</v>
      </c>
      <c r="I77" s="40" t="s">
        <v>25</v>
      </c>
      <c r="J77" s="40" t="s">
        <v>25</v>
      </c>
      <c r="K77" s="40" t="s">
        <v>25</v>
      </c>
      <c r="L77" s="40"/>
      <c r="M77" s="40"/>
      <c r="N77" s="40" t="s">
        <v>22</v>
      </c>
      <c r="O77" s="40" t="s">
        <v>22</v>
      </c>
      <c r="P77" s="40">
        <v>0</v>
      </c>
      <c r="Q77" s="40" t="s">
        <v>25</v>
      </c>
      <c r="R77" s="40" t="s">
        <v>26</v>
      </c>
      <c r="S77" s="40" t="s">
        <v>384</v>
      </c>
      <c r="T77" s="40" t="s">
        <v>26</v>
      </c>
      <c r="U77" s="40" t="s">
        <v>384</v>
      </c>
      <c r="V77" s="40"/>
      <c r="W77" s="40" t="s">
        <v>384</v>
      </c>
      <c r="X77" s="40"/>
      <c r="Y77" s="40" t="s">
        <v>25</v>
      </c>
      <c r="Z77" s="40" t="s">
        <v>21</v>
      </c>
      <c r="AA77" s="40" t="s">
        <v>21</v>
      </c>
      <c r="AB77" s="40" t="s">
        <v>25</v>
      </c>
      <c r="AC77" s="40" t="s">
        <v>25</v>
      </c>
      <c r="AD77" s="40" t="s">
        <v>21</v>
      </c>
      <c r="AE77" s="40" t="s">
        <v>21</v>
      </c>
      <c r="AF77" s="40"/>
      <c r="AG77" s="40" t="s">
        <v>23</v>
      </c>
      <c r="AH77" s="40">
        <v>0</v>
      </c>
      <c r="AI77" s="40" t="s">
        <v>21</v>
      </c>
      <c r="AJ77" s="40" t="s">
        <v>21</v>
      </c>
      <c r="AK77" s="46" t="s">
        <v>23</v>
      </c>
      <c r="AL77" s="46" t="s">
        <v>23</v>
      </c>
      <c r="AM77" s="46" t="s">
        <v>23</v>
      </c>
      <c r="AN77" s="46" t="str">
        <f>IFERROR(VLOOKUP($B77,Sheet1!$A$5:$B$300,2,FALSE),"")</f>
        <v/>
      </c>
      <c r="AO77" s="46" t="s">
        <v>23</v>
      </c>
      <c r="AP77" s="5" t="str">
        <f>IFERROR(VLOOKUP($A77,集約用シート!$B$5:$U$300,15,FALSE),"")</f>
        <v/>
      </c>
      <c r="AQ77" s="8" t="s">
        <v>23</v>
      </c>
      <c r="AR77" s="46" t="s">
        <v>23</v>
      </c>
      <c r="AS77" s="5" t="str">
        <f>IFERROR(VLOOKUP($A77,集約用シート!$B$5:$U$300,19,FALSE),"")</f>
        <v/>
      </c>
      <c r="AT77" s="46" t="s">
        <v>23</v>
      </c>
      <c r="AU77" s="5" t="str">
        <f>IFERROR(VLOOKUP($A77,集約用シート!$B$5:$U$30021,FALSE),"")</f>
        <v/>
      </c>
    </row>
    <row r="78" spans="1:47" ht="28.5" customHeight="1">
      <c r="A78" s="6">
        <v>32173</v>
      </c>
      <c r="B78" s="7" t="s">
        <v>2361</v>
      </c>
      <c r="C78" s="35"/>
      <c r="D78" s="40"/>
      <c r="E78" s="40">
        <v>0</v>
      </c>
      <c r="F78" s="40"/>
      <c r="G78" s="40"/>
      <c r="H78" s="40"/>
      <c r="I78" s="40"/>
      <c r="J78" s="40"/>
      <c r="K78" s="40"/>
      <c r="L78" s="40"/>
      <c r="M78" s="40"/>
      <c r="N78" s="40"/>
      <c r="O78" s="40"/>
      <c r="P78" s="40">
        <v>0</v>
      </c>
      <c r="Q78" s="40"/>
      <c r="R78" s="40"/>
      <c r="S78" s="40"/>
      <c r="T78" s="40"/>
      <c r="U78" s="40"/>
      <c r="V78" s="40"/>
      <c r="W78" s="40"/>
      <c r="X78" s="40"/>
      <c r="Y78" s="40" t="s">
        <v>23</v>
      </c>
      <c r="Z78" s="40" t="s">
        <v>23</v>
      </c>
      <c r="AA78" s="40" t="e">
        <v>#N/A</v>
      </c>
      <c r="AB78" s="40" t="s">
        <v>23</v>
      </c>
      <c r="AC78" s="40" t="s">
        <v>23</v>
      </c>
      <c r="AD78" s="40" t="s">
        <v>23</v>
      </c>
      <c r="AE78" s="40" t="s">
        <v>23</v>
      </c>
      <c r="AF78" s="40"/>
      <c r="AG78" s="40" t="s">
        <v>23</v>
      </c>
      <c r="AH78" s="40" t="s">
        <v>23</v>
      </c>
      <c r="AI78" s="40" t="s">
        <v>23</v>
      </c>
      <c r="AJ78" s="40" t="s">
        <v>23</v>
      </c>
      <c r="AK78" s="46" t="s">
        <v>23</v>
      </c>
      <c r="AL78" s="46" t="s">
        <v>23</v>
      </c>
      <c r="AM78" s="46" t="s">
        <v>23</v>
      </c>
      <c r="AN78" s="46" t="str">
        <f>IFERROR(VLOOKUP($B78,Sheet1!$A$5:$B$300,2,FALSE),"")</f>
        <v/>
      </c>
      <c r="AO78" s="46" t="s">
        <v>23</v>
      </c>
      <c r="AP78" s="5" t="str">
        <f>IFERROR(VLOOKUP($A78,集約用シート!$B$5:$U$300,15,FALSE),"")</f>
        <v/>
      </c>
      <c r="AQ78" s="8" t="s">
        <v>23</v>
      </c>
      <c r="AR78" s="46" t="s">
        <v>23</v>
      </c>
      <c r="AS78" s="5" t="str">
        <f>IFERROR(VLOOKUP($A78,集約用シート!$B$5:$U$300,19,FALSE),"")</f>
        <v/>
      </c>
      <c r="AT78" s="46" t="s">
        <v>23</v>
      </c>
      <c r="AU78" s="5" t="str">
        <f>IFERROR(VLOOKUP($A78,集約用シート!$B$5:$U$30021,FALSE),"")</f>
        <v/>
      </c>
    </row>
    <row r="79" spans="1:47" ht="28.5" customHeight="1">
      <c r="A79" s="6">
        <v>32174</v>
      </c>
      <c r="B79" s="7" t="s">
        <v>2362</v>
      </c>
      <c r="C79" s="35"/>
      <c r="D79" s="40"/>
      <c r="E79" s="40">
        <v>0</v>
      </c>
      <c r="F79" s="40"/>
      <c r="G79" s="40"/>
      <c r="H79" s="40"/>
      <c r="I79" s="40"/>
      <c r="J79" s="40"/>
      <c r="K79" s="40"/>
      <c r="L79" s="40"/>
      <c r="M79" s="40"/>
      <c r="N79" s="40"/>
      <c r="O79" s="40"/>
      <c r="P79" s="40">
        <v>0</v>
      </c>
      <c r="Q79" s="40"/>
      <c r="R79" s="40"/>
      <c r="S79" s="40"/>
      <c r="T79" s="40"/>
      <c r="U79" s="40"/>
      <c r="V79" s="40"/>
      <c r="W79" s="40"/>
      <c r="X79" s="40"/>
      <c r="Y79" s="40" t="s">
        <v>23</v>
      </c>
      <c r="Z79" s="40" t="s">
        <v>23</v>
      </c>
      <c r="AA79" s="40" t="e">
        <v>#N/A</v>
      </c>
      <c r="AB79" s="40" t="s">
        <v>23</v>
      </c>
      <c r="AC79" s="40" t="s">
        <v>23</v>
      </c>
      <c r="AD79" s="40" t="s">
        <v>23</v>
      </c>
      <c r="AE79" s="40" t="s">
        <v>23</v>
      </c>
      <c r="AF79" s="40"/>
      <c r="AG79" s="40" t="s">
        <v>23</v>
      </c>
      <c r="AH79" s="40" t="s">
        <v>23</v>
      </c>
      <c r="AI79" s="40" t="s">
        <v>23</v>
      </c>
      <c r="AJ79" s="40" t="s">
        <v>23</v>
      </c>
      <c r="AK79" s="46" t="s">
        <v>23</v>
      </c>
      <c r="AL79" s="46" t="s">
        <v>23</v>
      </c>
      <c r="AM79" s="46" t="s">
        <v>23</v>
      </c>
      <c r="AN79" s="46" t="str">
        <f>IFERROR(VLOOKUP($B79,Sheet1!$A$5:$B$300,2,FALSE),"")</f>
        <v/>
      </c>
      <c r="AO79" s="46" t="s">
        <v>23</v>
      </c>
      <c r="AP79" s="5" t="str">
        <f>IFERROR(VLOOKUP($A79,集約用シート!$B$5:$U$300,15,FALSE),"")</f>
        <v/>
      </c>
      <c r="AQ79" s="8" t="s">
        <v>23</v>
      </c>
      <c r="AR79" s="46" t="s">
        <v>23</v>
      </c>
      <c r="AS79" s="5" t="str">
        <f>IFERROR(VLOOKUP($A79,集約用シート!$B$5:$U$300,19,FALSE),"")</f>
        <v/>
      </c>
      <c r="AT79" s="46" t="s">
        <v>23</v>
      </c>
      <c r="AU79" s="5" t="str">
        <f>IFERROR(VLOOKUP($A79,集約用シート!$B$5:$U$30021,FALSE),"")</f>
        <v/>
      </c>
    </row>
    <row r="80" spans="1:47" ht="28.5" customHeight="1">
      <c r="A80" s="6">
        <v>32176</v>
      </c>
      <c r="B80" s="7" t="s">
        <v>2363</v>
      </c>
      <c r="C80" s="35"/>
      <c r="D80" s="40"/>
      <c r="E80" s="40">
        <v>0</v>
      </c>
      <c r="F80" s="40"/>
      <c r="G80" s="40"/>
      <c r="H80" s="40"/>
      <c r="I80" s="40"/>
      <c r="J80" s="40"/>
      <c r="K80" s="40"/>
      <c r="L80" s="40"/>
      <c r="M80" s="40"/>
      <c r="N80" s="40"/>
      <c r="O80" s="40"/>
      <c r="P80" s="40">
        <v>0</v>
      </c>
      <c r="Q80" s="40"/>
      <c r="R80" s="40"/>
      <c r="S80" s="40"/>
      <c r="T80" s="40"/>
      <c r="U80" s="40"/>
      <c r="V80" s="40"/>
      <c r="W80" s="40"/>
      <c r="X80" s="40"/>
      <c r="Y80" s="40" t="s">
        <v>23</v>
      </c>
      <c r="Z80" s="40" t="s">
        <v>23</v>
      </c>
      <c r="AA80" s="40" t="e">
        <v>#N/A</v>
      </c>
      <c r="AB80" s="40" t="s">
        <v>23</v>
      </c>
      <c r="AC80" s="40" t="s">
        <v>23</v>
      </c>
      <c r="AD80" s="40" t="s">
        <v>23</v>
      </c>
      <c r="AE80" s="40" t="s">
        <v>23</v>
      </c>
      <c r="AF80" s="40"/>
      <c r="AG80" s="40" t="s">
        <v>23</v>
      </c>
      <c r="AH80" s="40" t="s">
        <v>23</v>
      </c>
      <c r="AI80" s="40" t="s">
        <v>23</v>
      </c>
      <c r="AJ80" s="40" t="s">
        <v>23</v>
      </c>
      <c r="AK80" s="46" t="s">
        <v>23</v>
      </c>
      <c r="AL80" s="46" t="s">
        <v>23</v>
      </c>
      <c r="AM80" s="46" t="s">
        <v>23</v>
      </c>
      <c r="AN80" s="46" t="str">
        <f>IFERROR(VLOOKUP($B80,Sheet1!$A$5:$B$300,2,FALSE),"")</f>
        <v/>
      </c>
      <c r="AO80" s="46" t="s">
        <v>23</v>
      </c>
      <c r="AP80" s="5" t="str">
        <f>IFERROR(VLOOKUP($A80,集約用シート!$B$5:$U$300,15,FALSE),"")</f>
        <v/>
      </c>
      <c r="AQ80" s="8" t="s">
        <v>23</v>
      </c>
      <c r="AR80" s="46" t="s">
        <v>23</v>
      </c>
      <c r="AS80" s="5" t="str">
        <f>IFERROR(VLOOKUP($A80,集約用シート!$B$5:$U$300,19,FALSE),"")</f>
        <v/>
      </c>
      <c r="AT80" s="46" t="s">
        <v>23</v>
      </c>
      <c r="AU80" s="5" t="str">
        <f>IFERROR(VLOOKUP($A80,集約用シート!$B$5:$U$30021,FALSE),"")</f>
        <v/>
      </c>
    </row>
    <row r="81" spans="1:47" ht="28.5" customHeight="1">
      <c r="A81" s="6">
        <v>32178</v>
      </c>
      <c r="B81" s="7" t="s">
        <v>2364</v>
      </c>
      <c r="C81" s="35"/>
      <c r="D81" s="40"/>
      <c r="E81" s="40">
        <v>0</v>
      </c>
      <c r="F81" s="40"/>
      <c r="G81" s="40"/>
      <c r="H81" s="40"/>
      <c r="I81" s="40"/>
      <c r="J81" s="40"/>
      <c r="K81" s="40"/>
      <c r="L81" s="40"/>
      <c r="M81" s="40"/>
      <c r="N81" s="40"/>
      <c r="O81" s="40"/>
      <c r="P81" s="40">
        <v>0</v>
      </c>
      <c r="Q81" s="40"/>
      <c r="R81" s="40"/>
      <c r="S81" s="40"/>
      <c r="T81" s="40"/>
      <c r="U81" s="40"/>
      <c r="V81" s="40"/>
      <c r="W81" s="40"/>
      <c r="X81" s="40"/>
      <c r="Y81" s="40" t="s">
        <v>23</v>
      </c>
      <c r="Z81" s="40" t="s">
        <v>23</v>
      </c>
      <c r="AA81" s="40" t="e">
        <v>#N/A</v>
      </c>
      <c r="AB81" s="40" t="s">
        <v>23</v>
      </c>
      <c r="AC81" s="40" t="s">
        <v>23</v>
      </c>
      <c r="AD81" s="40" t="s">
        <v>23</v>
      </c>
      <c r="AE81" s="40" t="s">
        <v>23</v>
      </c>
      <c r="AF81" s="40"/>
      <c r="AG81" s="40" t="s">
        <v>23</v>
      </c>
      <c r="AH81" s="40" t="s">
        <v>23</v>
      </c>
      <c r="AI81" s="40" t="s">
        <v>23</v>
      </c>
      <c r="AJ81" s="40" t="s">
        <v>23</v>
      </c>
      <c r="AK81" s="46" t="s">
        <v>23</v>
      </c>
      <c r="AL81" s="46" t="s">
        <v>23</v>
      </c>
      <c r="AM81" s="46" t="s">
        <v>23</v>
      </c>
      <c r="AN81" s="46" t="str">
        <f>IFERROR(VLOOKUP($B81,Sheet1!$A$5:$B$300,2,FALSE),"")</f>
        <v/>
      </c>
      <c r="AO81" s="46" t="s">
        <v>23</v>
      </c>
      <c r="AP81" s="5" t="str">
        <f>IFERROR(VLOOKUP($A81,集約用シート!$B$5:$U$300,15,FALSE),"")</f>
        <v/>
      </c>
      <c r="AQ81" s="8" t="s">
        <v>23</v>
      </c>
      <c r="AR81" s="46" t="s">
        <v>23</v>
      </c>
      <c r="AS81" s="5" t="str">
        <f>IFERROR(VLOOKUP($A81,集約用シート!$B$5:$U$300,19,FALSE),"")</f>
        <v/>
      </c>
      <c r="AT81" s="46" t="s">
        <v>23</v>
      </c>
      <c r="AU81" s="5" t="str">
        <f>IFERROR(VLOOKUP($A81,集約用シート!$B$5:$U$30021,FALSE),"")</f>
        <v/>
      </c>
    </row>
    <row r="82" spans="1:47" ht="28.5" customHeight="1">
      <c r="A82" s="6">
        <v>32179</v>
      </c>
      <c r="B82" s="7" t="s">
        <v>2365</v>
      </c>
      <c r="C82" s="35"/>
      <c r="D82" s="40"/>
      <c r="E82" s="40">
        <v>0</v>
      </c>
      <c r="F82" s="40"/>
      <c r="G82" s="40"/>
      <c r="H82" s="40"/>
      <c r="I82" s="40"/>
      <c r="J82" s="40"/>
      <c r="K82" s="40"/>
      <c r="L82" s="40"/>
      <c r="M82" s="40"/>
      <c r="N82" s="40"/>
      <c r="O82" s="40"/>
      <c r="P82" s="40">
        <v>0</v>
      </c>
      <c r="Q82" s="40"/>
      <c r="R82" s="40"/>
      <c r="S82" s="40"/>
      <c r="T82" s="40"/>
      <c r="U82" s="40"/>
      <c r="V82" s="40"/>
      <c r="W82" s="40"/>
      <c r="X82" s="40"/>
      <c r="Y82" s="40" t="s">
        <v>23</v>
      </c>
      <c r="Z82" s="40" t="s">
        <v>23</v>
      </c>
      <c r="AA82" s="40" t="e">
        <v>#N/A</v>
      </c>
      <c r="AB82" s="40" t="s">
        <v>23</v>
      </c>
      <c r="AC82" s="40" t="s">
        <v>23</v>
      </c>
      <c r="AD82" s="40" t="s">
        <v>23</v>
      </c>
      <c r="AE82" s="40" t="s">
        <v>23</v>
      </c>
      <c r="AF82" s="40"/>
      <c r="AG82" s="40" t="s">
        <v>23</v>
      </c>
      <c r="AH82" s="40" t="s">
        <v>23</v>
      </c>
      <c r="AI82" s="40" t="s">
        <v>23</v>
      </c>
      <c r="AJ82" s="40" t="s">
        <v>23</v>
      </c>
      <c r="AK82" s="46" t="s">
        <v>23</v>
      </c>
      <c r="AL82" s="46" t="s">
        <v>23</v>
      </c>
      <c r="AM82" s="46" t="s">
        <v>23</v>
      </c>
      <c r="AN82" s="46" t="str">
        <f>IFERROR(VLOOKUP($B82,Sheet1!$A$5:$B$300,2,FALSE),"")</f>
        <v/>
      </c>
      <c r="AO82" s="46" t="s">
        <v>23</v>
      </c>
      <c r="AP82" s="5" t="str">
        <f>IFERROR(VLOOKUP($A82,集約用シート!$B$5:$U$300,15,FALSE),"")</f>
        <v/>
      </c>
      <c r="AQ82" s="8" t="s">
        <v>23</v>
      </c>
      <c r="AR82" s="46" t="s">
        <v>23</v>
      </c>
      <c r="AS82" s="5" t="str">
        <f>IFERROR(VLOOKUP($A82,集約用シート!$B$5:$U$300,19,FALSE),"")</f>
        <v/>
      </c>
      <c r="AT82" s="46" t="s">
        <v>23</v>
      </c>
      <c r="AU82" s="5" t="str">
        <f>IFERROR(VLOOKUP($A82,集約用シート!$B$5:$U$30021,FALSE),"")</f>
        <v/>
      </c>
    </row>
    <row r="83" spans="1:47" ht="28.5" customHeight="1">
      <c r="A83" s="6">
        <v>32180</v>
      </c>
      <c r="B83" s="7" t="s">
        <v>2366</v>
      </c>
      <c r="C83" s="35"/>
      <c r="D83" s="40"/>
      <c r="E83" s="40">
        <v>0</v>
      </c>
      <c r="F83" s="40"/>
      <c r="G83" s="40"/>
      <c r="H83" s="40"/>
      <c r="I83" s="40"/>
      <c r="J83" s="40"/>
      <c r="K83" s="40"/>
      <c r="L83" s="40"/>
      <c r="M83" s="40"/>
      <c r="N83" s="40"/>
      <c r="O83" s="40"/>
      <c r="P83" s="40">
        <v>0</v>
      </c>
      <c r="Q83" s="40"/>
      <c r="R83" s="40"/>
      <c r="S83" s="40"/>
      <c r="T83" s="40"/>
      <c r="U83" s="40"/>
      <c r="V83" s="40"/>
      <c r="W83" s="40"/>
      <c r="X83" s="40"/>
      <c r="Y83" s="40" t="s">
        <v>23</v>
      </c>
      <c r="Z83" s="40" t="s">
        <v>23</v>
      </c>
      <c r="AA83" s="40" t="e">
        <v>#N/A</v>
      </c>
      <c r="AB83" s="40" t="s">
        <v>23</v>
      </c>
      <c r="AC83" s="40" t="s">
        <v>23</v>
      </c>
      <c r="AD83" s="40" t="s">
        <v>23</v>
      </c>
      <c r="AE83" s="40" t="s">
        <v>23</v>
      </c>
      <c r="AF83" s="40"/>
      <c r="AG83" s="40" t="s">
        <v>23</v>
      </c>
      <c r="AH83" s="40" t="s">
        <v>23</v>
      </c>
      <c r="AI83" s="40" t="s">
        <v>23</v>
      </c>
      <c r="AJ83" s="40" t="s">
        <v>23</v>
      </c>
      <c r="AK83" s="46" t="s">
        <v>23</v>
      </c>
      <c r="AL83" s="46" t="s">
        <v>23</v>
      </c>
      <c r="AM83" s="46" t="s">
        <v>23</v>
      </c>
      <c r="AN83" s="46" t="str">
        <f>IFERROR(VLOOKUP($B83,Sheet1!$A$5:$B$300,2,FALSE),"")</f>
        <v/>
      </c>
      <c r="AO83" s="46" t="s">
        <v>23</v>
      </c>
      <c r="AP83" s="5" t="str">
        <f>IFERROR(VLOOKUP($A83,集約用シート!$B$5:$U$300,15,FALSE),"")</f>
        <v/>
      </c>
      <c r="AQ83" s="8" t="s">
        <v>23</v>
      </c>
      <c r="AR83" s="46" t="s">
        <v>23</v>
      </c>
      <c r="AS83" s="5" t="str">
        <f>IFERROR(VLOOKUP($A83,集約用シート!$B$5:$U$300,19,FALSE),"")</f>
        <v/>
      </c>
      <c r="AT83" s="46" t="s">
        <v>23</v>
      </c>
      <c r="AU83" s="5" t="str">
        <f>IFERROR(VLOOKUP($A83,集約用シート!$B$5:$U$30021,FALSE),"")</f>
        <v/>
      </c>
    </row>
    <row r="84" spans="1:47" ht="28.5" customHeight="1">
      <c r="A84" s="6">
        <v>32182</v>
      </c>
      <c r="B84" s="7" t="s">
        <v>2367</v>
      </c>
      <c r="C84" s="35"/>
      <c r="D84" s="40"/>
      <c r="E84" s="40">
        <v>0</v>
      </c>
      <c r="F84" s="40"/>
      <c r="G84" s="40"/>
      <c r="H84" s="40"/>
      <c r="I84" s="40"/>
      <c r="J84" s="40"/>
      <c r="K84" s="40"/>
      <c r="L84" s="40"/>
      <c r="M84" s="40"/>
      <c r="N84" s="40"/>
      <c r="O84" s="40"/>
      <c r="P84" s="40">
        <v>0</v>
      </c>
      <c r="Q84" s="40"/>
      <c r="R84" s="40"/>
      <c r="S84" s="40"/>
      <c r="T84" s="40"/>
      <c r="U84" s="40"/>
      <c r="V84" s="40"/>
      <c r="W84" s="40"/>
      <c r="X84" s="40"/>
      <c r="Y84" s="40" t="s">
        <v>23</v>
      </c>
      <c r="Z84" s="40" t="s">
        <v>23</v>
      </c>
      <c r="AA84" s="40" t="e">
        <v>#N/A</v>
      </c>
      <c r="AB84" s="40" t="s">
        <v>23</v>
      </c>
      <c r="AC84" s="40" t="s">
        <v>23</v>
      </c>
      <c r="AD84" s="40" t="s">
        <v>23</v>
      </c>
      <c r="AE84" s="40" t="s">
        <v>23</v>
      </c>
      <c r="AF84" s="40"/>
      <c r="AG84" s="40" t="s">
        <v>23</v>
      </c>
      <c r="AH84" s="40" t="s">
        <v>23</v>
      </c>
      <c r="AI84" s="40" t="s">
        <v>23</v>
      </c>
      <c r="AJ84" s="40" t="s">
        <v>23</v>
      </c>
      <c r="AK84" s="46" t="s">
        <v>23</v>
      </c>
      <c r="AL84" s="46" t="s">
        <v>23</v>
      </c>
      <c r="AM84" s="46" t="s">
        <v>23</v>
      </c>
      <c r="AN84" s="46" t="str">
        <f>IFERROR(VLOOKUP($B84,Sheet1!$A$5:$B$300,2,FALSE),"")</f>
        <v/>
      </c>
      <c r="AO84" s="46" t="s">
        <v>23</v>
      </c>
      <c r="AP84" s="5" t="str">
        <f>IFERROR(VLOOKUP($A84,集約用シート!$B$5:$U$300,15,FALSE),"")</f>
        <v/>
      </c>
      <c r="AQ84" s="8" t="s">
        <v>23</v>
      </c>
      <c r="AR84" s="46" t="s">
        <v>23</v>
      </c>
      <c r="AS84" s="5" t="str">
        <f>IFERROR(VLOOKUP($A84,集約用シート!$B$5:$U$300,19,FALSE),"")</f>
        <v/>
      </c>
      <c r="AT84" s="46" t="s">
        <v>23</v>
      </c>
      <c r="AU84" s="5" t="str">
        <f>IFERROR(VLOOKUP($A84,集約用シート!$B$5:$U$30021,FALSE),"")</f>
        <v/>
      </c>
    </row>
    <row r="85" spans="1:47" ht="28.5" customHeight="1">
      <c r="A85" s="6">
        <v>32184</v>
      </c>
      <c r="B85" s="7" t="s">
        <v>2368</v>
      </c>
      <c r="C85" s="35"/>
      <c r="D85" s="40"/>
      <c r="E85" s="40">
        <v>0</v>
      </c>
      <c r="F85" s="40"/>
      <c r="G85" s="40"/>
      <c r="H85" s="40"/>
      <c r="I85" s="40"/>
      <c r="J85" s="40"/>
      <c r="K85" s="40"/>
      <c r="L85" s="40"/>
      <c r="M85" s="40"/>
      <c r="N85" s="40"/>
      <c r="O85" s="40"/>
      <c r="P85" s="40">
        <v>0</v>
      </c>
      <c r="Q85" s="40"/>
      <c r="R85" s="40"/>
      <c r="S85" s="40"/>
      <c r="T85" s="40"/>
      <c r="U85" s="40"/>
      <c r="V85" s="40"/>
      <c r="W85" s="40"/>
      <c r="X85" s="40"/>
      <c r="Y85" s="40" t="s">
        <v>23</v>
      </c>
      <c r="Z85" s="40" t="s">
        <v>23</v>
      </c>
      <c r="AA85" s="40" t="e">
        <v>#N/A</v>
      </c>
      <c r="AB85" s="40" t="s">
        <v>23</v>
      </c>
      <c r="AC85" s="40" t="s">
        <v>23</v>
      </c>
      <c r="AD85" s="40" t="s">
        <v>23</v>
      </c>
      <c r="AE85" s="40" t="s">
        <v>23</v>
      </c>
      <c r="AF85" s="40"/>
      <c r="AG85" s="40" t="s">
        <v>23</v>
      </c>
      <c r="AH85" s="40" t="s">
        <v>23</v>
      </c>
      <c r="AI85" s="40" t="s">
        <v>23</v>
      </c>
      <c r="AJ85" s="40" t="s">
        <v>23</v>
      </c>
      <c r="AK85" s="46" t="s">
        <v>23</v>
      </c>
      <c r="AL85" s="46" t="s">
        <v>23</v>
      </c>
      <c r="AM85" s="46" t="s">
        <v>23</v>
      </c>
      <c r="AN85" s="46" t="str">
        <f>IFERROR(VLOOKUP($B85,Sheet1!$A$5:$B$300,2,FALSE),"")</f>
        <v/>
      </c>
      <c r="AO85" s="46" t="s">
        <v>23</v>
      </c>
      <c r="AP85" s="5" t="str">
        <f>IFERROR(VLOOKUP($A85,集約用シート!$B$5:$U$300,15,FALSE),"")</f>
        <v/>
      </c>
      <c r="AQ85" s="8" t="s">
        <v>23</v>
      </c>
      <c r="AR85" s="46" t="s">
        <v>23</v>
      </c>
      <c r="AS85" s="5" t="str">
        <f>IFERROR(VLOOKUP($A85,集約用シート!$B$5:$U$300,19,FALSE),"")</f>
        <v/>
      </c>
      <c r="AT85" s="46" t="s">
        <v>23</v>
      </c>
      <c r="AU85" s="5" t="str">
        <f>IFERROR(VLOOKUP($A85,集約用シート!$B$5:$U$30021,FALSE),"")</f>
        <v/>
      </c>
    </row>
    <row r="86" spans="1:47" ht="28.5" customHeight="1">
      <c r="A86" s="6">
        <v>32185</v>
      </c>
      <c r="B86" s="7" t="s">
        <v>2369</v>
      </c>
      <c r="C86" s="35"/>
      <c r="D86" s="40"/>
      <c r="E86" s="40">
        <v>0</v>
      </c>
      <c r="F86" s="40"/>
      <c r="G86" s="40"/>
      <c r="H86" s="40"/>
      <c r="I86" s="40"/>
      <c r="J86" s="40"/>
      <c r="K86" s="40"/>
      <c r="L86" s="40"/>
      <c r="M86" s="40"/>
      <c r="N86" s="40"/>
      <c r="O86" s="40"/>
      <c r="P86" s="40">
        <v>0</v>
      </c>
      <c r="Q86" s="40"/>
      <c r="R86" s="40"/>
      <c r="S86" s="40"/>
      <c r="T86" s="40"/>
      <c r="U86" s="40"/>
      <c r="V86" s="40"/>
      <c r="W86" s="40"/>
      <c r="X86" s="40"/>
      <c r="Y86" s="40" t="s">
        <v>23</v>
      </c>
      <c r="Z86" s="40" t="s">
        <v>23</v>
      </c>
      <c r="AA86" s="40" t="e">
        <v>#N/A</v>
      </c>
      <c r="AB86" s="40" t="s">
        <v>23</v>
      </c>
      <c r="AC86" s="40" t="s">
        <v>23</v>
      </c>
      <c r="AD86" s="40" t="s">
        <v>23</v>
      </c>
      <c r="AE86" s="40" t="s">
        <v>23</v>
      </c>
      <c r="AF86" s="40"/>
      <c r="AG86" s="40" t="s">
        <v>23</v>
      </c>
      <c r="AH86" s="40" t="s">
        <v>23</v>
      </c>
      <c r="AI86" s="40" t="s">
        <v>23</v>
      </c>
      <c r="AJ86" s="40" t="s">
        <v>23</v>
      </c>
      <c r="AK86" s="46" t="s">
        <v>23</v>
      </c>
      <c r="AL86" s="46" t="s">
        <v>23</v>
      </c>
      <c r="AM86" s="46" t="s">
        <v>23</v>
      </c>
      <c r="AN86" s="46" t="str">
        <f>IFERROR(VLOOKUP($B86,Sheet1!$A$5:$B$300,2,FALSE),"")</f>
        <v/>
      </c>
      <c r="AO86" s="46" t="s">
        <v>23</v>
      </c>
      <c r="AP86" s="5" t="str">
        <f>IFERROR(VLOOKUP($A86,集約用シート!$B$5:$U$300,15,FALSE),"")</f>
        <v/>
      </c>
      <c r="AQ86" s="8" t="s">
        <v>23</v>
      </c>
      <c r="AR86" s="46" t="s">
        <v>23</v>
      </c>
      <c r="AS86" s="5" t="str">
        <f>IFERROR(VLOOKUP($A86,集約用シート!$B$5:$U$300,19,FALSE),"")</f>
        <v/>
      </c>
      <c r="AT86" s="46" t="s">
        <v>23</v>
      </c>
      <c r="AU86" s="5" t="str">
        <f>IFERROR(VLOOKUP($A86,集約用シート!$B$5:$U$30021,FALSE),"")</f>
        <v/>
      </c>
    </row>
    <row r="87" spans="1:47" ht="28.5" customHeight="1">
      <c r="A87" s="6">
        <v>32187</v>
      </c>
      <c r="B87" s="7" t="s">
        <v>2370</v>
      </c>
      <c r="C87" s="35"/>
      <c r="D87" s="40"/>
      <c r="E87" s="40">
        <v>0</v>
      </c>
      <c r="F87" s="40"/>
      <c r="G87" s="40"/>
      <c r="H87" s="40"/>
      <c r="I87" s="40"/>
      <c r="J87" s="40"/>
      <c r="K87" s="40"/>
      <c r="L87" s="40"/>
      <c r="M87" s="40"/>
      <c r="N87" s="40"/>
      <c r="O87" s="40"/>
      <c r="P87" s="40">
        <v>0</v>
      </c>
      <c r="Q87" s="40"/>
      <c r="R87" s="40"/>
      <c r="S87" s="40"/>
      <c r="T87" s="40"/>
      <c r="U87" s="40"/>
      <c r="V87" s="40"/>
      <c r="W87" s="40"/>
      <c r="X87" s="40"/>
      <c r="Y87" s="40" t="s">
        <v>23</v>
      </c>
      <c r="Z87" s="40" t="s">
        <v>23</v>
      </c>
      <c r="AA87" s="40" t="e">
        <v>#N/A</v>
      </c>
      <c r="AB87" s="40" t="s">
        <v>23</v>
      </c>
      <c r="AC87" s="40" t="s">
        <v>23</v>
      </c>
      <c r="AD87" s="40" t="s">
        <v>23</v>
      </c>
      <c r="AE87" s="40" t="s">
        <v>23</v>
      </c>
      <c r="AF87" s="40"/>
      <c r="AG87" s="40" t="s">
        <v>23</v>
      </c>
      <c r="AH87" s="40" t="s">
        <v>23</v>
      </c>
      <c r="AI87" s="40" t="s">
        <v>23</v>
      </c>
      <c r="AJ87" s="40" t="s">
        <v>23</v>
      </c>
      <c r="AK87" s="46" t="s">
        <v>23</v>
      </c>
      <c r="AL87" s="46" t="s">
        <v>23</v>
      </c>
      <c r="AM87" s="46" t="s">
        <v>23</v>
      </c>
      <c r="AN87" s="46" t="str">
        <f>IFERROR(VLOOKUP($B87,Sheet1!$A$5:$B$300,2,FALSE),"")</f>
        <v/>
      </c>
      <c r="AO87" s="46" t="s">
        <v>23</v>
      </c>
      <c r="AP87" s="5" t="str">
        <f>IFERROR(VLOOKUP($A87,集約用シート!$B$5:$U$300,15,FALSE),"")</f>
        <v/>
      </c>
      <c r="AQ87" s="8" t="s">
        <v>23</v>
      </c>
      <c r="AR87" s="46" t="s">
        <v>23</v>
      </c>
      <c r="AS87" s="5" t="str">
        <f>IFERROR(VLOOKUP($A87,集約用シート!$B$5:$U$300,19,FALSE),"")</f>
        <v/>
      </c>
      <c r="AT87" s="46" t="s">
        <v>23</v>
      </c>
      <c r="AU87" s="5" t="str">
        <f>IFERROR(VLOOKUP($A87,集約用シート!$B$5:$U$30021,FALSE),"")</f>
        <v/>
      </c>
    </row>
    <row r="88" spans="1:47" ht="28.5" customHeight="1">
      <c r="A88" s="6">
        <v>32188</v>
      </c>
      <c r="B88" s="7" t="s">
        <v>2371</v>
      </c>
      <c r="C88" s="35"/>
      <c r="D88" s="40"/>
      <c r="E88" s="40">
        <v>0</v>
      </c>
      <c r="F88" s="40"/>
      <c r="G88" s="40"/>
      <c r="H88" s="40"/>
      <c r="I88" s="40"/>
      <c r="J88" s="40"/>
      <c r="K88" s="40"/>
      <c r="L88" s="40"/>
      <c r="M88" s="40"/>
      <c r="N88" s="40"/>
      <c r="O88" s="40"/>
      <c r="P88" s="40">
        <v>0</v>
      </c>
      <c r="Q88" s="40"/>
      <c r="R88" s="40"/>
      <c r="S88" s="40"/>
      <c r="T88" s="40"/>
      <c r="U88" s="40"/>
      <c r="V88" s="40"/>
      <c r="W88" s="40"/>
      <c r="X88" s="40"/>
      <c r="Y88" s="40" t="s">
        <v>23</v>
      </c>
      <c r="Z88" s="40" t="s">
        <v>23</v>
      </c>
      <c r="AA88" s="40" t="e">
        <v>#N/A</v>
      </c>
      <c r="AB88" s="40" t="s">
        <v>23</v>
      </c>
      <c r="AC88" s="40" t="s">
        <v>23</v>
      </c>
      <c r="AD88" s="40" t="s">
        <v>23</v>
      </c>
      <c r="AE88" s="40" t="s">
        <v>23</v>
      </c>
      <c r="AF88" s="40"/>
      <c r="AG88" s="40" t="s">
        <v>23</v>
      </c>
      <c r="AH88" s="40" t="s">
        <v>23</v>
      </c>
      <c r="AI88" s="40" t="s">
        <v>23</v>
      </c>
      <c r="AJ88" s="40" t="s">
        <v>23</v>
      </c>
      <c r="AK88" s="46" t="s">
        <v>23</v>
      </c>
      <c r="AL88" s="46" t="s">
        <v>23</v>
      </c>
      <c r="AM88" s="46" t="s">
        <v>23</v>
      </c>
      <c r="AN88" s="46" t="str">
        <f>IFERROR(VLOOKUP($B88,Sheet1!$A$5:$B$300,2,FALSE),"")</f>
        <v/>
      </c>
      <c r="AO88" s="46" t="s">
        <v>23</v>
      </c>
      <c r="AP88" s="5" t="str">
        <f>IFERROR(VLOOKUP($A88,集約用シート!$B$5:$U$300,15,FALSE),"")</f>
        <v/>
      </c>
      <c r="AQ88" s="8" t="s">
        <v>23</v>
      </c>
      <c r="AR88" s="46" t="s">
        <v>23</v>
      </c>
      <c r="AS88" s="5" t="str">
        <f>IFERROR(VLOOKUP($A88,集約用シート!$B$5:$U$300,19,FALSE),"")</f>
        <v/>
      </c>
      <c r="AT88" s="46" t="s">
        <v>23</v>
      </c>
      <c r="AU88" s="5" t="str">
        <f>IFERROR(VLOOKUP($A88,集約用シート!$B$5:$U$30021,FALSE),"")</f>
        <v/>
      </c>
    </row>
    <row r="89" spans="1:47" ht="28.5" customHeight="1">
      <c r="A89" s="6">
        <v>32191</v>
      </c>
      <c r="B89" s="7" t="s">
        <v>2372</v>
      </c>
      <c r="C89" s="35"/>
      <c r="D89" s="40"/>
      <c r="E89" s="40">
        <v>0</v>
      </c>
      <c r="F89" s="40"/>
      <c r="G89" s="40"/>
      <c r="H89" s="40"/>
      <c r="I89" s="40"/>
      <c r="J89" s="40"/>
      <c r="K89" s="40"/>
      <c r="L89" s="40"/>
      <c r="M89" s="40"/>
      <c r="N89" s="40"/>
      <c r="O89" s="40"/>
      <c r="P89" s="40">
        <v>0</v>
      </c>
      <c r="Q89" s="40"/>
      <c r="R89" s="40"/>
      <c r="S89" s="40"/>
      <c r="T89" s="40"/>
      <c r="U89" s="40"/>
      <c r="V89" s="40"/>
      <c r="W89" s="40"/>
      <c r="X89" s="40"/>
      <c r="Y89" s="40" t="s">
        <v>23</v>
      </c>
      <c r="Z89" s="40" t="s">
        <v>23</v>
      </c>
      <c r="AA89" s="40" t="e">
        <v>#N/A</v>
      </c>
      <c r="AB89" s="40" t="s">
        <v>23</v>
      </c>
      <c r="AC89" s="40" t="s">
        <v>23</v>
      </c>
      <c r="AD89" s="40" t="s">
        <v>23</v>
      </c>
      <c r="AE89" s="40" t="s">
        <v>23</v>
      </c>
      <c r="AF89" s="40"/>
      <c r="AG89" s="40" t="s">
        <v>23</v>
      </c>
      <c r="AH89" s="40" t="s">
        <v>23</v>
      </c>
      <c r="AI89" s="40" t="s">
        <v>23</v>
      </c>
      <c r="AJ89" s="40" t="s">
        <v>23</v>
      </c>
      <c r="AK89" s="46" t="s">
        <v>23</v>
      </c>
      <c r="AL89" s="46" t="s">
        <v>23</v>
      </c>
      <c r="AM89" s="46" t="s">
        <v>23</v>
      </c>
      <c r="AN89" s="46" t="str">
        <f>IFERROR(VLOOKUP($B89,Sheet1!$A$5:$B$300,2,FALSE),"")</f>
        <v/>
      </c>
      <c r="AO89" s="46" t="s">
        <v>23</v>
      </c>
      <c r="AP89" s="5" t="str">
        <f>IFERROR(VLOOKUP($A89,集約用シート!$B$5:$U$300,15,FALSE),"")</f>
        <v/>
      </c>
      <c r="AQ89" s="8" t="s">
        <v>23</v>
      </c>
      <c r="AR89" s="46" t="s">
        <v>23</v>
      </c>
      <c r="AS89" s="5" t="str">
        <f>IFERROR(VLOOKUP($A89,集約用シート!$B$5:$U$300,19,FALSE),"")</f>
        <v/>
      </c>
      <c r="AT89" s="46" t="s">
        <v>23</v>
      </c>
      <c r="AU89" s="5" t="str">
        <f>IFERROR(VLOOKUP($A89,集約用シート!$B$5:$U$30021,FALSE),"")</f>
        <v/>
      </c>
    </row>
    <row r="90" spans="1:47" ht="28.5" customHeight="1">
      <c r="A90" s="6">
        <v>32192</v>
      </c>
      <c r="B90" s="7" t="s">
        <v>2373</v>
      </c>
      <c r="C90" s="35"/>
      <c r="D90" s="40"/>
      <c r="E90" s="40">
        <v>0</v>
      </c>
      <c r="F90" s="40"/>
      <c r="G90" s="40"/>
      <c r="H90" s="40"/>
      <c r="I90" s="40"/>
      <c r="J90" s="40"/>
      <c r="K90" s="40"/>
      <c r="L90" s="40"/>
      <c r="M90" s="40"/>
      <c r="N90" s="40"/>
      <c r="O90" s="40"/>
      <c r="P90" s="40">
        <v>0</v>
      </c>
      <c r="Q90" s="40"/>
      <c r="R90" s="40"/>
      <c r="S90" s="40"/>
      <c r="T90" s="40"/>
      <c r="U90" s="40"/>
      <c r="V90" s="40"/>
      <c r="W90" s="40"/>
      <c r="X90" s="40"/>
      <c r="Y90" s="40" t="s">
        <v>23</v>
      </c>
      <c r="Z90" s="40" t="s">
        <v>23</v>
      </c>
      <c r="AA90" s="40" t="e">
        <v>#N/A</v>
      </c>
      <c r="AB90" s="40" t="s">
        <v>23</v>
      </c>
      <c r="AC90" s="40" t="s">
        <v>23</v>
      </c>
      <c r="AD90" s="40" t="s">
        <v>23</v>
      </c>
      <c r="AE90" s="40" t="s">
        <v>23</v>
      </c>
      <c r="AF90" s="40"/>
      <c r="AG90" s="40" t="s">
        <v>23</v>
      </c>
      <c r="AH90" s="40" t="s">
        <v>23</v>
      </c>
      <c r="AI90" s="40" t="s">
        <v>23</v>
      </c>
      <c r="AJ90" s="40" t="s">
        <v>23</v>
      </c>
      <c r="AK90" s="46" t="s">
        <v>23</v>
      </c>
      <c r="AL90" s="46" t="s">
        <v>23</v>
      </c>
      <c r="AM90" s="46" t="s">
        <v>23</v>
      </c>
      <c r="AN90" s="46" t="str">
        <f>IFERROR(VLOOKUP($B90,Sheet1!$A$5:$B$300,2,FALSE),"")</f>
        <v/>
      </c>
      <c r="AO90" s="46" t="s">
        <v>23</v>
      </c>
      <c r="AP90" s="5" t="str">
        <f>IFERROR(VLOOKUP($A90,集約用シート!$B$5:$U$300,15,FALSE),"")</f>
        <v/>
      </c>
      <c r="AQ90" s="8" t="s">
        <v>23</v>
      </c>
      <c r="AR90" s="46" t="s">
        <v>23</v>
      </c>
      <c r="AS90" s="5" t="str">
        <f>IFERROR(VLOOKUP($A90,集約用シート!$B$5:$U$300,19,FALSE),"")</f>
        <v/>
      </c>
      <c r="AT90" s="46" t="s">
        <v>23</v>
      </c>
      <c r="AU90" s="5" t="str">
        <f>IFERROR(VLOOKUP($A90,集約用シート!$B$5:$U$30021,FALSE),"")</f>
        <v/>
      </c>
    </row>
    <row r="91" spans="1:47" ht="28.5" customHeight="1">
      <c r="A91" s="6">
        <v>32193</v>
      </c>
      <c r="B91" s="7" t="s">
        <v>2374</v>
      </c>
      <c r="C91" s="35"/>
      <c r="D91" s="40"/>
      <c r="E91" s="40">
        <v>0</v>
      </c>
      <c r="F91" s="40"/>
      <c r="G91" s="40"/>
      <c r="H91" s="40"/>
      <c r="I91" s="40"/>
      <c r="J91" s="40"/>
      <c r="K91" s="40"/>
      <c r="L91" s="40"/>
      <c r="M91" s="40"/>
      <c r="N91" s="40"/>
      <c r="O91" s="40"/>
      <c r="P91" s="40">
        <v>0</v>
      </c>
      <c r="Q91" s="40"/>
      <c r="R91" s="40"/>
      <c r="S91" s="40"/>
      <c r="T91" s="40"/>
      <c r="U91" s="40"/>
      <c r="V91" s="40"/>
      <c r="W91" s="40"/>
      <c r="X91" s="40"/>
      <c r="Y91" s="40" t="s">
        <v>23</v>
      </c>
      <c r="Z91" s="40" t="s">
        <v>23</v>
      </c>
      <c r="AA91" s="40" t="e">
        <v>#N/A</v>
      </c>
      <c r="AB91" s="40" t="s">
        <v>23</v>
      </c>
      <c r="AC91" s="40" t="s">
        <v>23</v>
      </c>
      <c r="AD91" s="40" t="s">
        <v>23</v>
      </c>
      <c r="AE91" s="40" t="s">
        <v>23</v>
      </c>
      <c r="AF91" s="40"/>
      <c r="AG91" s="40" t="s">
        <v>23</v>
      </c>
      <c r="AH91" s="40" t="s">
        <v>23</v>
      </c>
      <c r="AI91" s="40" t="s">
        <v>23</v>
      </c>
      <c r="AJ91" s="40" t="s">
        <v>23</v>
      </c>
      <c r="AK91" s="46" t="s">
        <v>23</v>
      </c>
      <c r="AL91" s="46" t="s">
        <v>23</v>
      </c>
      <c r="AM91" s="46" t="s">
        <v>23</v>
      </c>
      <c r="AN91" s="46" t="str">
        <f>IFERROR(VLOOKUP($B91,Sheet1!$A$5:$B$300,2,FALSE),"")</f>
        <v/>
      </c>
      <c r="AO91" s="46" t="s">
        <v>23</v>
      </c>
      <c r="AP91" s="5" t="str">
        <f>IFERROR(VLOOKUP($A91,集約用シート!$B$5:$U$300,15,FALSE),"")</f>
        <v/>
      </c>
      <c r="AQ91" s="8" t="s">
        <v>23</v>
      </c>
      <c r="AR91" s="46" t="s">
        <v>23</v>
      </c>
      <c r="AS91" s="5" t="str">
        <f>IFERROR(VLOOKUP($A91,集約用シート!$B$5:$U$300,19,FALSE),"")</f>
        <v/>
      </c>
      <c r="AT91" s="46" t="s">
        <v>23</v>
      </c>
      <c r="AU91" s="5" t="str">
        <f>IFERROR(VLOOKUP($A91,集約用シート!$B$5:$U$30021,FALSE),"")</f>
        <v/>
      </c>
    </row>
    <row r="92" spans="1:47" ht="28.5" customHeight="1">
      <c r="A92" s="6">
        <v>32196</v>
      </c>
      <c r="B92" s="7" t="s">
        <v>2375</v>
      </c>
      <c r="C92" s="40" t="s">
        <v>22</v>
      </c>
      <c r="D92" s="40" t="s">
        <v>22</v>
      </c>
      <c r="E92" s="40">
        <v>0</v>
      </c>
      <c r="F92" s="40"/>
      <c r="G92" s="40"/>
      <c r="H92" s="40"/>
      <c r="I92" s="40" t="s">
        <v>25</v>
      </c>
      <c r="J92" s="40"/>
      <c r="K92" s="40"/>
      <c r="L92" s="40"/>
      <c r="M92" s="40"/>
      <c r="N92" s="40"/>
      <c r="O92" s="40"/>
      <c r="P92" s="40">
        <v>0</v>
      </c>
      <c r="Q92" s="40"/>
      <c r="R92" s="40"/>
      <c r="S92" s="40"/>
      <c r="T92" s="40"/>
      <c r="U92" s="40"/>
      <c r="V92" s="40"/>
      <c r="W92" s="40"/>
      <c r="X92" s="40"/>
      <c r="Y92" s="40" t="s">
        <v>21</v>
      </c>
      <c r="Z92" s="40" t="s">
        <v>21</v>
      </c>
      <c r="AA92" s="40" t="s">
        <v>21</v>
      </c>
      <c r="AB92" s="40" t="s">
        <v>23</v>
      </c>
      <c r="AC92" s="40" t="s">
        <v>25</v>
      </c>
      <c r="AD92" s="40" t="s">
        <v>23</v>
      </c>
      <c r="AE92" s="40" t="s">
        <v>25</v>
      </c>
      <c r="AF92" s="40"/>
      <c r="AG92" s="40" t="s">
        <v>23</v>
      </c>
      <c r="AH92" s="40" t="s">
        <v>25</v>
      </c>
      <c r="AI92" s="40" t="s">
        <v>21</v>
      </c>
      <c r="AJ92" s="40" t="s">
        <v>21</v>
      </c>
      <c r="AK92" s="46" t="s">
        <v>21</v>
      </c>
      <c r="AL92" s="46" t="s">
        <v>25</v>
      </c>
      <c r="AM92" s="46" t="s">
        <v>25</v>
      </c>
      <c r="AN92" s="46" t="str">
        <f>IFERROR(VLOOKUP($B92,Sheet1!$A$5:$B$300,2,FALSE),"")</f>
        <v/>
      </c>
      <c r="AO92" s="46" t="s">
        <v>25</v>
      </c>
      <c r="AP92" s="5" t="str">
        <f>IFERROR(VLOOKUP($A92,集約用シート!$B$5:$U$300,15,FALSE),"")</f>
        <v/>
      </c>
      <c r="AQ92" s="8" t="s">
        <v>1934</v>
      </c>
      <c r="AR92" s="46" t="s">
        <v>25</v>
      </c>
      <c r="AS92" s="5" t="str">
        <f>IFERROR(VLOOKUP($A92,集約用シート!$B$5:$U$300,19,FALSE),"")</f>
        <v/>
      </c>
      <c r="AT92" s="46" t="s">
        <v>21</v>
      </c>
      <c r="AU92" s="5" t="str">
        <f>IFERROR(VLOOKUP($A92,集約用シート!$B$5:$U$30021,FALSE),"")</f>
        <v/>
      </c>
    </row>
    <row r="93" spans="1:47" ht="28.5" customHeight="1">
      <c r="A93" s="6">
        <v>32197</v>
      </c>
      <c r="B93" s="7" t="s">
        <v>2376</v>
      </c>
      <c r="C93" s="35"/>
      <c r="D93" s="40"/>
      <c r="E93" s="40">
        <v>0</v>
      </c>
      <c r="F93" s="40"/>
      <c r="G93" s="40"/>
      <c r="H93" s="40"/>
      <c r="I93" s="40"/>
      <c r="J93" s="40"/>
      <c r="K93" s="40"/>
      <c r="L93" s="40"/>
      <c r="M93" s="40"/>
      <c r="N93" s="40"/>
      <c r="O93" s="40"/>
      <c r="P93" s="40">
        <v>0</v>
      </c>
      <c r="Q93" s="40"/>
      <c r="R93" s="40"/>
      <c r="S93" s="40"/>
      <c r="T93" s="40"/>
      <c r="U93" s="40"/>
      <c r="V93" s="40"/>
      <c r="W93" s="40"/>
      <c r="X93" s="40"/>
      <c r="Y93" s="40" t="s">
        <v>23</v>
      </c>
      <c r="Z93" s="40" t="s">
        <v>23</v>
      </c>
      <c r="AA93" s="40" t="e">
        <v>#N/A</v>
      </c>
      <c r="AB93" s="40" t="s">
        <v>23</v>
      </c>
      <c r="AC93" s="40" t="s">
        <v>23</v>
      </c>
      <c r="AD93" s="40" t="s">
        <v>23</v>
      </c>
      <c r="AE93" s="40" t="s">
        <v>23</v>
      </c>
      <c r="AF93" s="40"/>
      <c r="AG93" s="40" t="s">
        <v>23</v>
      </c>
      <c r="AH93" s="40" t="s">
        <v>23</v>
      </c>
      <c r="AI93" s="40" t="s">
        <v>23</v>
      </c>
      <c r="AJ93" s="40" t="s">
        <v>23</v>
      </c>
      <c r="AK93" s="46" t="s">
        <v>23</v>
      </c>
      <c r="AL93" s="46" t="s">
        <v>23</v>
      </c>
      <c r="AM93" s="46" t="s">
        <v>23</v>
      </c>
      <c r="AN93" s="46" t="str">
        <f>IFERROR(VLOOKUP($B93,Sheet1!$A$5:$B$300,2,FALSE),"")</f>
        <v/>
      </c>
      <c r="AO93" s="46" t="s">
        <v>23</v>
      </c>
      <c r="AP93" s="5" t="str">
        <f>IFERROR(VLOOKUP($A93,集約用シート!$B$5:$U$300,15,FALSE),"")</f>
        <v/>
      </c>
      <c r="AQ93" s="8" t="s">
        <v>23</v>
      </c>
      <c r="AR93" s="46" t="s">
        <v>23</v>
      </c>
      <c r="AS93" s="5" t="str">
        <f>IFERROR(VLOOKUP($A93,集約用シート!$B$5:$U$300,19,FALSE),"")</f>
        <v/>
      </c>
      <c r="AT93" s="46" t="s">
        <v>23</v>
      </c>
      <c r="AU93" s="5" t="str">
        <f>IFERROR(VLOOKUP($A93,集約用シート!$B$5:$U$30021,FALSE),"")</f>
        <v/>
      </c>
    </row>
    <row r="94" spans="1:47" ht="28.5" customHeight="1">
      <c r="A94" s="6">
        <v>32199</v>
      </c>
      <c r="B94" s="7" t="s">
        <v>2377</v>
      </c>
      <c r="C94" s="35"/>
      <c r="D94" s="40"/>
      <c r="E94" s="40">
        <v>0</v>
      </c>
      <c r="F94" s="40"/>
      <c r="G94" s="40"/>
      <c r="H94" s="40"/>
      <c r="I94" s="40"/>
      <c r="J94" s="40"/>
      <c r="K94" s="40"/>
      <c r="L94" s="40"/>
      <c r="M94" s="40"/>
      <c r="N94" s="40"/>
      <c r="O94" s="40"/>
      <c r="P94" s="40">
        <v>0</v>
      </c>
      <c r="Q94" s="40"/>
      <c r="R94" s="40"/>
      <c r="S94" s="40"/>
      <c r="T94" s="40"/>
      <c r="U94" s="40"/>
      <c r="V94" s="40"/>
      <c r="W94" s="40"/>
      <c r="X94" s="40"/>
      <c r="Y94" s="40" t="s">
        <v>23</v>
      </c>
      <c r="Z94" s="40" t="s">
        <v>23</v>
      </c>
      <c r="AA94" s="40" t="e">
        <v>#N/A</v>
      </c>
      <c r="AB94" s="40" t="s">
        <v>23</v>
      </c>
      <c r="AC94" s="40" t="s">
        <v>23</v>
      </c>
      <c r="AD94" s="40" t="s">
        <v>23</v>
      </c>
      <c r="AE94" s="40" t="s">
        <v>23</v>
      </c>
      <c r="AF94" s="40"/>
      <c r="AG94" s="40" t="s">
        <v>23</v>
      </c>
      <c r="AH94" s="40" t="s">
        <v>23</v>
      </c>
      <c r="AI94" s="40" t="s">
        <v>23</v>
      </c>
      <c r="AJ94" s="40" t="s">
        <v>23</v>
      </c>
      <c r="AK94" s="46" t="s">
        <v>23</v>
      </c>
      <c r="AL94" s="46" t="s">
        <v>23</v>
      </c>
      <c r="AM94" s="46" t="s">
        <v>23</v>
      </c>
      <c r="AN94" s="46" t="str">
        <f>IFERROR(VLOOKUP($B94,Sheet1!$A$5:$B$300,2,FALSE),"")</f>
        <v/>
      </c>
      <c r="AO94" s="46" t="s">
        <v>23</v>
      </c>
      <c r="AP94" s="5" t="str">
        <f>IFERROR(VLOOKUP($A94,集約用シート!$B$5:$U$300,15,FALSE),"")</f>
        <v/>
      </c>
      <c r="AQ94" s="8" t="s">
        <v>23</v>
      </c>
      <c r="AR94" s="46" t="s">
        <v>23</v>
      </c>
      <c r="AS94" s="5" t="str">
        <f>IFERROR(VLOOKUP($A94,集約用シート!$B$5:$U$300,19,FALSE),"")</f>
        <v/>
      </c>
      <c r="AT94" s="46" t="s">
        <v>23</v>
      </c>
      <c r="AU94" s="5" t="str">
        <f>IFERROR(VLOOKUP($A94,集約用シート!$B$5:$U$30021,FALSE),"")</f>
        <v/>
      </c>
    </row>
    <row r="95" spans="1:47" ht="28.5" customHeight="1">
      <c r="A95" s="6">
        <v>32201</v>
      </c>
      <c r="B95" s="7" t="s">
        <v>2378</v>
      </c>
      <c r="C95" s="35"/>
      <c r="D95" s="40"/>
      <c r="E95" s="40">
        <v>0</v>
      </c>
      <c r="F95" s="40"/>
      <c r="G95" s="40"/>
      <c r="H95" s="40"/>
      <c r="I95" s="40"/>
      <c r="J95" s="40"/>
      <c r="K95" s="40"/>
      <c r="L95" s="40"/>
      <c r="M95" s="40"/>
      <c r="N95" s="40"/>
      <c r="O95" s="40"/>
      <c r="P95" s="40">
        <v>0</v>
      </c>
      <c r="Q95" s="40"/>
      <c r="R95" s="40"/>
      <c r="S95" s="40"/>
      <c r="T95" s="40"/>
      <c r="U95" s="40"/>
      <c r="V95" s="40"/>
      <c r="W95" s="40"/>
      <c r="X95" s="40"/>
      <c r="Y95" s="40" t="s">
        <v>23</v>
      </c>
      <c r="Z95" s="40" t="s">
        <v>23</v>
      </c>
      <c r="AA95" s="40" t="e">
        <v>#N/A</v>
      </c>
      <c r="AB95" s="40" t="s">
        <v>23</v>
      </c>
      <c r="AC95" s="40" t="s">
        <v>23</v>
      </c>
      <c r="AD95" s="40" t="s">
        <v>23</v>
      </c>
      <c r="AE95" s="40" t="s">
        <v>23</v>
      </c>
      <c r="AF95" s="40"/>
      <c r="AG95" s="40" t="s">
        <v>23</v>
      </c>
      <c r="AH95" s="40" t="s">
        <v>23</v>
      </c>
      <c r="AI95" s="40" t="s">
        <v>23</v>
      </c>
      <c r="AJ95" s="40" t="s">
        <v>23</v>
      </c>
      <c r="AK95" s="46" t="s">
        <v>23</v>
      </c>
      <c r="AL95" s="46" t="s">
        <v>23</v>
      </c>
      <c r="AM95" s="46" t="s">
        <v>23</v>
      </c>
      <c r="AN95" s="46" t="str">
        <f>IFERROR(VLOOKUP($B95,Sheet1!$A$5:$B$300,2,FALSE),"")</f>
        <v/>
      </c>
      <c r="AO95" s="46" t="s">
        <v>23</v>
      </c>
      <c r="AP95" s="5" t="str">
        <f>IFERROR(VLOOKUP($A95,集約用シート!$B$5:$U$300,15,FALSE),"")</f>
        <v/>
      </c>
      <c r="AQ95" s="8" t="s">
        <v>23</v>
      </c>
      <c r="AR95" s="46" t="s">
        <v>23</v>
      </c>
      <c r="AS95" s="5" t="str">
        <f>IFERROR(VLOOKUP($A95,集約用シート!$B$5:$U$300,19,FALSE),"")</f>
        <v/>
      </c>
      <c r="AT95" s="46" t="s">
        <v>23</v>
      </c>
      <c r="AU95" s="5" t="str">
        <f>IFERROR(VLOOKUP($A95,集約用シート!$B$5:$U$30021,FALSE),"")</f>
        <v/>
      </c>
    </row>
    <row r="96" spans="1:47" ht="28.5" customHeight="1">
      <c r="A96" s="6">
        <v>32202</v>
      </c>
      <c r="B96" s="7" t="s">
        <v>2379</v>
      </c>
      <c r="C96" s="35"/>
      <c r="D96" s="40"/>
      <c r="E96" s="40">
        <v>0</v>
      </c>
      <c r="F96" s="40"/>
      <c r="G96" s="40"/>
      <c r="H96" s="40"/>
      <c r="I96" s="40"/>
      <c r="J96" s="40"/>
      <c r="K96" s="40"/>
      <c r="L96" s="40"/>
      <c r="M96" s="40"/>
      <c r="N96" s="40"/>
      <c r="O96" s="40"/>
      <c r="P96" s="40">
        <v>0</v>
      </c>
      <c r="Q96" s="40"/>
      <c r="R96" s="40"/>
      <c r="S96" s="40"/>
      <c r="T96" s="40"/>
      <c r="U96" s="40"/>
      <c r="V96" s="40"/>
      <c r="W96" s="40"/>
      <c r="X96" s="40"/>
      <c r="Y96" s="40" t="s">
        <v>23</v>
      </c>
      <c r="Z96" s="40" t="s">
        <v>23</v>
      </c>
      <c r="AA96" s="40" t="e">
        <v>#N/A</v>
      </c>
      <c r="AB96" s="40" t="s">
        <v>23</v>
      </c>
      <c r="AC96" s="40" t="s">
        <v>23</v>
      </c>
      <c r="AD96" s="40" t="s">
        <v>23</v>
      </c>
      <c r="AE96" s="40" t="s">
        <v>23</v>
      </c>
      <c r="AF96" s="40"/>
      <c r="AG96" s="40" t="s">
        <v>23</v>
      </c>
      <c r="AH96" s="40" t="s">
        <v>23</v>
      </c>
      <c r="AI96" s="40" t="s">
        <v>23</v>
      </c>
      <c r="AJ96" s="40" t="s">
        <v>23</v>
      </c>
      <c r="AK96" s="46" t="s">
        <v>23</v>
      </c>
      <c r="AL96" s="46" t="s">
        <v>23</v>
      </c>
      <c r="AM96" s="46" t="s">
        <v>23</v>
      </c>
      <c r="AN96" s="46" t="str">
        <f>IFERROR(VLOOKUP($B96,Sheet1!$A$5:$B$300,2,FALSE),"")</f>
        <v/>
      </c>
      <c r="AO96" s="46" t="s">
        <v>23</v>
      </c>
      <c r="AP96" s="5" t="str">
        <f>IFERROR(VLOOKUP($A96,集約用シート!$B$5:$U$300,15,FALSE),"")</f>
        <v/>
      </c>
      <c r="AQ96" s="8" t="s">
        <v>23</v>
      </c>
      <c r="AR96" s="46" t="s">
        <v>23</v>
      </c>
      <c r="AS96" s="5" t="str">
        <f>IFERROR(VLOOKUP($A96,集約用シート!$B$5:$U$300,19,FALSE),"")</f>
        <v/>
      </c>
      <c r="AT96" s="46" t="s">
        <v>23</v>
      </c>
      <c r="AU96" s="5" t="str">
        <f>IFERROR(VLOOKUP($A96,集約用シート!$B$5:$U$30021,FALSE),"")</f>
        <v/>
      </c>
    </row>
    <row r="97" spans="1:47" ht="28.5" customHeight="1">
      <c r="A97" s="6">
        <v>32204</v>
      </c>
      <c r="B97" s="7" t="s">
        <v>2380</v>
      </c>
      <c r="C97" s="35"/>
      <c r="D97" s="40"/>
      <c r="E97" s="40">
        <v>0</v>
      </c>
      <c r="F97" s="40"/>
      <c r="G97" s="40"/>
      <c r="H97" s="40"/>
      <c r="I97" s="40"/>
      <c r="J97" s="40"/>
      <c r="K97" s="40"/>
      <c r="L97" s="40"/>
      <c r="M97" s="40"/>
      <c r="N97" s="40"/>
      <c r="O97" s="40"/>
      <c r="P97" s="40">
        <v>0</v>
      </c>
      <c r="Q97" s="40"/>
      <c r="R97" s="40"/>
      <c r="S97" s="40"/>
      <c r="T97" s="40"/>
      <c r="U97" s="40"/>
      <c r="V97" s="40"/>
      <c r="W97" s="40"/>
      <c r="X97" s="40"/>
      <c r="Y97" s="40" t="s">
        <v>23</v>
      </c>
      <c r="Z97" s="40" t="s">
        <v>23</v>
      </c>
      <c r="AA97" s="40" t="e">
        <v>#N/A</v>
      </c>
      <c r="AB97" s="40" t="s">
        <v>23</v>
      </c>
      <c r="AC97" s="40" t="s">
        <v>23</v>
      </c>
      <c r="AD97" s="40" t="s">
        <v>23</v>
      </c>
      <c r="AE97" s="40" t="s">
        <v>23</v>
      </c>
      <c r="AF97" s="40"/>
      <c r="AG97" s="40" t="s">
        <v>23</v>
      </c>
      <c r="AH97" s="40" t="s">
        <v>23</v>
      </c>
      <c r="AI97" s="40" t="s">
        <v>23</v>
      </c>
      <c r="AJ97" s="40" t="s">
        <v>23</v>
      </c>
      <c r="AK97" s="46" t="s">
        <v>23</v>
      </c>
      <c r="AL97" s="46" t="s">
        <v>23</v>
      </c>
      <c r="AM97" s="46" t="s">
        <v>23</v>
      </c>
      <c r="AN97" s="46" t="str">
        <f>IFERROR(VLOOKUP($B97,Sheet1!$A$5:$B$300,2,FALSE),"")</f>
        <v/>
      </c>
      <c r="AO97" s="46" t="s">
        <v>23</v>
      </c>
      <c r="AP97" s="5" t="str">
        <f>IFERROR(VLOOKUP($A97,集約用シート!$B$5:$U$300,15,FALSE),"")</f>
        <v/>
      </c>
      <c r="AQ97" s="8" t="s">
        <v>23</v>
      </c>
      <c r="AR97" s="46" t="s">
        <v>23</v>
      </c>
      <c r="AS97" s="5" t="str">
        <f>IFERROR(VLOOKUP($A97,集約用シート!$B$5:$U$300,19,FALSE),"")</f>
        <v/>
      </c>
      <c r="AT97" s="46" t="s">
        <v>23</v>
      </c>
      <c r="AU97" s="5" t="str">
        <f>IFERROR(VLOOKUP($A97,集約用シート!$B$5:$U$30021,FALSE),"")</f>
        <v/>
      </c>
    </row>
    <row r="98" spans="1:47" ht="28.5" customHeight="1">
      <c r="A98" s="6">
        <v>32205</v>
      </c>
      <c r="B98" s="7" t="s">
        <v>2381</v>
      </c>
      <c r="C98" s="35"/>
      <c r="D98" s="40"/>
      <c r="E98" s="40">
        <v>0</v>
      </c>
      <c r="F98" s="40"/>
      <c r="G98" s="40"/>
      <c r="H98" s="40"/>
      <c r="I98" s="40"/>
      <c r="J98" s="40"/>
      <c r="K98" s="40"/>
      <c r="L98" s="40"/>
      <c r="M98" s="40"/>
      <c r="N98" s="40"/>
      <c r="O98" s="40"/>
      <c r="P98" s="40">
        <v>0</v>
      </c>
      <c r="Q98" s="40"/>
      <c r="R98" s="40"/>
      <c r="S98" s="40"/>
      <c r="T98" s="40"/>
      <c r="U98" s="40"/>
      <c r="V98" s="40"/>
      <c r="W98" s="40"/>
      <c r="X98" s="40"/>
      <c r="Y98" s="40" t="s">
        <v>23</v>
      </c>
      <c r="Z98" s="40" t="s">
        <v>23</v>
      </c>
      <c r="AA98" s="40" t="e">
        <v>#N/A</v>
      </c>
      <c r="AB98" s="40" t="s">
        <v>23</v>
      </c>
      <c r="AC98" s="40" t="s">
        <v>23</v>
      </c>
      <c r="AD98" s="40" t="s">
        <v>23</v>
      </c>
      <c r="AE98" s="40" t="s">
        <v>23</v>
      </c>
      <c r="AF98" s="40"/>
      <c r="AG98" s="40" t="s">
        <v>23</v>
      </c>
      <c r="AH98" s="40" t="s">
        <v>23</v>
      </c>
      <c r="AI98" s="40" t="s">
        <v>23</v>
      </c>
      <c r="AJ98" s="40" t="s">
        <v>23</v>
      </c>
      <c r="AK98" s="46" t="s">
        <v>23</v>
      </c>
      <c r="AL98" s="46" t="s">
        <v>23</v>
      </c>
      <c r="AM98" s="46" t="s">
        <v>23</v>
      </c>
      <c r="AN98" s="46" t="str">
        <f>IFERROR(VLOOKUP($B98,Sheet1!$A$5:$B$300,2,FALSE),"")</f>
        <v/>
      </c>
      <c r="AO98" s="46" t="s">
        <v>23</v>
      </c>
      <c r="AP98" s="5" t="str">
        <f>IFERROR(VLOOKUP($A98,集約用シート!$B$5:$U$300,15,FALSE),"")</f>
        <v/>
      </c>
      <c r="AQ98" s="8" t="s">
        <v>23</v>
      </c>
      <c r="AR98" s="46" t="s">
        <v>23</v>
      </c>
      <c r="AS98" s="5" t="str">
        <f>IFERROR(VLOOKUP($A98,集約用シート!$B$5:$U$300,19,FALSE),"")</f>
        <v/>
      </c>
      <c r="AT98" s="46" t="s">
        <v>23</v>
      </c>
      <c r="AU98" s="5" t="str">
        <f>IFERROR(VLOOKUP($A98,集約用シート!$B$5:$U$30021,FALSE),"")</f>
        <v/>
      </c>
    </row>
    <row r="99" spans="1:47" ht="28.5" customHeight="1">
      <c r="A99" s="6">
        <v>32206</v>
      </c>
      <c r="B99" s="7" t="s">
        <v>2382</v>
      </c>
      <c r="C99" s="40" t="s">
        <v>22</v>
      </c>
      <c r="D99" s="40" t="s">
        <v>22</v>
      </c>
      <c r="E99" s="40">
        <v>0</v>
      </c>
      <c r="F99" s="40"/>
      <c r="G99" s="40"/>
      <c r="H99" s="40"/>
      <c r="I99" s="40"/>
      <c r="J99" s="40"/>
      <c r="K99" s="40"/>
      <c r="L99" s="40"/>
      <c r="M99" s="40"/>
      <c r="N99" s="40"/>
      <c r="O99" s="40"/>
      <c r="P99" s="40">
        <v>0</v>
      </c>
      <c r="Q99" s="40"/>
      <c r="R99" s="40"/>
      <c r="S99" s="40"/>
      <c r="T99" s="40"/>
      <c r="U99" s="40"/>
      <c r="V99" s="40"/>
      <c r="W99" s="40"/>
      <c r="X99" s="40"/>
      <c r="Y99" s="40" t="s">
        <v>23</v>
      </c>
      <c r="Z99" s="40" t="s">
        <v>23</v>
      </c>
      <c r="AA99" s="40" t="e">
        <v>#N/A</v>
      </c>
      <c r="AB99" s="40" t="s">
        <v>23</v>
      </c>
      <c r="AC99" s="40" t="s">
        <v>23</v>
      </c>
      <c r="AD99" s="40" t="s">
        <v>23</v>
      </c>
      <c r="AE99" s="40" t="s">
        <v>23</v>
      </c>
      <c r="AF99" s="40"/>
      <c r="AG99" s="40" t="s">
        <v>23</v>
      </c>
      <c r="AH99" s="40" t="s">
        <v>23</v>
      </c>
      <c r="AI99" s="40" t="s">
        <v>23</v>
      </c>
      <c r="AJ99" s="40" t="s">
        <v>23</v>
      </c>
      <c r="AK99" s="46" t="s">
        <v>23</v>
      </c>
      <c r="AL99" s="46" t="s">
        <v>23</v>
      </c>
      <c r="AM99" s="46" t="s">
        <v>23</v>
      </c>
      <c r="AN99" s="46" t="str">
        <f>IFERROR(VLOOKUP($B99,Sheet1!$A$5:$B$300,2,FALSE),"")</f>
        <v/>
      </c>
      <c r="AO99" s="46" t="s">
        <v>23</v>
      </c>
      <c r="AP99" s="5" t="str">
        <f>IFERROR(VLOOKUP($A99,集約用シート!$B$5:$U$300,15,FALSE),"")</f>
        <v/>
      </c>
      <c r="AQ99" s="8" t="s">
        <v>23</v>
      </c>
      <c r="AR99" s="46" t="s">
        <v>23</v>
      </c>
      <c r="AS99" s="5" t="str">
        <f>IFERROR(VLOOKUP($A99,集約用シート!$B$5:$U$300,19,FALSE),"")</f>
        <v/>
      </c>
      <c r="AT99" s="46" t="s">
        <v>23</v>
      </c>
      <c r="AU99" s="5" t="str">
        <f>IFERROR(VLOOKUP($A99,集約用シート!$B$5:$U$30021,FALSE),"")</f>
        <v/>
      </c>
    </row>
    <row r="100" spans="1:47" ht="28.5" customHeight="1">
      <c r="A100" s="6">
        <v>32207</v>
      </c>
      <c r="B100" s="7" t="s">
        <v>2383</v>
      </c>
      <c r="C100" s="35"/>
      <c r="D100" s="40"/>
      <c r="E100" s="40">
        <v>0</v>
      </c>
      <c r="F100" s="40"/>
      <c r="G100" s="40"/>
      <c r="H100" s="40"/>
      <c r="I100" s="40"/>
      <c r="J100" s="40"/>
      <c r="K100" s="40"/>
      <c r="L100" s="40"/>
      <c r="M100" s="40"/>
      <c r="N100" s="40"/>
      <c r="O100" s="40"/>
      <c r="P100" s="40">
        <v>0</v>
      </c>
      <c r="Q100" s="40"/>
      <c r="R100" s="40"/>
      <c r="S100" s="40"/>
      <c r="T100" s="40"/>
      <c r="U100" s="40"/>
      <c r="V100" s="40"/>
      <c r="W100" s="40"/>
      <c r="X100" s="40"/>
      <c r="Y100" s="40" t="s">
        <v>23</v>
      </c>
      <c r="Z100" s="40" t="s">
        <v>23</v>
      </c>
      <c r="AA100" s="40" t="e">
        <v>#N/A</v>
      </c>
      <c r="AB100" s="40" t="s">
        <v>23</v>
      </c>
      <c r="AC100" s="40" t="s">
        <v>23</v>
      </c>
      <c r="AD100" s="40" t="s">
        <v>23</v>
      </c>
      <c r="AE100" s="40" t="s">
        <v>23</v>
      </c>
      <c r="AF100" s="40"/>
      <c r="AG100" s="40" t="s">
        <v>23</v>
      </c>
      <c r="AH100" s="40" t="s">
        <v>23</v>
      </c>
      <c r="AI100" s="40" t="s">
        <v>23</v>
      </c>
      <c r="AJ100" s="40" t="s">
        <v>23</v>
      </c>
      <c r="AK100" s="46" t="s">
        <v>23</v>
      </c>
      <c r="AL100" s="46" t="s">
        <v>23</v>
      </c>
      <c r="AM100" s="46" t="s">
        <v>23</v>
      </c>
      <c r="AN100" s="46" t="str">
        <f>IFERROR(VLOOKUP($B100,Sheet1!$A$5:$B$300,2,FALSE),"")</f>
        <v/>
      </c>
      <c r="AO100" s="46" t="s">
        <v>23</v>
      </c>
      <c r="AP100" s="5" t="str">
        <f>IFERROR(VLOOKUP($A100,集約用シート!$B$5:$U$300,15,FALSE),"")</f>
        <v/>
      </c>
      <c r="AQ100" s="8" t="s">
        <v>23</v>
      </c>
      <c r="AR100" s="46" t="s">
        <v>23</v>
      </c>
      <c r="AS100" s="5" t="str">
        <f>IFERROR(VLOOKUP($A100,集約用シート!$B$5:$U$300,19,FALSE),"")</f>
        <v/>
      </c>
      <c r="AT100" s="46" t="s">
        <v>23</v>
      </c>
      <c r="AU100" s="5" t="str">
        <f>IFERROR(VLOOKUP($A100,集約用シート!$B$5:$U$30021,FALSE),"")</f>
        <v/>
      </c>
    </row>
    <row r="101" spans="1:47" ht="28.5" customHeight="1">
      <c r="A101" s="6">
        <v>32209</v>
      </c>
      <c r="B101" s="7" t="s">
        <v>2384</v>
      </c>
      <c r="C101" s="35"/>
      <c r="D101" s="40"/>
      <c r="E101" s="40">
        <v>0</v>
      </c>
      <c r="F101" s="40"/>
      <c r="G101" s="40"/>
      <c r="H101" s="40"/>
      <c r="I101" s="40"/>
      <c r="J101" s="40"/>
      <c r="K101" s="40"/>
      <c r="L101" s="40"/>
      <c r="M101" s="40"/>
      <c r="N101" s="40"/>
      <c r="O101" s="40"/>
      <c r="P101" s="40">
        <v>0</v>
      </c>
      <c r="Q101" s="40"/>
      <c r="R101" s="40"/>
      <c r="S101" s="40"/>
      <c r="T101" s="40"/>
      <c r="U101" s="40"/>
      <c r="V101" s="40"/>
      <c r="W101" s="40"/>
      <c r="X101" s="40"/>
      <c r="Y101" s="40" t="s">
        <v>23</v>
      </c>
      <c r="Z101" s="40" t="s">
        <v>23</v>
      </c>
      <c r="AA101" s="40" t="e">
        <v>#N/A</v>
      </c>
      <c r="AB101" s="40" t="s">
        <v>23</v>
      </c>
      <c r="AC101" s="40" t="s">
        <v>23</v>
      </c>
      <c r="AD101" s="40" t="s">
        <v>23</v>
      </c>
      <c r="AE101" s="40" t="s">
        <v>23</v>
      </c>
      <c r="AF101" s="40"/>
      <c r="AG101" s="40" t="s">
        <v>23</v>
      </c>
      <c r="AH101" s="40" t="s">
        <v>23</v>
      </c>
      <c r="AI101" s="40" t="s">
        <v>23</v>
      </c>
      <c r="AJ101" s="40" t="s">
        <v>23</v>
      </c>
      <c r="AK101" s="46" t="s">
        <v>23</v>
      </c>
      <c r="AL101" s="46" t="s">
        <v>23</v>
      </c>
      <c r="AM101" s="46" t="s">
        <v>23</v>
      </c>
      <c r="AN101" s="46" t="str">
        <f>IFERROR(VLOOKUP($B101,Sheet1!$A$5:$B$300,2,FALSE),"")</f>
        <v/>
      </c>
      <c r="AO101" s="46" t="s">
        <v>23</v>
      </c>
      <c r="AP101" s="5" t="str">
        <f>IFERROR(VLOOKUP($A101,集約用シート!$B$5:$U$300,15,FALSE),"")</f>
        <v/>
      </c>
      <c r="AQ101" s="8" t="s">
        <v>23</v>
      </c>
      <c r="AR101" s="46" t="s">
        <v>23</v>
      </c>
      <c r="AS101" s="5" t="str">
        <f>IFERROR(VLOOKUP($A101,集約用シート!$B$5:$U$300,19,FALSE),"")</f>
        <v/>
      </c>
      <c r="AT101" s="46" t="s">
        <v>23</v>
      </c>
      <c r="AU101" s="5" t="str">
        <f>IFERROR(VLOOKUP($A101,集約用シート!$B$5:$U$30021,FALSE),"")</f>
        <v/>
      </c>
    </row>
    <row r="102" spans="1:47" ht="28.5" customHeight="1">
      <c r="A102" s="6">
        <v>32210</v>
      </c>
      <c r="B102" s="7" t="s">
        <v>2385</v>
      </c>
      <c r="C102" s="35"/>
      <c r="D102" s="40"/>
      <c r="E102" s="40">
        <v>0</v>
      </c>
      <c r="F102" s="40"/>
      <c r="G102" s="40"/>
      <c r="H102" s="40"/>
      <c r="I102" s="40"/>
      <c r="J102" s="40"/>
      <c r="K102" s="40"/>
      <c r="L102" s="40"/>
      <c r="M102" s="40"/>
      <c r="N102" s="40"/>
      <c r="O102" s="40"/>
      <c r="P102" s="40">
        <v>0</v>
      </c>
      <c r="Q102" s="40"/>
      <c r="R102" s="40"/>
      <c r="S102" s="40"/>
      <c r="T102" s="40"/>
      <c r="U102" s="40"/>
      <c r="V102" s="40"/>
      <c r="W102" s="40"/>
      <c r="X102" s="40"/>
      <c r="Y102" s="40" t="s">
        <v>23</v>
      </c>
      <c r="Z102" s="40" t="s">
        <v>23</v>
      </c>
      <c r="AA102" s="40" t="e">
        <v>#N/A</v>
      </c>
      <c r="AB102" s="40" t="s">
        <v>23</v>
      </c>
      <c r="AC102" s="40" t="s">
        <v>23</v>
      </c>
      <c r="AD102" s="40" t="s">
        <v>23</v>
      </c>
      <c r="AE102" s="40" t="s">
        <v>23</v>
      </c>
      <c r="AF102" s="40"/>
      <c r="AG102" s="40" t="s">
        <v>23</v>
      </c>
      <c r="AH102" s="40" t="s">
        <v>23</v>
      </c>
      <c r="AI102" s="40" t="s">
        <v>23</v>
      </c>
      <c r="AJ102" s="40" t="s">
        <v>23</v>
      </c>
      <c r="AK102" s="46" t="s">
        <v>23</v>
      </c>
      <c r="AL102" s="46" t="s">
        <v>23</v>
      </c>
      <c r="AM102" s="46" t="s">
        <v>23</v>
      </c>
      <c r="AN102" s="46" t="str">
        <f>IFERROR(VLOOKUP($B102,Sheet1!$A$5:$B$300,2,FALSE),"")</f>
        <v/>
      </c>
      <c r="AO102" s="46" t="s">
        <v>23</v>
      </c>
      <c r="AP102" s="5" t="str">
        <f>IFERROR(VLOOKUP($A102,集約用シート!$B$5:$U$300,15,FALSE),"")</f>
        <v/>
      </c>
      <c r="AQ102" s="8" t="s">
        <v>23</v>
      </c>
      <c r="AR102" s="46" t="s">
        <v>23</v>
      </c>
      <c r="AS102" s="5" t="str">
        <f>IFERROR(VLOOKUP($A102,集約用シート!$B$5:$U$300,19,FALSE),"")</f>
        <v/>
      </c>
      <c r="AT102" s="46" t="s">
        <v>23</v>
      </c>
      <c r="AU102" s="5" t="str">
        <f>IFERROR(VLOOKUP($A102,集約用シート!$B$5:$U$30021,FALSE),"")</f>
        <v/>
      </c>
    </row>
    <row r="103" spans="1:47" ht="28.5" customHeight="1">
      <c r="A103" s="6">
        <v>32211</v>
      </c>
      <c r="B103" s="7" t="s">
        <v>2386</v>
      </c>
      <c r="C103" s="35"/>
      <c r="D103" s="40"/>
      <c r="E103" s="40">
        <v>0</v>
      </c>
      <c r="F103" s="40"/>
      <c r="G103" s="40"/>
      <c r="H103" s="40"/>
      <c r="I103" s="40"/>
      <c r="J103" s="40"/>
      <c r="K103" s="40"/>
      <c r="L103" s="40"/>
      <c r="M103" s="40"/>
      <c r="N103" s="40"/>
      <c r="O103" s="40"/>
      <c r="P103" s="40">
        <v>0</v>
      </c>
      <c r="Q103" s="40"/>
      <c r="R103" s="40"/>
      <c r="S103" s="40"/>
      <c r="T103" s="40"/>
      <c r="U103" s="40"/>
      <c r="V103" s="40"/>
      <c r="W103" s="40"/>
      <c r="X103" s="40"/>
      <c r="Y103" s="40" t="s">
        <v>23</v>
      </c>
      <c r="Z103" s="40" t="s">
        <v>23</v>
      </c>
      <c r="AA103" s="40" t="e">
        <v>#N/A</v>
      </c>
      <c r="AB103" s="40" t="s">
        <v>23</v>
      </c>
      <c r="AC103" s="40" t="s">
        <v>23</v>
      </c>
      <c r="AD103" s="40" t="s">
        <v>23</v>
      </c>
      <c r="AE103" s="40" t="s">
        <v>23</v>
      </c>
      <c r="AF103" s="40"/>
      <c r="AG103" s="40" t="s">
        <v>23</v>
      </c>
      <c r="AH103" s="40" t="s">
        <v>23</v>
      </c>
      <c r="AI103" s="40" t="s">
        <v>23</v>
      </c>
      <c r="AJ103" s="40" t="s">
        <v>23</v>
      </c>
      <c r="AK103" s="46" t="s">
        <v>23</v>
      </c>
      <c r="AL103" s="46" t="s">
        <v>23</v>
      </c>
      <c r="AM103" s="46" t="s">
        <v>23</v>
      </c>
      <c r="AN103" s="46" t="str">
        <f>IFERROR(VLOOKUP($B103,Sheet1!$A$5:$B$300,2,FALSE),"")</f>
        <v/>
      </c>
      <c r="AO103" s="46" t="s">
        <v>23</v>
      </c>
      <c r="AP103" s="5" t="str">
        <f>IFERROR(VLOOKUP($A103,集約用シート!$B$5:$U$300,15,FALSE),"")</f>
        <v/>
      </c>
      <c r="AQ103" s="8" t="s">
        <v>23</v>
      </c>
      <c r="AR103" s="46" t="s">
        <v>23</v>
      </c>
      <c r="AS103" s="5" t="str">
        <f>IFERROR(VLOOKUP($A103,集約用シート!$B$5:$U$300,19,FALSE),"")</f>
        <v/>
      </c>
      <c r="AT103" s="46" t="s">
        <v>23</v>
      </c>
      <c r="AU103" s="5" t="str">
        <f>IFERROR(VLOOKUP($A103,集約用シート!$B$5:$U$30021,FALSE),"")</f>
        <v/>
      </c>
    </row>
    <row r="104" spans="1:47" ht="28.5" customHeight="1">
      <c r="A104" s="6">
        <v>32212</v>
      </c>
      <c r="B104" s="7" t="s">
        <v>2387</v>
      </c>
      <c r="C104" s="35"/>
      <c r="D104" s="40"/>
      <c r="E104" s="40">
        <v>0</v>
      </c>
      <c r="F104" s="40"/>
      <c r="G104" s="40"/>
      <c r="H104" s="40"/>
      <c r="I104" s="40"/>
      <c r="J104" s="40"/>
      <c r="K104" s="40"/>
      <c r="L104" s="40"/>
      <c r="M104" s="40"/>
      <c r="N104" s="40"/>
      <c r="O104" s="40"/>
      <c r="P104" s="40">
        <v>0</v>
      </c>
      <c r="Q104" s="40"/>
      <c r="R104" s="40"/>
      <c r="S104" s="40"/>
      <c r="T104" s="40"/>
      <c r="U104" s="40"/>
      <c r="V104" s="40"/>
      <c r="W104" s="40"/>
      <c r="X104" s="40"/>
      <c r="Y104" s="40" t="s">
        <v>23</v>
      </c>
      <c r="Z104" s="40" t="s">
        <v>23</v>
      </c>
      <c r="AA104" s="40" t="e">
        <v>#N/A</v>
      </c>
      <c r="AB104" s="40" t="s">
        <v>23</v>
      </c>
      <c r="AC104" s="40" t="s">
        <v>23</v>
      </c>
      <c r="AD104" s="40" t="s">
        <v>23</v>
      </c>
      <c r="AE104" s="40" t="s">
        <v>23</v>
      </c>
      <c r="AF104" s="40"/>
      <c r="AG104" s="40" t="s">
        <v>23</v>
      </c>
      <c r="AH104" s="40" t="s">
        <v>23</v>
      </c>
      <c r="AI104" s="40" t="s">
        <v>23</v>
      </c>
      <c r="AJ104" s="40" t="s">
        <v>23</v>
      </c>
      <c r="AK104" s="46" t="s">
        <v>23</v>
      </c>
      <c r="AL104" s="46" t="s">
        <v>23</v>
      </c>
      <c r="AM104" s="46" t="s">
        <v>23</v>
      </c>
      <c r="AN104" s="46" t="str">
        <f>IFERROR(VLOOKUP($B104,Sheet1!$A$5:$B$300,2,FALSE),"")</f>
        <v/>
      </c>
      <c r="AO104" s="46" t="s">
        <v>23</v>
      </c>
      <c r="AP104" s="5" t="str">
        <f>IFERROR(VLOOKUP($A104,集約用シート!$B$5:$U$300,15,FALSE),"")</f>
        <v/>
      </c>
      <c r="AQ104" s="8" t="s">
        <v>23</v>
      </c>
      <c r="AR104" s="46" t="s">
        <v>23</v>
      </c>
      <c r="AS104" s="5" t="str">
        <f>IFERROR(VLOOKUP($A104,集約用シート!$B$5:$U$300,19,FALSE),"")</f>
        <v/>
      </c>
      <c r="AT104" s="46" t="s">
        <v>23</v>
      </c>
      <c r="AU104" s="5" t="str">
        <f>IFERROR(VLOOKUP($A104,集約用シート!$B$5:$U$30021,FALSE),"")</f>
        <v/>
      </c>
    </row>
    <row r="105" spans="1:47" ht="28.5" customHeight="1">
      <c r="A105" s="6">
        <v>32213</v>
      </c>
      <c r="B105" s="7" t="s">
        <v>2388</v>
      </c>
      <c r="C105" s="35"/>
      <c r="D105" s="40"/>
      <c r="E105" s="40">
        <v>0</v>
      </c>
      <c r="F105" s="40"/>
      <c r="G105" s="40"/>
      <c r="H105" s="40"/>
      <c r="I105" s="40"/>
      <c r="J105" s="40"/>
      <c r="K105" s="40"/>
      <c r="L105" s="40"/>
      <c r="M105" s="40"/>
      <c r="N105" s="40"/>
      <c r="O105" s="40"/>
      <c r="P105" s="40">
        <v>0</v>
      </c>
      <c r="Q105" s="40"/>
      <c r="R105" s="40"/>
      <c r="S105" s="40"/>
      <c r="T105" s="40"/>
      <c r="U105" s="40"/>
      <c r="V105" s="40"/>
      <c r="W105" s="40"/>
      <c r="X105" s="40"/>
      <c r="Y105" s="40" t="s">
        <v>23</v>
      </c>
      <c r="Z105" s="40" t="s">
        <v>23</v>
      </c>
      <c r="AA105" s="40" t="e">
        <v>#N/A</v>
      </c>
      <c r="AB105" s="40" t="s">
        <v>23</v>
      </c>
      <c r="AC105" s="40" t="s">
        <v>23</v>
      </c>
      <c r="AD105" s="40" t="s">
        <v>23</v>
      </c>
      <c r="AE105" s="40" t="s">
        <v>23</v>
      </c>
      <c r="AF105" s="40"/>
      <c r="AG105" s="40" t="s">
        <v>23</v>
      </c>
      <c r="AH105" s="40" t="s">
        <v>23</v>
      </c>
      <c r="AI105" s="40" t="s">
        <v>23</v>
      </c>
      <c r="AJ105" s="40" t="s">
        <v>23</v>
      </c>
      <c r="AK105" s="46" t="s">
        <v>23</v>
      </c>
      <c r="AL105" s="46" t="s">
        <v>23</v>
      </c>
      <c r="AM105" s="46" t="s">
        <v>23</v>
      </c>
      <c r="AN105" s="46" t="str">
        <f>IFERROR(VLOOKUP($B105,Sheet1!$A$5:$B$300,2,FALSE),"")</f>
        <v/>
      </c>
      <c r="AO105" s="46" t="s">
        <v>23</v>
      </c>
      <c r="AP105" s="5" t="str">
        <f>IFERROR(VLOOKUP($A105,集約用シート!$B$5:$U$300,15,FALSE),"")</f>
        <v/>
      </c>
      <c r="AQ105" s="8" t="s">
        <v>23</v>
      </c>
      <c r="AR105" s="46" t="s">
        <v>23</v>
      </c>
      <c r="AS105" s="5" t="str">
        <f>IFERROR(VLOOKUP($A105,集約用シート!$B$5:$U$300,19,FALSE),"")</f>
        <v/>
      </c>
      <c r="AT105" s="46" t="s">
        <v>23</v>
      </c>
      <c r="AU105" s="5" t="str">
        <f>IFERROR(VLOOKUP($A105,集約用シート!$B$5:$U$30021,FALSE),"")</f>
        <v/>
      </c>
    </row>
    <row r="106" spans="1:47" ht="28.5" customHeight="1">
      <c r="A106" s="6"/>
      <c r="B106" s="7"/>
      <c r="C106" s="35"/>
      <c r="D106" s="40"/>
      <c r="E106" s="40">
        <v>0</v>
      </c>
      <c r="F106" s="40"/>
      <c r="G106" s="40"/>
      <c r="H106" s="40"/>
      <c r="I106" s="40"/>
      <c r="J106" s="40"/>
      <c r="K106" s="40"/>
      <c r="L106" s="40"/>
      <c r="M106" s="40"/>
      <c r="N106" s="40"/>
      <c r="O106" s="40"/>
      <c r="P106" s="40">
        <v>0</v>
      </c>
      <c r="Q106" s="40"/>
      <c r="R106" s="40"/>
      <c r="S106" s="40"/>
      <c r="T106" s="40"/>
      <c r="U106" s="40"/>
      <c r="V106" s="40"/>
      <c r="W106" s="40"/>
      <c r="X106" s="40"/>
      <c r="Y106" s="40" t="s">
        <v>23</v>
      </c>
      <c r="Z106" s="40" t="s">
        <v>23</v>
      </c>
      <c r="AA106" s="40" t="e">
        <v>#N/A</v>
      </c>
      <c r="AB106" s="40" t="s">
        <v>23</v>
      </c>
      <c r="AC106" s="40" t="s">
        <v>23</v>
      </c>
      <c r="AD106" s="40" t="s">
        <v>23</v>
      </c>
      <c r="AE106" s="40" t="s">
        <v>23</v>
      </c>
      <c r="AF106" s="40"/>
      <c r="AG106" s="40" t="s">
        <v>23</v>
      </c>
      <c r="AH106" s="40" t="s">
        <v>23</v>
      </c>
      <c r="AI106" s="40" t="s">
        <v>23</v>
      </c>
      <c r="AJ106" s="40" t="s">
        <v>23</v>
      </c>
      <c r="AK106" s="46" t="s">
        <v>23</v>
      </c>
      <c r="AL106" s="46" t="s">
        <v>23</v>
      </c>
      <c r="AM106" s="46" t="s">
        <v>23</v>
      </c>
      <c r="AN106" s="46" t="str">
        <f>IFERROR(VLOOKUP($B106,Sheet1!$A$5:$B$300,2,FALSE),"")</f>
        <v/>
      </c>
      <c r="AO106" s="46" t="s">
        <v>23</v>
      </c>
      <c r="AP106" s="5" t="str">
        <f>IFERROR(VLOOKUP($A106,集約用シート!$B$5:$U$300,15,FALSE),"")</f>
        <v/>
      </c>
      <c r="AQ106" s="8" t="s">
        <v>23</v>
      </c>
      <c r="AR106" s="46" t="s">
        <v>23</v>
      </c>
      <c r="AS106" s="5" t="str">
        <f>IFERROR(VLOOKUP($A106,集約用シート!$B$5:$U$300,19,FALSE),"")</f>
        <v/>
      </c>
      <c r="AT106" s="46" t="s">
        <v>23</v>
      </c>
      <c r="AU106" s="5" t="str">
        <f>IFERROR(VLOOKUP($A106,集約用シート!$B$5:$U$30021,FALSE),"")</f>
        <v/>
      </c>
    </row>
    <row r="107" spans="1:47" ht="28.5" customHeight="1">
      <c r="A107" s="6"/>
      <c r="B107" s="7"/>
      <c r="C107" s="35"/>
      <c r="D107" s="40"/>
      <c r="E107" s="40">
        <v>0</v>
      </c>
      <c r="F107" s="40"/>
      <c r="G107" s="40"/>
      <c r="H107" s="40"/>
      <c r="I107" s="40"/>
      <c r="J107" s="40"/>
      <c r="K107" s="40"/>
      <c r="L107" s="40"/>
      <c r="M107" s="40"/>
      <c r="N107" s="40"/>
      <c r="O107" s="40"/>
      <c r="P107" s="40">
        <v>0</v>
      </c>
      <c r="Q107" s="40"/>
      <c r="R107" s="40"/>
      <c r="S107" s="40"/>
      <c r="T107" s="40"/>
      <c r="U107" s="40"/>
      <c r="V107" s="40"/>
      <c r="W107" s="40"/>
      <c r="X107" s="40"/>
      <c r="Y107" s="40" t="s">
        <v>23</v>
      </c>
      <c r="Z107" s="40" t="s">
        <v>23</v>
      </c>
      <c r="AA107" s="40" t="e">
        <v>#N/A</v>
      </c>
      <c r="AB107" s="40" t="s">
        <v>23</v>
      </c>
      <c r="AC107" s="40" t="s">
        <v>23</v>
      </c>
      <c r="AD107" s="40" t="s">
        <v>23</v>
      </c>
      <c r="AE107" s="40" t="s">
        <v>23</v>
      </c>
      <c r="AF107" s="40"/>
      <c r="AG107" s="40" t="s">
        <v>23</v>
      </c>
      <c r="AH107" s="40" t="s">
        <v>23</v>
      </c>
      <c r="AI107" s="40" t="s">
        <v>23</v>
      </c>
      <c r="AJ107" s="40" t="s">
        <v>23</v>
      </c>
      <c r="AK107" s="46" t="s">
        <v>23</v>
      </c>
      <c r="AL107" s="46" t="s">
        <v>23</v>
      </c>
      <c r="AM107" s="46" t="s">
        <v>23</v>
      </c>
      <c r="AN107" s="46" t="str">
        <f>IFERROR(VLOOKUP($B107,Sheet1!$A$5:$B$300,2,FALSE),"")</f>
        <v/>
      </c>
      <c r="AO107" s="46" t="s">
        <v>23</v>
      </c>
      <c r="AP107" s="5" t="str">
        <f>IFERROR(VLOOKUP($A107,集約用シート!$B$5:$U$300,15,FALSE),"")</f>
        <v/>
      </c>
      <c r="AQ107" s="8" t="s">
        <v>23</v>
      </c>
      <c r="AR107" s="46" t="s">
        <v>23</v>
      </c>
      <c r="AS107" s="5" t="str">
        <f>IFERROR(VLOOKUP($A107,集約用シート!$B$5:$U$300,19,FALSE),"")</f>
        <v/>
      </c>
      <c r="AT107" s="46" t="s">
        <v>23</v>
      </c>
      <c r="AU107" s="5" t="str">
        <f>IFERROR(VLOOKUP($A107,集約用シート!$B$5:$U$30021,FALSE),"")</f>
        <v/>
      </c>
    </row>
    <row r="108" spans="1:47" ht="28.5" customHeight="1">
      <c r="A108" s="6"/>
      <c r="B108" s="7"/>
      <c r="C108" s="35"/>
      <c r="D108" s="40"/>
      <c r="E108" s="40">
        <v>0</v>
      </c>
      <c r="F108" s="40"/>
      <c r="G108" s="40"/>
      <c r="H108" s="40"/>
      <c r="I108" s="40"/>
      <c r="J108" s="40"/>
      <c r="K108" s="40"/>
      <c r="L108" s="40"/>
      <c r="M108" s="40"/>
      <c r="N108" s="40"/>
      <c r="O108" s="40"/>
      <c r="P108" s="40">
        <v>0</v>
      </c>
      <c r="Q108" s="40"/>
      <c r="R108" s="40"/>
      <c r="S108" s="40"/>
      <c r="T108" s="40"/>
      <c r="U108" s="40"/>
      <c r="V108" s="40"/>
      <c r="W108" s="40"/>
      <c r="X108" s="40"/>
      <c r="Y108" s="40" t="s">
        <v>23</v>
      </c>
      <c r="Z108" s="40" t="s">
        <v>23</v>
      </c>
      <c r="AA108" s="40" t="e">
        <v>#N/A</v>
      </c>
      <c r="AB108" s="40" t="s">
        <v>23</v>
      </c>
      <c r="AC108" s="40" t="s">
        <v>23</v>
      </c>
      <c r="AD108" s="40" t="s">
        <v>23</v>
      </c>
      <c r="AE108" s="40" t="s">
        <v>23</v>
      </c>
      <c r="AF108" s="40"/>
      <c r="AG108" s="40" t="s">
        <v>23</v>
      </c>
      <c r="AH108" s="40" t="s">
        <v>23</v>
      </c>
      <c r="AI108" s="40" t="s">
        <v>23</v>
      </c>
      <c r="AJ108" s="40" t="s">
        <v>23</v>
      </c>
      <c r="AK108" s="46" t="s">
        <v>23</v>
      </c>
      <c r="AL108" s="46" t="s">
        <v>23</v>
      </c>
      <c r="AM108" s="46" t="s">
        <v>23</v>
      </c>
      <c r="AN108" s="46" t="str">
        <f>IFERROR(VLOOKUP($B108,Sheet1!$A$5:$B$300,2,FALSE),"")</f>
        <v/>
      </c>
      <c r="AO108" s="46" t="s">
        <v>23</v>
      </c>
      <c r="AP108" s="5" t="str">
        <f>IFERROR(VLOOKUP($A108,集約用シート!$B$5:$U$300,15,FALSE),"")</f>
        <v/>
      </c>
      <c r="AQ108" s="8" t="s">
        <v>23</v>
      </c>
      <c r="AR108" s="46" t="s">
        <v>23</v>
      </c>
      <c r="AS108" s="5" t="str">
        <f>IFERROR(VLOOKUP($A108,集約用シート!$B$5:$U$300,19,FALSE),"")</f>
        <v/>
      </c>
      <c r="AT108" s="46" t="s">
        <v>23</v>
      </c>
      <c r="AU108" s="5" t="str">
        <f>IFERROR(VLOOKUP($A108,集約用シート!$B$5:$U$30021,FALSE),"")</f>
        <v/>
      </c>
    </row>
    <row r="109" spans="1:47" ht="28.5" customHeight="1">
      <c r="A109" s="91" t="s">
        <v>242</v>
      </c>
      <c r="B109" s="93"/>
      <c r="C109" s="91">
        <v>34</v>
      </c>
      <c r="D109" s="93">
        <v>0</v>
      </c>
      <c r="N109" s="91">
        <v>28</v>
      </c>
      <c r="O109" s="93">
        <v>0</v>
      </c>
      <c r="Y109" s="91">
        <v>0</v>
      </c>
      <c r="Z109" s="93">
        <v>0</v>
      </c>
      <c r="AK109" s="46" t="s">
        <v>23</v>
      </c>
      <c r="AL109" s="46" t="s">
        <v>23</v>
      </c>
      <c r="AM109" s="46" t="s">
        <v>23</v>
      </c>
      <c r="AN109" s="46" t="str">
        <f>IFERROR(VLOOKUP($B109,Sheet1!$A$5:$B$300,2,FALSE),"")</f>
        <v/>
      </c>
      <c r="AO109" s="46" t="s">
        <v>23</v>
      </c>
      <c r="AP109" s="5" t="str">
        <f>IFERROR(VLOOKUP($A109,集約用シート!$B$5:$U$300,15,FALSE),"")</f>
        <v/>
      </c>
      <c r="AQ109" s="8" t="s">
        <v>23</v>
      </c>
      <c r="AR109" s="46" t="s">
        <v>23</v>
      </c>
      <c r="AS109" s="5" t="str">
        <f>IFERROR(VLOOKUP($A109,集約用シート!$B$5:$U$300,19,FALSE),"")</f>
        <v/>
      </c>
      <c r="AT109" s="46" t="s">
        <v>23</v>
      </c>
      <c r="AU109" s="5" t="str">
        <f>IFERROR(VLOOKUP($A109,集約用シート!$B$5:$U$30021,FALSE),"")</f>
        <v/>
      </c>
    </row>
  </sheetData>
  <mergeCells count="32">
    <mergeCell ref="A109:B109"/>
    <mergeCell ref="C109:D109"/>
    <mergeCell ref="N109:O109"/>
    <mergeCell ref="Y109:Z109"/>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V43"/>
  <sheetViews>
    <sheetView view="pageBreakPreview" topLeftCell="M1" zoomScale="60" zoomScaleNormal="96" workbookViewId="0">
      <selection activeCell="AQ5" sqref="AQ5"/>
    </sheetView>
  </sheetViews>
  <sheetFormatPr defaultColWidth="9" defaultRowHeight="28.5" customHeight="1"/>
  <cols>
    <col min="1" max="1" width="6.58203125" style="1" customWidth="1"/>
    <col min="2" max="3" width="32.5" style="2" customWidth="1"/>
    <col min="4" max="5" width="8.25" style="1" customWidth="1"/>
    <col min="6" max="6" width="8.25" style="1" hidden="1" customWidth="1"/>
    <col min="7" max="16" width="8.25" style="1" customWidth="1"/>
    <col min="17" max="17" width="8.25" style="1" hidden="1" customWidth="1"/>
    <col min="18" max="25" width="8.25" style="1" customWidth="1"/>
    <col min="26" max="27" width="9.25" style="1" customWidth="1"/>
    <col min="28" max="28" width="8.25" style="1" hidden="1" customWidth="1"/>
    <col min="29" max="35" width="9.25" style="1" customWidth="1"/>
    <col min="36" max="37" width="8.25" style="1" customWidth="1"/>
    <col min="38" max="48" width="9" style="2"/>
    <col min="49" max="16384" width="9" style="3"/>
  </cols>
  <sheetData>
    <row r="1" spans="1:48" ht="28.5" customHeight="1">
      <c r="D1" s="91" t="s">
        <v>0</v>
      </c>
      <c r="E1" s="92"/>
      <c r="F1" s="92"/>
      <c r="G1" s="92"/>
      <c r="H1" s="92"/>
      <c r="I1" s="92"/>
      <c r="J1" s="92"/>
      <c r="K1" s="92"/>
      <c r="L1" s="92"/>
      <c r="M1" s="92"/>
      <c r="N1" s="93"/>
      <c r="O1" s="91" t="s">
        <v>1</v>
      </c>
      <c r="P1" s="92"/>
      <c r="Q1" s="92"/>
      <c r="R1" s="92"/>
      <c r="S1" s="92"/>
      <c r="T1" s="92"/>
      <c r="U1" s="92"/>
      <c r="V1" s="92"/>
      <c r="W1" s="92"/>
      <c r="X1" s="92"/>
      <c r="Y1" s="93"/>
      <c r="Z1" s="91" t="s">
        <v>2</v>
      </c>
      <c r="AA1" s="92"/>
      <c r="AB1" s="92"/>
      <c r="AC1" s="92"/>
      <c r="AD1" s="92"/>
      <c r="AE1" s="92"/>
      <c r="AF1" s="92"/>
      <c r="AG1" s="92"/>
      <c r="AH1" s="92"/>
      <c r="AI1" s="92"/>
      <c r="AJ1" s="92"/>
      <c r="AK1" s="93"/>
      <c r="AL1" s="94" t="s">
        <v>3</v>
      </c>
      <c r="AM1" s="95"/>
      <c r="AN1" s="95"/>
      <c r="AO1" s="95"/>
      <c r="AP1" s="95"/>
      <c r="AQ1" s="95"/>
      <c r="AR1" s="95"/>
      <c r="AS1" s="95"/>
      <c r="AT1" s="95"/>
      <c r="AU1" s="95"/>
      <c r="AV1" s="96"/>
    </row>
    <row r="2" spans="1:48" ht="28.5" customHeight="1">
      <c r="A2" s="91" t="s">
        <v>4</v>
      </c>
      <c r="B2" s="93"/>
      <c r="C2" s="40"/>
      <c r="D2" s="91" t="s">
        <v>5</v>
      </c>
      <c r="E2" s="93"/>
      <c r="F2" s="40"/>
      <c r="G2" s="91" t="s">
        <v>6</v>
      </c>
      <c r="H2" s="93"/>
      <c r="I2" s="91" t="s">
        <v>7</v>
      </c>
      <c r="J2" s="93"/>
      <c r="K2" s="91" t="s">
        <v>8</v>
      </c>
      <c r="L2" s="93"/>
      <c r="M2" s="97" t="s">
        <v>9</v>
      </c>
      <c r="N2" s="98"/>
      <c r="O2" s="91" t="s">
        <v>5</v>
      </c>
      <c r="P2" s="93"/>
      <c r="Q2" s="40"/>
      <c r="R2" s="91" t="s">
        <v>6</v>
      </c>
      <c r="S2" s="93"/>
      <c r="T2" s="91" t="s">
        <v>7</v>
      </c>
      <c r="U2" s="93"/>
      <c r="V2" s="91" t="s">
        <v>8</v>
      </c>
      <c r="W2" s="93"/>
      <c r="X2" s="97" t="s">
        <v>9</v>
      </c>
      <c r="Y2" s="98"/>
      <c r="Z2" s="91" t="s">
        <v>5</v>
      </c>
      <c r="AA2" s="93"/>
      <c r="AB2" s="40"/>
      <c r="AC2" s="91" t="s">
        <v>6</v>
      </c>
      <c r="AD2" s="93"/>
      <c r="AE2" s="91" t="s">
        <v>7</v>
      </c>
      <c r="AF2" s="93"/>
      <c r="AG2" s="103" t="s">
        <v>10</v>
      </c>
      <c r="AH2" s="91" t="s">
        <v>8</v>
      </c>
      <c r="AI2" s="93"/>
      <c r="AJ2" s="97" t="s">
        <v>9</v>
      </c>
      <c r="AK2" s="98"/>
      <c r="AL2" s="94" t="s">
        <v>5</v>
      </c>
      <c r="AM2" s="96"/>
      <c r="AN2" s="94" t="s">
        <v>6</v>
      </c>
      <c r="AO2" s="96"/>
      <c r="AP2" s="94" t="s">
        <v>7</v>
      </c>
      <c r="AQ2" s="96"/>
      <c r="AR2" s="101" t="s">
        <v>10</v>
      </c>
      <c r="AS2" s="94" t="s">
        <v>8</v>
      </c>
      <c r="AT2" s="96"/>
      <c r="AU2" s="99" t="s">
        <v>11</v>
      </c>
      <c r="AV2" s="100"/>
    </row>
    <row r="3" spans="1:48" ht="28.5" customHeight="1">
      <c r="A3" s="4" t="s">
        <v>12</v>
      </c>
      <c r="B3" s="40" t="s">
        <v>13</v>
      </c>
      <c r="C3" s="40"/>
      <c r="D3" s="40" t="s">
        <v>14</v>
      </c>
      <c r="E3" s="40" t="s">
        <v>15</v>
      </c>
      <c r="F3" s="40"/>
      <c r="G3" s="40" t="s">
        <v>17</v>
      </c>
      <c r="H3" s="40" t="s">
        <v>18</v>
      </c>
      <c r="I3" s="40" t="s">
        <v>17</v>
      </c>
      <c r="J3" s="40" t="s">
        <v>18</v>
      </c>
      <c r="K3" s="40" t="s">
        <v>17</v>
      </c>
      <c r="L3" s="40" t="s">
        <v>18</v>
      </c>
      <c r="M3" s="40" t="s">
        <v>17</v>
      </c>
      <c r="N3" s="40" t="s">
        <v>18</v>
      </c>
      <c r="O3" s="40" t="s">
        <v>14</v>
      </c>
      <c r="P3" s="40" t="s">
        <v>15</v>
      </c>
      <c r="Q3" s="40"/>
      <c r="R3" s="40" t="s">
        <v>17</v>
      </c>
      <c r="S3" s="40" t="s">
        <v>18</v>
      </c>
      <c r="T3" s="40" t="s">
        <v>17</v>
      </c>
      <c r="U3" s="40" t="s">
        <v>18</v>
      </c>
      <c r="V3" s="40" t="s">
        <v>17</v>
      </c>
      <c r="W3" s="40" t="s">
        <v>18</v>
      </c>
      <c r="X3" s="40" t="s">
        <v>17</v>
      </c>
      <c r="Y3" s="40" t="s">
        <v>18</v>
      </c>
      <c r="Z3" s="40" t="s">
        <v>14</v>
      </c>
      <c r="AA3" s="40" t="s">
        <v>15</v>
      </c>
      <c r="AB3" s="40"/>
      <c r="AC3" s="40" t="s">
        <v>17</v>
      </c>
      <c r="AD3" s="40" t="s">
        <v>18</v>
      </c>
      <c r="AE3" s="40" t="s">
        <v>17</v>
      </c>
      <c r="AF3" s="40" t="s">
        <v>18</v>
      </c>
      <c r="AG3" s="104"/>
      <c r="AH3" s="40" t="s">
        <v>17</v>
      </c>
      <c r="AI3" s="40" t="s">
        <v>18</v>
      </c>
      <c r="AJ3" s="40" t="s">
        <v>17</v>
      </c>
      <c r="AK3" s="40" t="s">
        <v>18</v>
      </c>
      <c r="AL3" s="46" t="s">
        <v>14</v>
      </c>
      <c r="AM3" s="46" t="s">
        <v>15</v>
      </c>
      <c r="AN3" s="46" t="s">
        <v>17</v>
      </c>
      <c r="AO3" s="46" t="s">
        <v>18</v>
      </c>
      <c r="AP3" s="46" t="s">
        <v>17</v>
      </c>
      <c r="AQ3" s="46" t="s">
        <v>18</v>
      </c>
      <c r="AR3" s="102"/>
      <c r="AS3" s="46" t="s">
        <v>17</v>
      </c>
      <c r="AT3" s="46" t="s">
        <v>18</v>
      </c>
      <c r="AU3" s="46" t="s">
        <v>17</v>
      </c>
      <c r="AV3" s="46" t="s">
        <v>18</v>
      </c>
    </row>
    <row r="4" spans="1:48" ht="28.5" customHeight="1">
      <c r="A4" s="91" t="s">
        <v>19</v>
      </c>
      <c r="B4" s="93"/>
      <c r="C4" s="44"/>
      <c r="D4" s="40">
        <v>5</v>
      </c>
      <c r="E4" s="40">
        <v>4</v>
      </c>
      <c r="F4" s="40"/>
      <c r="G4" s="40">
        <v>4</v>
      </c>
      <c r="H4" s="40">
        <v>7</v>
      </c>
      <c r="I4" s="40">
        <v>3</v>
      </c>
      <c r="J4" s="40">
        <v>3</v>
      </c>
      <c r="K4" s="40">
        <v>2</v>
      </c>
      <c r="L4" s="40">
        <v>6</v>
      </c>
      <c r="M4" s="40">
        <v>0</v>
      </c>
      <c r="N4" s="40">
        <v>1</v>
      </c>
      <c r="O4" s="40">
        <v>5</v>
      </c>
      <c r="P4" s="40">
        <v>5</v>
      </c>
      <c r="Q4" s="40"/>
      <c r="R4" s="40">
        <v>5</v>
      </c>
      <c r="S4" s="40">
        <v>7</v>
      </c>
      <c r="T4" s="40">
        <v>1</v>
      </c>
      <c r="U4" s="40">
        <v>4</v>
      </c>
      <c r="V4" s="40">
        <v>0</v>
      </c>
      <c r="W4" s="40">
        <v>0</v>
      </c>
      <c r="X4" s="40">
        <v>0</v>
      </c>
      <c r="Y4" s="40">
        <v>1</v>
      </c>
      <c r="Z4" s="40">
        <v>6</v>
      </c>
      <c r="AA4" s="40">
        <v>3</v>
      </c>
      <c r="AB4" s="40"/>
      <c r="AC4" s="40">
        <v>5</v>
      </c>
      <c r="AD4" s="40">
        <v>9</v>
      </c>
      <c r="AE4" s="40">
        <v>4</v>
      </c>
      <c r="AF4" s="40">
        <v>8</v>
      </c>
      <c r="AG4" s="40">
        <v>0</v>
      </c>
      <c r="AH4" s="40">
        <v>1</v>
      </c>
      <c r="AI4" s="40">
        <v>5</v>
      </c>
      <c r="AJ4" s="40">
        <v>2</v>
      </c>
      <c r="AK4" s="40">
        <v>1</v>
      </c>
      <c r="AL4" s="46">
        <v>3</v>
      </c>
      <c r="AM4" s="46">
        <v>2</v>
      </c>
      <c r="AN4" s="46">
        <v>2</v>
      </c>
      <c r="AO4" s="46"/>
      <c r="AP4" s="46">
        <v>2</v>
      </c>
      <c r="AQ4" s="46"/>
      <c r="AR4" s="8"/>
      <c r="AS4" s="46">
        <v>1</v>
      </c>
      <c r="AT4" s="46"/>
      <c r="AU4" s="46">
        <v>1</v>
      </c>
      <c r="AV4" s="46"/>
    </row>
    <row r="5" spans="1:48" ht="28.5" customHeight="1">
      <c r="A5" s="6">
        <v>33001</v>
      </c>
      <c r="B5" s="7" t="s">
        <v>1705</v>
      </c>
      <c r="C5" s="33">
        <v>33001</v>
      </c>
      <c r="D5" s="35"/>
      <c r="E5" s="40"/>
      <c r="F5" s="40">
        <v>0</v>
      </c>
      <c r="G5" s="40"/>
      <c r="H5" s="40"/>
      <c r="I5" s="40"/>
      <c r="J5" s="40"/>
      <c r="K5" s="40"/>
      <c r="L5" s="40"/>
      <c r="M5" s="40"/>
      <c r="N5" s="40"/>
      <c r="O5" s="40"/>
      <c r="P5" s="40"/>
      <c r="Q5" s="40">
        <v>0</v>
      </c>
      <c r="R5" s="40"/>
      <c r="S5" s="40"/>
      <c r="T5" s="40"/>
      <c r="U5" s="40"/>
      <c r="V5" s="40"/>
      <c r="W5" s="40"/>
      <c r="X5" s="40"/>
      <c r="Y5" s="40"/>
      <c r="Z5" s="40" t="s">
        <v>21</v>
      </c>
      <c r="AA5" s="40" t="s">
        <v>21</v>
      </c>
      <c r="AB5" s="40" t="e">
        <v>#N/A</v>
      </c>
      <c r="AC5" s="40" t="s">
        <v>23</v>
      </c>
      <c r="AD5" s="40" t="s">
        <v>21</v>
      </c>
      <c r="AE5" s="40" t="s">
        <v>23</v>
      </c>
      <c r="AF5" s="40" t="s">
        <v>21</v>
      </c>
      <c r="AG5" s="40"/>
      <c r="AH5" s="40" t="s">
        <v>23</v>
      </c>
      <c r="AI5" s="40"/>
      <c r="AJ5" s="40" t="s">
        <v>23</v>
      </c>
      <c r="AK5" s="40" t="s">
        <v>21</v>
      </c>
      <c r="AL5" s="46" t="s">
        <v>23</v>
      </c>
      <c r="AM5" s="46" t="s">
        <v>23</v>
      </c>
      <c r="AN5" s="46" t="s">
        <v>23</v>
      </c>
      <c r="AO5" s="46" t="str">
        <f>IFERROR(VLOOKUP($B5,Sheet1!$A$5:$B$300,2,FALSE),"")</f>
        <v/>
      </c>
      <c r="AP5" s="46" t="s">
        <v>23</v>
      </c>
      <c r="AQ5" s="5" t="str">
        <f>IFERROR(VLOOKUP($A5,集約用シート!$B$5:$U$300,15,FALSE),"")</f>
        <v/>
      </c>
      <c r="AR5" s="8" t="s">
        <v>23</v>
      </c>
      <c r="AS5" s="46" t="s">
        <v>23</v>
      </c>
      <c r="AT5" s="5" t="str">
        <f>IFERROR(VLOOKUP($A5,集約用シート!$B$5:$U$300,19,FALSE),"")</f>
        <v/>
      </c>
      <c r="AU5" s="46"/>
      <c r="AV5" s="5" t="str">
        <f>IFERROR(VLOOKUP($A5,集約用シート!$B$5:$U$300,21,FALSE),"")</f>
        <v/>
      </c>
    </row>
    <row r="6" spans="1:48" ht="28.5" customHeight="1">
      <c r="A6" s="6">
        <v>33002</v>
      </c>
      <c r="B6" s="7" t="s">
        <v>1706</v>
      </c>
      <c r="C6" s="7">
        <v>33002</v>
      </c>
      <c r="D6" s="40" t="s">
        <v>21</v>
      </c>
      <c r="E6" s="40" t="s">
        <v>25</v>
      </c>
      <c r="F6" s="40">
        <v>1</v>
      </c>
      <c r="G6" s="40"/>
      <c r="H6" s="40"/>
      <c r="I6" s="40" t="s">
        <v>25</v>
      </c>
      <c r="J6" s="40"/>
      <c r="K6" s="40" t="s">
        <v>25</v>
      </c>
      <c r="L6" s="40"/>
      <c r="M6" s="40"/>
      <c r="N6" s="40"/>
      <c r="O6" s="40" t="s">
        <v>22</v>
      </c>
      <c r="P6" s="40" t="s">
        <v>26</v>
      </c>
      <c r="Q6" s="40">
        <v>1</v>
      </c>
      <c r="R6" s="40" t="s">
        <v>26</v>
      </c>
      <c r="S6" s="40" t="s">
        <v>26</v>
      </c>
      <c r="T6" s="40"/>
      <c r="U6" s="40" t="s">
        <v>26</v>
      </c>
      <c r="V6" s="40"/>
      <c r="W6" s="40"/>
      <c r="X6" s="40"/>
      <c r="Y6" s="40"/>
      <c r="Z6" s="40" t="s">
        <v>21</v>
      </c>
      <c r="AA6" s="40" t="s">
        <v>25</v>
      </c>
      <c r="AB6" s="40" t="s">
        <v>25</v>
      </c>
      <c r="AC6" s="40" t="s">
        <v>25</v>
      </c>
      <c r="AD6" s="40" t="s">
        <v>25</v>
      </c>
      <c r="AE6" s="40" t="s">
        <v>25</v>
      </c>
      <c r="AF6" s="40" t="s">
        <v>25</v>
      </c>
      <c r="AG6" s="40"/>
      <c r="AH6" s="40" t="s">
        <v>25</v>
      </c>
      <c r="AI6" s="40" t="s">
        <v>25</v>
      </c>
      <c r="AJ6" s="40" t="s">
        <v>21</v>
      </c>
      <c r="AK6" s="40" t="s">
        <v>21</v>
      </c>
      <c r="AL6" s="46" t="s">
        <v>21</v>
      </c>
      <c r="AM6" s="46" t="s">
        <v>25</v>
      </c>
      <c r="AN6" s="46" t="s">
        <v>21</v>
      </c>
      <c r="AO6" s="46" t="str">
        <f>IFERROR(VLOOKUP($B6,Sheet1!$A$5:$B$300,2,FALSE),"")</f>
        <v/>
      </c>
      <c r="AP6" s="46" t="s">
        <v>21</v>
      </c>
      <c r="AQ6" s="5" t="str">
        <f>IFERROR(VLOOKUP($A6,集約用シート!$B$5:$U$300,15,FALSE),"")</f>
        <v/>
      </c>
      <c r="AR6" s="8" t="s">
        <v>1934</v>
      </c>
      <c r="AS6" s="46" t="s">
        <v>25</v>
      </c>
      <c r="AT6" s="5" t="str">
        <f>IFERROR(VLOOKUP($A6,集約用シート!$B$5:$U$300,19,FALSE),"")</f>
        <v/>
      </c>
      <c r="AU6" s="46" t="s">
        <v>21</v>
      </c>
      <c r="AV6" s="5" t="str">
        <f>IFERROR(VLOOKUP($A6,集約用シート!$B$5:$U$300,21,FALSE),"")</f>
        <v/>
      </c>
    </row>
    <row r="7" spans="1:48" ht="28.5" customHeight="1">
      <c r="A7" s="6">
        <v>33004</v>
      </c>
      <c r="B7" s="7" t="s">
        <v>1707</v>
      </c>
      <c r="C7" s="33">
        <v>33004</v>
      </c>
      <c r="D7" s="35" t="s">
        <v>25</v>
      </c>
      <c r="E7" s="40" t="s">
        <v>21</v>
      </c>
      <c r="F7" s="40">
        <v>1</v>
      </c>
      <c r="G7" s="40" t="s">
        <v>25</v>
      </c>
      <c r="H7" s="40" t="s">
        <v>25</v>
      </c>
      <c r="I7" s="40" t="s">
        <v>25</v>
      </c>
      <c r="J7" s="40" t="s">
        <v>25</v>
      </c>
      <c r="K7" s="40"/>
      <c r="L7" s="40" t="s">
        <v>25</v>
      </c>
      <c r="M7" s="40"/>
      <c r="N7" s="40" t="s">
        <v>25</v>
      </c>
      <c r="O7" s="40" t="s">
        <v>26</v>
      </c>
      <c r="P7" s="40" t="s">
        <v>22</v>
      </c>
      <c r="Q7" s="40">
        <v>1</v>
      </c>
      <c r="R7" s="40" t="s">
        <v>26</v>
      </c>
      <c r="S7" s="40" t="s">
        <v>26</v>
      </c>
      <c r="T7" s="40" t="s">
        <v>26</v>
      </c>
      <c r="U7" s="40" t="s">
        <v>26</v>
      </c>
      <c r="V7" s="40"/>
      <c r="W7" s="40"/>
      <c r="X7" s="40"/>
      <c r="Y7" s="40" t="s">
        <v>26</v>
      </c>
      <c r="Z7" s="40" t="s">
        <v>25</v>
      </c>
      <c r="AA7" s="40" t="s">
        <v>21</v>
      </c>
      <c r="AB7" s="40" t="s">
        <v>21</v>
      </c>
      <c r="AC7" s="40" t="s">
        <v>25</v>
      </c>
      <c r="AD7" s="40" t="s">
        <v>25</v>
      </c>
      <c r="AE7" s="40" t="s">
        <v>21</v>
      </c>
      <c r="AF7" s="40" t="s">
        <v>25</v>
      </c>
      <c r="AG7" s="40"/>
      <c r="AH7" s="40" t="s">
        <v>23</v>
      </c>
      <c r="AI7" s="40" t="s">
        <v>25</v>
      </c>
      <c r="AJ7" s="40" t="s">
        <v>25</v>
      </c>
      <c r="AK7" s="40" t="s">
        <v>25</v>
      </c>
      <c r="AL7" s="46" t="s">
        <v>25</v>
      </c>
      <c r="AM7" s="46" t="s">
        <v>21</v>
      </c>
      <c r="AN7" s="46" t="s">
        <v>25</v>
      </c>
      <c r="AO7" s="46" t="str">
        <f>IFERROR(VLOOKUP($B7,Sheet1!$A$5:$B$300,2,FALSE),"")</f>
        <v/>
      </c>
      <c r="AP7" s="46" t="s">
        <v>25</v>
      </c>
      <c r="AQ7" s="5" t="str">
        <f>IFERROR(VLOOKUP($A7,集約用シート!$B$5:$U$300,15,FALSE),"")</f>
        <v/>
      </c>
      <c r="AR7" s="8" t="s">
        <v>1934</v>
      </c>
      <c r="AS7" s="46" t="s">
        <v>2566</v>
      </c>
      <c r="AT7" s="5" t="str">
        <f>IFERROR(VLOOKUP($A7,集約用シート!$B$5:$U$300,19,FALSE),"")</f>
        <v/>
      </c>
      <c r="AU7" s="46" t="s">
        <v>25</v>
      </c>
      <c r="AV7" s="5" t="str">
        <f>IFERROR(VLOOKUP($A7,集約用シート!$B$5:$U$300,21,FALSE),"")</f>
        <v/>
      </c>
    </row>
    <row r="8" spans="1:48" ht="28.5" customHeight="1">
      <c r="A8" s="6">
        <v>33006</v>
      </c>
      <c r="B8" s="7" t="s">
        <v>1708</v>
      </c>
      <c r="C8" s="33">
        <v>33006</v>
      </c>
      <c r="D8" s="35"/>
      <c r="E8" s="40"/>
      <c r="F8" s="40">
        <v>0</v>
      </c>
      <c r="G8" s="40"/>
      <c r="H8" s="40"/>
      <c r="I8" s="40"/>
      <c r="J8" s="40"/>
      <c r="K8" s="40"/>
      <c r="L8" s="40"/>
      <c r="M8" s="40"/>
      <c r="N8" s="40"/>
      <c r="O8" s="40" t="s">
        <v>22</v>
      </c>
      <c r="P8" s="40" t="s">
        <v>22</v>
      </c>
      <c r="Q8" s="40">
        <v>0</v>
      </c>
      <c r="R8" s="40"/>
      <c r="S8" s="40"/>
      <c r="T8" s="40"/>
      <c r="U8" s="40"/>
      <c r="V8" s="40"/>
      <c r="W8" s="40"/>
      <c r="X8" s="40"/>
      <c r="Y8" s="40"/>
      <c r="Z8" s="40" t="s">
        <v>21</v>
      </c>
      <c r="AA8" s="40" t="s">
        <v>21</v>
      </c>
      <c r="AB8" s="40" t="s">
        <v>21</v>
      </c>
      <c r="AC8" s="40" t="s">
        <v>25</v>
      </c>
      <c r="AD8" s="40" t="s">
        <v>21</v>
      </c>
      <c r="AE8" s="40" t="s">
        <v>25</v>
      </c>
      <c r="AF8" s="40" t="s">
        <v>21</v>
      </c>
      <c r="AG8" s="40"/>
      <c r="AH8" s="40" t="s">
        <v>21</v>
      </c>
      <c r="AI8" s="40"/>
      <c r="AJ8" s="40" t="s">
        <v>21</v>
      </c>
      <c r="AK8" s="40" t="s">
        <v>21</v>
      </c>
      <c r="AL8" s="46" t="s">
        <v>23</v>
      </c>
      <c r="AM8" s="46" t="s">
        <v>23</v>
      </c>
      <c r="AN8" s="46" t="s">
        <v>23</v>
      </c>
      <c r="AO8" s="46" t="str">
        <f>IFERROR(VLOOKUP($B8,Sheet1!$A$5:$B$300,2,FALSE),"")</f>
        <v/>
      </c>
      <c r="AP8" s="46" t="s">
        <v>23</v>
      </c>
      <c r="AQ8" s="5" t="str">
        <f>IFERROR(VLOOKUP($A8,集約用シート!$B$5:$U$300,15,FALSE),"")</f>
        <v/>
      </c>
      <c r="AR8" s="8" t="s">
        <v>23</v>
      </c>
      <c r="AS8" s="46" t="s">
        <v>23</v>
      </c>
      <c r="AT8" s="5" t="str">
        <f>IFERROR(VLOOKUP($A8,集約用シート!$B$5:$U$300,19,FALSE),"")</f>
        <v/>
      </c>
      <c r="AU8" s="46" t="s">
        <v>23</v>
      </c>
      <c r="AV8" s="5" t="str">
        <f>IFERROR(VLOOKUP($A8,集約用シート!$B$5:$U$300,21,FALSE),"")</f>
        <v/>
      </c>
    </row>
    <row r="9" spans="1:48" ht="28.5" customHeight="1">
      <c r="A9" s="6">
        <v>33008</v>
      </c>
      <c r="B9" s="7" t="s">
        <v>1709</v>
      </c>
      <c r="C9" s="33">
        <v>33008</v>
      </c>
      <c r="D9" s="35" t="s">
        <v>25</v>
      </c>
      <c r="E9" s="35" t="s">
        <v>25</v>
      </c>
      <c r="F9" s="40">
        <v>2</v>
      </c>
      <c r="G9" s="35" t="s">
        <v>25</v>
      </c>
      <c r="H9" s="40" t="s">
        <v>25</v>
      </c>
      <c r="I9" s="35" t="s">
        <v>25</v>
      </c>
      <c r="J9" s="40"/>
      <c r="K9" s="35" t="s">
        <v>25</v>
      </c>
      <c r="L9" s="40" t="s">
        <v>25</v>
      </c>
      <c r="M9" s="40"/>
      <c r="N9" s="40"/>
      <c r="O9" s="40" t="s">
        <v>26</v>
      </c>
      <c r="P9" s="40" t="s">
        <v>26</v>
      </c>
      <c r="Q9" s="40">
        <v>2</v>
      </c>
      <c r="R9" s="40" t="s">
        <v>26</v>
      </c>
      <c r="S9" s="40"/>
      <c r="T9" s="40"/>
      <c r="U9" s="40"/>
      <c r="V9" s="40"/>
      <c r="W9" s="40"/>
      <c r="X9" s="40"/>
      <c r="Y9" s="40"/>
      <c r="Z9" s="40" t="s">
        <v>25</v>
      </c>
      <c r="AA9" s="40" t="s">
        <v>25</v>
      </c>
      <c r="AB9" s="40" t="s">
        <v>25</v>
      </c>
      <c r="AC9" s="40" t="s">
        <v>25</v>
      </c>
      <c r="AD9" s="40" t="s">
        <v>25</v>
      </c>
      <c r="AE9" s="40" t="s">
        <v>25</v>
      </c>
      <c r="AF9" s="40" t="s">
        <v>25</v>
      </c>
      <c r="AG9" s="40"/>
      <c r="AH9" s="40" t="s">
        <v>21</v>
      </c>
      <c r="AI9" s="40" t="s">
        <v>25</v>
      </c>
      <c r="AJ9" s="40" t="s">
        <v>21</v>
      </c>
      <c r="AK9" s="40" t="s">
        <v>21</v>
      </c>
      <c r="AL9" s="46" t="s">
        <v>25</v>
      </c>
      <c r="AM9" s="46" t="s">
        <v>25</v>
      </c>
      <c r="AN9" s="46" t="s">
        <v>25</v>
      </c>
      <c r="AO9" s="46" t="str">
        <f>IFERROR(VLOOKUP($B9,Sheet1!$A$5:$B$300,2,FALSE),"")</f>
        <v/>
      </c>
      <c r="AP9" s="46" t="s">
        <v>25</v>
      </c>
      <c r="AQ9" s="5" t="str">
        <f>IFERROR(VLOOKUP($A9,集約用シート!$B$5:$U$300,15,FALSE),"")</f>
        <v/>
      </c>
      <c r="AR9" s="8" t="s">
        <v>1934</v>
      </c>
      <c r="AS9" s="46" t="s">
        <v>21</v>
      </c>
      <c r="AT9" s="5" t="str">
        <f>IFERROR(VLOOKUP($A9,集約用シート!$B$5:$U$300,19,FALSE),"")</f>
        <v/>
      </c>
      <c r="AU9" s="46" t="s">
        <v>21</v>
      </c>
      <c r="AV9" s="5" t="str">
        <f>IFERROR(VLOOKUP($A9,集約用シート!$B$5:$U$300,21,FALSE),"")</f>
        <v/>
      </c>
    </row>
    <row r="10" spans="1:48" ht="28.5" customHeight="1">
      <c r="A10" s="6">
        <v>33029</v>
      </c>
      <c r="B10" s="7" t="s">
        <v>1710</v>
      </c>
      <c r="C10" s="33">
        <v>33029</v>
      </c>
      <c r="D10" s="35" t="s">
        <v>25</v>
      </c>
      <c r="E10" s="40" t="s">
        <v>21</v>
      </c>
      <c r="F10" s="40">
        <v>1</v>
      </c>
      <c r="G10" s="40" t="s">
        <v>21</v>
      </c>
      <c r="H10" s="40" t="s">
        <v>25</v>
      </c>
      <c r="I10" s="40"/>
      <c r="J10" s="40" t="s">
        <v>25</v>
      </c>
      <c r="K10" s="40"/>
      <c r="L10" s="40" t="s">
        <v>25</v>
      </c>
      <c r="M10" s="40"/>
      <c r="N10" s="40"/>
      <c r="O10" s="40" t="s">
        <v>26</v>
      </c>
      <c r="P10" s="40" t="s">
        <v>22</v>
      </c>
      <c r="Q10" s="40">
        <v>1</v>
      </c>
      <c r="R10" s="40"/>
      <c r="S10" s="40" t="s">
        <v>26</v>
      </c>
      <c r="T10" s="40"/>
      <c r="U10" s="40"/>
      <c r="V10" s="40"/>
      <c r="W10" s="40"/>
      <c r="X10" s="40"/>
      <c r="Y10" s="40"/>
      <c r="Z10" s="40" t="s">
        <v>25</v>
      </c>
      <c r="AA10" s="40" t="s">
        <v>21</v>
      </c>
      <c r="AB10" s="40" t="s">
        <v>21</v>
      </c>
      <c r="AC10" s="40" t="s">
        <v>23</v>
      </c>
      <c r="AD10" s="40" t="s">
        <v>25</v>
      </c>
      <c r="AE10" s="40" t="s">
        <v>23</v>
      </c>
      <c r="AF10" s="40" t="s">
        <v>25</v>
      </c>
      <c r="AG10" s="40"/>
      <c r="AH10" s="40" t="s">
        <v>23</v>
      </c>
      <c r="AI10" s="40" t="s">
        <v>25</v>
      </c>
      <c r="AJ10" s="40" t="s">
        <v>23</v>
      </c>
      <c r="AK10" s="40" t="s">
        <v>21</v>
      </c>
      <c r="AL10" s="46" t="s">
        <v>23</v>
      </c>
      <c r="AM10" s="46" t="s">
        <v>23</v>
      </c>
      <c r="AN10" s="46" t="s">
        <v>23</v>
      </c>
      <c r="AO10" s="46" t="str">
        <f>IFERROR(VLOOKUP($B10,Sheet1!$A$5:$B$300,2,FALSE),"")</f>
        <v/>
      </c>
      <c r="AP10" s="46" t="s">
        <v>23</v>
      </c>
      <c r="AQ10" s="5" t="str">
        <f>IFERROR(VLOOKUP($A10,集約用シート!$B$5:$U$300,15,FALSE),"")</f>
        <v/>
      </c>
      <c r="AR10" s="8" t="s">
        <v>23</v>
      </c>
      <c r="AS10" s="46" t="s">
        <v>23</v>
      </c>
      <c r="AT10" s="5" t="str">
        <f>IFERROR(VLOOKUP($A10,集約用シート!$B$5:$U$300,19,FALSE),"")</f>
        <v/>
      </c>
      <c r="AU10" s="46" t="s">
        <v>23</v>
      </c>
      <c r="AV10" s="5" t="str">
        <f>IFERROR(VLOOKUP($A10,集約用シート!$B$5:$U$300,21,FALSE),"")</f>
        <v/>
      </c>
    </row>
    <row r="11" spans="1:48" ht="28.5" customHeight="1">
      <c r="A11" s="6">
        <v>33046</v>
      </c>
      <c r="B11" s="7" t="s">
        <v>1711</v>
      </c>
      <c r="C11" s="33">
        <v>33046</v>
      </c>
      <c r="D11" s="35" t="s">
        <v>25</v>
      </c>
      <c r="E11" s="40" t="s">
        <v>21</v>
      </c>
      <c r="F11" s="40">
        <v>1</v>
      </c>
      <c r="G11" s="40"/>
      <c r="H11" s="40"/>
      <c r="I11" s="40"/>
      <c r="J11" s="40"/>
      <c r="K11" s="40"/>
      <c r="L11" s="40"/>
      <c r="M11" s="40"/>
      <c r="N11" s="40"/>
      <c r="O11" s="40" t="s">
        <v>26</v>
      </c>
      <c r="P11" s="40" t="s">
        <v>22</v>
      </c>
      <c r="Q11" s="40">
        <v>1</v>
      </c>
      <c r="R11" s="40"/>
      <c r="S11" s="40" t="s">
        <v>26</v>
      </c>
      <c r="T11" s="40"/>
      <c r="U11" s="40"/>
      <c r="V11" s="40"/>
      <c r="W11" s="40"/>
      <c r="X11" s="40"/>
      <c r="Y11" s="40"/>
      <c r="Z11" s="40" t="s">
        <v>25</v>
      </c>
      <c r="AA11" s="40" t="s">
        <v>21</v>
      </c>
      <c r="AB11" s="40" t="s">
        <v>21</v>
      </c>
      <c r="AC11" s="40" t="s">
        <v>23</v>
      </c>
      <c r="AD11" s="40" t="s">
        <v>25</v>
      </c>
      <c r="AE11" s="40" t="s">
        <v>23</v>
      </c>
      <c r="AF11" s="40" t="s">
        <v>25</v>
      </c>
      <c r="AG11" s="40"/>
      <c r="AH11" s="40" t="s">
        <v>23</v>
      </c>
      <c r="AI11" s="40" t="s">
        <v>25</v>
      </c>
      <c r="AJ11" s="40" t="s">
        <v>21</v>
      </c>
      <c r="AK11" s="40" t="s">
        <v>21</v>
      </c>
      <c r="AL11" s="46" t="s">
        <v>25</v>
      </c>
      <c r="AM11" s="46" t="s">
        <v>21</v>
      </c>
      <c r="AN11" s="46"/>
      <c r="AO11" s="46" t="str">
        <f>IFERROR(VLOOKUP($B11,Sheet1!$A$5:$B$300,2,FALSE),"")</f>
        <v/>
      </c>
      <c r="AP11" s="46"/>
      <c r="AQ11" s="5" t="str">
        <f>IFERROR(VLOOKUP($A11,集約用シート!$B$5:$U$300,15,FALSE),"")</f>
        <v/>
      </c>
      <c r="AR11" s="8"/>
      <c r="AS11" s="46"/>
      <c r="AT11" s="5" t="str">
        <f>IFERROR(VLOOKUP($A11,集約用シート!$B$5:$U$300,19,FALSE),"")</f>
        <v/>
      </c>
      <c r="AU11" s="46"/>
      <c r="AV11" s="5" t="str">
        <f>IFERROR(VLOOKUP($A11,集約用シート!$B$5:$U$300,21,FALSE),"")</f>
        <v/>
      </c>
    </row>
    <row r="12" spans="1:48" ht="28.5" customHeight="1">
      <c r="A12" s="6">
        <v>33049</v>
      </c>
      <c r="B12" s="7" t="s">
        <v>1712</v>
      </c>
      <c r="C12" s="33">
        <v>33049</v>
      </c>
      <c r="D12" s="35" t="s">
        <v>25</v>
      </c>
      <c r="E12" s="35" t="s">
        <v>25</v>
      </c>
      <c r="F12" s="40">
        <v>2</v>
      </c>
      <c r="G12" s="35" t="s">
        <v>25</v>
      </c>
      <c r="H12" s="40" t="s">
        <v>25</v>
      </c>
      <c r="I12" s="40"/>
      <c r="J12" s="40"/>
      <c r="K12" s="40"/>
      <c r="L12" s="40" t="s">
        <v>25</v>
      </c>
      <c r="M12" s="40"/>
      <c r="N12" s="40"/>
      <c r="O12" s="40" t="s">
        <v>26</v>
      </c>
      <c r="P12" s="40" t="s">
        <v>26</v>
      </c>
      <c r="Q12" s="40">
        <v>2</v>
      </c>
      <c r="R12" s="40" t="s">
        <v>26</v>
      </c>
      <c r="S12" s="40" t="s">
        <v>26</v>
      </c>
      <c r="T12" s="40"/>
      <c r="U12" s="40" t="s">
        <v>26</v>
      </c>
      <c r="V12" s="40"/>
      <c r="W12" s="40"/>
      <c r="X12" s="40"/>
      <c r="Y12" s="40"/>
      <c r="Z12" s="40" t="s">
        <v>25</v>
      </c>
      <c r="AA12" s="40" t="s">
        <v>25</v>
      </c>
      <c r="AB12" s="40" t="s">
        <v>25</v>
      </c>
      <c r="AC12" s="40" t="s">
        <v>25</v>
      </c>
      <c r="AD12" s="40" t="s">
        <v>25</v>
      </c>
      <c r="AE12" s="40" t="s">
        <v>25</v>
      </c>
      <c r="AF12" s="40" t="s">
        <v>25</v>
      </c>
      <c r="AG12" s="40"/>
      <c r="AH12" s="40" t="s">
        <v>21</v>
      </c>
      <c r="AI12" s="40"/>
      <c r="AJ12" s="40" t="s">
        <v>25</v>
      </c>
      <c r="AK12" s="40" t="s">
        <v>21</v>
      </c>
      <c r="AL12" s="46" t="s">
        <v>23</v>
      </c>
      <c r="AM12" s="46" t="s">
        <v>23</v>
      </c>
      <c r="AN12" s="46" t="s">
        <v>23</v>
      </c>
      <c r="AO12" s="46" t="str">
        <f>IFERROR(VLOOKUP($B12,Sheet1!$A$5:$B$300,2,FALSE),"")</f>
        <v/>
      </c>
      <c r="AP12" s="46" t="s">
        <v>23</v>
      </c>
      <c r="AQ12" s="5" t="str">
        <f>IFERROR(VLOOKUP($A12,集約用シート!$B$5:$U$300,15,FALSE),"")</f>
        <v/>
      </c>
      <c r="AR12" s="8" t="s">
        <v>23</v>
      </c>
      <c r="AS12" s="46" t="s">
        <v>23</v>
      </c>
      <c r="AT12" s="5" t="str">
        <f>IFERROR(VLOOKUP($A12,集約用シート!$B$5:$U$300,19,FALSE),"")</f>
        <v/>
      </c>
      <c r="AU12" s="46" t="s">
        <v>23</v>
      </c>
      <c r="AV12" s="5" t="str">
        <f>IFERROR(VLOOKUP($A12,集約用シート!$B$5:$U$300,21,FALSE),"")</f>
        <v/>
      </c>
    </row>
    <row r="13" spans="1:48" ht="28.5" customHeight="1">
      <c r="A13" s="6">
        <v>33052</v>
      </c>
      <c r="B13" s="7" t="s">
        <v>1713</v>
      </c>
      <c r="C13" s="7">
        <v>33052</v>
      </c>
      <c r="D13" s="40" t="s">
        <v>21</v>
      </c>
      <c r="E13" s="40" t="s">
        <v>21</v>
      </c>
      <c r="F13" s="40">
        <v>0</v>
      </c>
      <c r="G13" s="40" t="s">
        <v>25</v>
      </c>
      <c r="H13" s="40" t="s">
        <v>25</v>
      </c>
      <c r="I13" s="40"/>
      <c r="J13" s="40"/>
      <c r="K13" s="40"/>
      <c r="L13" s="40" t="s">
        <v>25</v>
      </c>
      <c r="M13" s="40"/>
      <c r="N13" s="40"/>
      <c r="O13" s="40"/>
      <c r="P13" s="40"/>
      <c r="Q13" s="40">
        <v>0</v>
      </c>
      <c r="R13" s="40"/>
      <c r="S13" s="40"/>
      <c r="T13" s="40"/>
      <c r="U13" s="40"/>
      <c r="V13" s="40"/>
      <c r="W13" s="40"/>
      <c r="X13" s="40"/>
      <c r="Y13" s="40"/>
      <c r="Z13" s="40" t="s">
        <v>21</v>
      </c>
      <c r="AA13" s="40" t="s">
        <v>21</v>
      </c>
      <c r="AB13" s="40" t="s">
        <v>21</v>
      </c>
      <c r="AC13" s="40" t="s">
        <v>23</v>
      </c>
      <c r="AD13" s="40" t="s">
        <v>25</v>
      </c>
      <c r="AE13" s="40" t="s">
        <v>23</v>
      </c>
      <c r="AF13" s="40" t="s">
        <v>25</v>
      </c>
      <c r="AG13" s="40"/>
      <c r="AH13" s="40" t="s">
        <v>23</v>
      </c>
      <c r="AI13" s="40" t="s">
        <v>21</v>
      </c>
      <c r="AJ13" s="40" t="s">
        <v>23</v>
      </c>
      <c r="AK13" s="40" t="s">
        <v>21</v>
      </c>
      <c r="AL13" s="46" t="s">
        <v>23</v>
      </c>
      <c r="AM13" s="46" t="s">
        <v>23</v>
      </c>
      <c r="AN13" s="46" t="s">
        <v>23</v>
      </c>
      <c r="AO13" s="46" t="str">
        <f>IFERROR(VLOOKUP($B13,Sheet1!$A$5:$B$300,2,FALSE),"")</f>
        <v/>
      </c>
      <c r="AP13" s="46" t="s">
        <v>23</v>
      </c>
      <c r="AQ13" s="5" t="str">
        <f>IFERROR(VLOOKUP($A13,集約用シート!$B$5:$U$300,15,FALSE),"")</f>
        <v/>
      </c>
      <c r="AR13" s="8" t="s">
        <v>23</v>
      </c>
      <c r="AS13" s="46" t="s">
        <v>23</v>
      </c>
      <c r="AT13" s="5" t="str">
        <f>IFERROR(VLOOKUP($A13,集約用シート!$B$5:$U$300,19,FALSE),"")</f>
        <v/>
      </c>
      <c r="AU13" s="46" t="s">
        <v>23</v>
      </c>
      <c r="AV13" s="5" t="str">
        <f>IFERROR(VLOOKUP($A13,集約用シート!$B$5:$U$300,21,FALSE),"")</f>
        <v/>
      </c>
    </row>
    <row r="14" spans="1:48" ht="28.5" customHeight="1">
      <c r="A14" s="6">
        <v>33053</v>
      </c>
      <c r="B14" s="7" t="s">
        <v>1714</v>
      </c>
      <c r="C14" s="7">
        <v>33053</v>
      </c>
      <c r="D14" s="40" t="s">
        <v>21</v>
      </c>
      <c r="E14" s="40" t="s">
        <v>21</v>
      </c>
      <c r="F14" s="40">
        <v>0</v>
      </c>
      <c r="G14" s="40"/>
      <c r="H14" s="40"/>
      <c r="I14" s="40"/>
      <c r="J14" s="40"/>
      <c r="K14" s="40"/>
      <c r="L14" s="40"/>
      <c r="M14" s="40"/>
      <c r="N14" s="40"/>
      <c r="O14" s="40" t="s">
        <v>22</v>
      </c>
      <c r="P14" s="40" t="s">
        <v>22</v>
      </c>
      <c r="Q14" s="40">
        <v>0</v>
      </c>
      <c r="R14" s="40"/>
      <c r="S14" s="40"/>
      <c r="T14" s="40"/>
      <c r="U14" s="40"/>
      <c r="V14" s="40"/>
      <c r="W14" s="40"/>
      <c r="X14" s="40"/>
      <c r="Y14" s="40"/>
      <c r="Z14" s="34" t="s">
        <v>21</v>
      </c>
      <c r="AA14" s="34" t="s">
        <v>21</v>
      </c>
      <c r="AB14" s="34" t="s">
        <v>21</v>
      </c>
      <c r="AC14" s="34" t="s">
        <v>23</v>
      </c>
      <c r="AD14" s="34" t="s">
        <v>21</v>
      </c>
      <c r="AE14" s="34" t="s">
        <v>23</v>
      </c>
      <c r="AF14" s="34" t="s">
        <v>21</v>
      </c>
      <c r="AG14" s="34"/>
      <c r="AH14" s="34" t="s">
        <v>23</v>
      </c>
      <c r="AI14" s="34" t="s">
        <v>23</v>
      </c>
      <c r="AJ14" s="34" t="s">
        <v>23</v>
      </c>
      <c r="AK14" s="34" t="s">
        <v>21</v>
      </c>
      <c r="AL14" s="46" t="s">
        <v>23</v>
      </c>
      <c r="AM14" s="46" t="s">
        <v>23</v>
      </c>
      <c r="AN14" s="46" t="s">
        <v>23</v>
      </c>
      <c r="AO14" s="46" t="str">
        <f>IFERROR(VLOOKUP($B14,Sheet1!$A$5:$B$300,2,FALSE),"")</f>
        <v/>
      </c>
      <c r="AP14" s="46" t="s">
        <v>23</v>
      </c>
      <c r="AQ14" s="5" t="str">
        <f>IFERROR(VLOOKUP($A14,集約用シート!$B$5:$U$300,15,FALSE),"")</f>
        <v/>
      </c>
      <c r="AR14" s="8" t="s">
        <v>23</v>
      </c>
      <c r="AS14" s="46" t="s">
        <v>23</v>
      </c>
      <c r="AT14" s="5" t="str">
        <f>IFERROR(VLOOKUP($A14,集約用シート!$B$5:$U$300,19,FALSE),"")</f>
        <v/>
      </c>
      <c r="AU14" s="46" t="s">
        <v>23</v>
      </c>
      <c r="AV14" s="5" t="str">
        <f>IFERROR(VLOOKUP($A14,集約用シート!$B$5:$U$300,21,FALSE),"")</f>
        <v/>
      </c>
    </row>
    <row r="15" spans="1:48" ht="28.5" customHeight="1">
      <c r="A15" s="6">
        <v>33057</v>
      </c>
      <c r="B15" s="7" t="s">
        <v>1715</v>
      </c>
      <c r="C15" s="33">
        <v>33057</v>
      </c>
      <c r="D15" s="35" t="s">
        <v>21</v>
      </c>
      <c r="E15" s="40" t="s">
        <v>21</v>
      </c>
      <c r="F15" s="40">
        <v>0</v>
      </c>
      <c r="G15" s="40"/>
      <c r="H15" s="40"/>
      <c r="I15" s="40"/>
      <c r="J15" s="40"/>
      <c r="K15" s="40"/>
      <c r="L15" s="40"/>
      <c r="M15" s="40"/>
      <c r="N15" s="40"/>
      <c r="O15" s="40" t="s">
        <v>22</v>
      </c>
      <c r="P15" s="40" t="s">
        <v>22</v>
      </c>
      <c r="Q15" s="40">
        <v>0</v>
      </c>
      <c r="R15" s="40"/>
      <c r="S15" s="40"/>
      <c r="T15" s="40"/>
      <c r="U15" s="40"/>
      <c r="V15" s="40"/>
      <c r="W15" s="40"/>
      <c r="X15" s="40"/>
      <c r="Y15" s="40"/>
      <c r="Z15" s="34" t="s">
        <v>21</v>
      </c>
      <c r="AA15" s="34" t="s">
        <v>21</v>
      </c>
      <c r="AB15" s="34" t="s">
        <v>21</v>
      </c>
      <c r="AC15" s="34" t="s">
        <v>23</v>
      </c>
      <c r="AD15" s="34" t="s">
        <v>21</v>
      </c>
      <c r="AE15" s="34" t="s">
        <v>23</v>
      </c>
      <c r="AF15" s="34" t="s">
        <v>21</v>
      </c>
      <c r="AG15" s="34"/>
      <c r="AH15" s="34" t="s">
        <v>23</v>
      </c>
      <c r="AI15" s="34" t="s">
        <v>23</v>
      </c>
      <c r="AJ15" s="34" t="s">
        <v>23</v>
      </c>
      <c r="AK15" s="34" t="s">
        <v>21</v>
      </c>
      <c r="AL15" s="46" t="s">
        <v>23</v>
      </c>
      <c r="AM15" s="46" t="s">
        <v>23</v>
      </c>
      <c r="AN15" s="46" t="s">
        <v>23</v>
      </c>
      <c r="AO15" s="46" t="str">
        <f>IFERROR(VLOOKUP($B15,Sheet1!$A$5:$B$300,2,FALSE),"")</f>
        <v/>
      </c>
      <c r="AP15" s="46" t="s">
        <v>23</v>
      </c>
      <c r="AQ15" s="5" t="str">
        <f>IFERROR(VLOOKUP($A15,集約用シート!$B$5:$U$300,15,FALSE),"")</f>
        <v/>
      </c>
      <c r="AR15" s="8" t="s">
        <v>23</v>
      </c>
      <c r="AS15" s="46" t="s">
        <v>23</v>
      </c>
      <c r="AT15" s="5" t="str">
        <f>IFERROR(VLOOKUP($A15,集約用シート!$B$5:$U$300,19,FALSE),"")</f>
        <v/>
      </c>
      <c r="AU15" s="46" t="s">
        <v>23</v>
      </c>
      <c r="AV15" s="5" t="str">
        <f>IFERROR(VLOOKUP($A15,集約用シート!$B$5:$U$300,21,FALSE),"")</f>
        <v/>
      </c>
    </row>
    <row r="16" spans="1:48" ht="28.5" customHeight="1">
      <c r="A16" s="6">
        <v>33064</v>
      </c>
      <c r="B16" s="7" t="s">
        <v>1716</v>
      </c>
      <c r="C16" s="33">
        <v>33064</v>
      </c>
      <c r="D16" s="35"/>
      <c r="E16" s="40"/>
      <c r="F16" s="40">
        <v>0</v>
      </c>
      <c r="G16" s="40"/>
      <c r="H16" s="40"/>
      <c r="I16" s="40"/>
      <c r="J16" s="40"/>
      <c r="K16" s="40"/>
      <c r="L16" s="40"/>
      <c r="M16" s="40"/>
      <c r="N16" s="40"/>
      <c r="O16" s="40" t="s">
        <v>22</v>
      </c>
      <c r="P16" s="40" t="s">
        <v>22</v>
      </c>
      <c r="Q16" s="40">
        <v>0</v>
      </c>
      <c r="R16" s="40" t="s">
        <v>26</v>
      </c>
      <c r="S16" s="40"/>
      <c r="T16" s="40"/>
      <c r="U16" s="40"/>
      <c r="V16" s="40"/>
      <c r="W16" s="40"/>
      <c r="X16" s="40"/>
      <c r="Y16" s="40"/>
      <c r="Z16" s="40" t="s">
        <v>21</v>
      </c>
      <c r="AA16" s="40" t="s">
        <v>21</v>
      </c>
      <c r="AB16" s="40" t="s">
        <v>21</v>
      </c>
      <c r="AC16" s="40" t="s">
        <v>23</v>
      </c>
      <c r="AD16" s="40" t="s">
        <v>21</v>
      </c>
      <c r="AE16" s="40" t="s">
        <v>23</v>
      </c>
      <c r="AF16" s="40" t="s">
        <v>21</v>
      </c>
      <c r="AG16" s="40"/>
      <c r="AH16" s="40" t="s">
        <v>23</v>
      </c>
      <c r="AI16" s="40"/>
      <c r="AJ16" s="40" t="s">
        <v>23</v>
      </c>
      <c r="AK16" s="40" t="s">
        <v>21</v>
      </c>
      <c r="AL16" s="46" t="s">
        <v>23</v>
      </c>
      <c r="AM16" s="46" t="s">
        <v>23</v>
      </c>
      <c r="AN16" s="46" t="s">
        <v>23</v>
      </c>
      <c r="AO16" s="46" t="str">
        <f>IFERROR(VLOOKUP($B16,Sheet1!$A$5:$B$300,2,FALSE),"")</f>
        <v/>
      </c>
      <c r="AP16" s="46" t="s">
        <v>23</v>
      </c>
      <c r="AQ16" s="5" t="str">
        <f>IFERROR(VLOOKUP($A16,集約用シート!$B$5:$U$300,15,FALSE),"")</f>
        <v/>
      </c>
      <c r="AR16" s="8" t="s">
        <v>23</v>
      </c>
      <c r="AS16" s="46" t="s">
        <v>23</v>
      </c>
      <c r="AT16" s="5" t="str">
        <f>IFERROR(VLOOKUP($A16,集約用シート!$B$5:$U$300,19,FALSE),"")</f>
        <v/>
      </c>
      <c r="AU16" s="46" t="s">
        <v>23</v>
      </c>
      <c r="AV16" s="5" t="str">
        <f>IFERROR(VLOOKUP($A16,集約用シート!$B$5:$U$300,21,FALSE),"")</f>
        <v/>
      </c>
    </row>
    <row r="17" spans="1:48" ht="28.5" customHeight="1">
      <c r="A17" s="6">
        <v>33069</v>
      </c>
      <c r="B17" s="7" t="s">
        <v>1717</v>
      </c>
      <c r="C17" s="33">
        <v>33069</v>
      </c>
      <c r="D17" s="35"/>
      <c r="E17" s="40"/>
      <c r="F17" s="40">
        <v>0</v>
      </c>
      <c r="G17" s="40"/>
      <c r="H17" s="40"/>
      <c r="I17" s="40"/>
      <c r="J17" s="40"/>
      <c r="K17" s="40"/>
      <c r="L17" s="40"/>
      <c r="M17" s="40"/>
      <c r="N17" s="40"/>
      <c r="O17" s="40" t="s">
        <v>22</v>
      </c>
      <c r="P17" s="40" t="s">
        <v>22</v>
      </c>
      <c r="Q17" s="40">
        <v>0</v>
      </c>
      <c r="R17" s="40"/>
      <c r="S17" s="40" t="s">
        <v>26</v>
      </c>
      <c r="T17" s="40"/>
      <c r="U17" s="40" t="s">
        <v>26</v>
      </c>
      <c r="V17" s="40"/>
      <c r="W17" s="40"/>
      <c r="X17" s="40"/>
      <c r="Y17" s="40"/>
      <c r="Z17" s="40" t="s">
        <v>25</v>
      </c>
      <c r="AA17" s="40" t="s">
        <v>21</v>
      </c>
      <c r="AB17" s="40" t="s">
        <v>21</v>
      </c>
      <c r="AC17" s="40" t="s">
        <v>23</v>
      </c>
      <c r="AD17" s="40" t="s">
        <v>21</v>
      </c>
      <c r="AE17" s="40" t="s">
        <v>23</v>
      </c>
      <c r="AF17" s="40" t="s">
        <v>21</v>
      </c>
      <c r="AG17" s="40"/>
      <c r="AH17" s="40" t="s">
        <v>23</v>
      </c>
      <c r="AI17" s="40"/>
      <c r="AJ17" s="40" t="s">
        <v>21</v>
      </c>
      <c r="AK17" s="40" t="s">
        <v>21</v>
      </c>
      <c r="AL17" s="46" t="s">
        <v>23</v>
      </c>
      <c r="AM17" s="46" t="s">
        <v>23</v>
      </c>
      <c r="AN17" s="46" t="s">
        <v>23</v>
      </c>
      <c r="AO17" s="46" t="str">
        <f>IFERROR(VLOOKUP($B17,Sheet1!$A$5:$B$300,2,FALSE),"")</f>
        <v/>
      </c>
      <c r="AP17" s="46" t="s">
        <v>23</v>
      </c>
      <c r="AQ17" s="5" t="str">
        <f>IFERROR(VLOOKUP($A17,集約用シート!$B$5:$U$300,15,FALSE),"")</f>
        <v/>
      </c>
      <c r="AR17" s="8" t="s">
        <v>23</v>
      </c>
      <c r="AS17" s="46" t="s">
        <v>23</v>
      </c>
      <c r="AT17" s="5" t="str">
        <f>IFERROR(VLOOKUP($A17,集約用シート!$B$5:$U$300,19,FALSE),"")</f>
        <v/>
      </c>
      <c r="AU17" s="46" t="s">
        <v>23</v>
      </c>
      <c r="AV17" s="5" t="str">
        <f>IFERROR(VLOOKUP($A17,集約用シート!$B$5:$U$300,21,FALSE),"")</f>
        <v/>
      </c>
    </row>
    <row r="18" spans="1:48" ht="28.5" customHeight="1">
      <c r="A18" s="6">
        <v>33071</v>
      </c>
      <c r="B18" s="7" t="s">
        <v>1718</v>
      </c>
      <c r="C18" s="33">
        <v>33071</v>
      </c>
      <c r="D18" s="35"/>
      <c r="E18" s="40"/>
      <c r="F18" s="40">
        <v>0</v>
      </c>
      <c r="G18" s="40"/>
      <c r="H18" s="40"/>
      <c r="I18" s="40"/>
      <c r="J18" s="40"/>
      <c r="K18" s="40"/>
      <c r="L18" s="40"/>
      <c r="M18" s="40"/>
      <c r="N18" s="40"/>
      <c r="O18" s="40"/>
      <c r="P18" s="40"/>
      <c r="Q18" s="40">
        <v>0</v>
      </c>
      <c r="R18" s="40"/>
      <c r="S18" s="40"/>
      <c r="T18" s="40"/>
      <c r="U18" s="40"/>
      <c r="V18" s="40"/>
      <c r="W18" s="40"/>
      <c r="X18" s="40"/>
      <c r="Y18" s="40"/>
      <c r="Z18" s="34" t="s">
        <v>21</v>
      </c>
      <c r="AA18" s="34" t="s">
        <v>21</v>
      </c>
      <c r="AB18" s="34" t="e">
        <v>#N/A</v>
      </c>
      <c r="AC18" s="34" t="s">
        <v>23</v>
      </c>
      <c r="AD18" s="34" t="s">
        <v>21</v>
      </c>
      <c r="AE18" s="34" t="s">
        <v>23</v>
      </c>
      <c r="AF18" s="34" t="s">
        <v>21</v>
      </c>
      <c r="AG18" s="34"/>
      <c r="AH18" s="34" t="s">
        <v>23</v>
      </c>
      <c r="AI18" s="34" t="s">
        <v>23</v>
      </c>
      <c r="AJ18" s="34" t="s">
        <v>23</v>
      </c>
      <c r="AK18" s="34" t="s">
        <v>21</v>
      </c>
      <c r="AL18" s="46" t="s">
        <v>23</v>
      </c>
      <c r="AM18" s="46" t="s">
        <v>23</v>
      </c>
      <c r="AN18" s="46" t="s">
        <v>23</v>
      </c>
      <c r="AO18" s="46" t="str">
        <f>IFERROR(VLOOKUP($B18,Sheet1!$A$5:$B$300,2,FALSE),"")</f>
        <v/>
      </c>
      <c r="AP18" s="46" t="s">
        <v>23</v>
      </c>
      <c r="AQ18" s="5" t="str">
        <f>IFERROR(VLOOKUP($A18,集約用シート!$B$5:$U$300,15,FALSE),"")</f>
        <v/>
      </c>
      <c r="AR18" s="8" t="s">
        <v>23</v>
      </c>
      <c r="AS18" s="46" t="s">
        <v>23</v>
      </c>
      <c r="AT18" s="5" t="str">
        <f>IFERROR(VLOOKUP($A18,集約用シート!$B$5:$U$300,19,FALSE),"")</f>
        <v/>
      </c>
      <c r="AU18" s="46" t="s">
        <v>23</v>
      </c>
      <c r="AV18" s="5" t="str">
        <f>IFERROR(VLOOKUP($A18,集約用シート!$B$5:$U$300,21,FALSE),"")</f>
        <v/>
      </c>
    </row>
    <row r="19" spans="1:48" ht="28.5" customHeight="1">
      <c r="A19" s="6">
        <v>33072</v>
      </c>
      <c r="B19" s="7" t="s">
        <v>1719</v>
      </c>
      <c r="C19" s="33">
        <v>33072</v>
      </c>
      <c r="D19" s="35"/>
      <c r="E19" s="40"/>
      <c r="F19" s="40">
        <v>0</v>
      </c>
      <c r="G19" s="40"/>
      <c r="H19" s="40"/>
      <c r="I19" s="40"/>
      <c r="J19" s="40"/>
      <c r="K19" s="40"/>
      <c r="L19" s="40"/>
      <c r="M19" s="40"/>
      <c r="N19" s="40"/>
      <c r="O19" s="40"/>
      <c r="P19" s="40"/>
      <c r="Q19" s="40">
        <v>0</v>
      </c>
      <c r="R19" s="40"/>
      <c r="S19" s="40"/>
      <c r="T19" s="40"/>
      <c r="U19" s="40"/>
      <c r="V19" s="40"/>
      <c r="W19" s="40"/>
      <c r="X19" s="40"/>
      <c r="Y19" s="40"/>
      <c r="Z19" s="34" t="s">
        <v>21</v>
      </c>
      <c r="AA19" s="34" t="s">
        <v>21</v>
      </c>
      <c r="AB19" s="34" t="e">
        <v>#N/A</v>
      </c>
      <c r="AC19" s="34" t="s">
        <v>23</v>
      </c>
      <c r="AD19" s="34" t="s">
        <v>21</v>
      </c>
      <c r="AE19" s="34" t="s">
        <v>23</v>
      </c>
      <c r="AF19" s="34" t="s">
        <v>21</v>
      </c>
      <c r="AG19" s="34"/>
      <c r="AH19" s="34" t="s">
        <v>23</v>
      </c>
      <c r="AI19" s="34" t="s">
        <v>23</v>
      </c>
      <c r="AJ19" s="34" t="s">
        <v>23</v>
      </c>
      <c r="AK19" s="34" t="s">
        <v>21</v>
      </c>
      <c r="AL19" s="46" t="s">
        <v>23</v>
      </c>
      <c r="AM19" s="46" t="s">
        <v>23</v>
      </c>
      <c r="AN19" s="46" t="s">
        <v>23</v>
      </c>
      <c r="AO19" s="46" t="str">
        <f>IFERROR(VLOOKUP($B19,Sheet1!$A$5:$B$300,2,FALSE),"")</f>
        <v/>
      </c>
      <c r="AP19" s="46" t="s">
        <v>23</v>
      </c>
      <c r="AQ19" s="5" t="str">
        <f>IFERROR(VLOOKUP($A19,集約用シート!$B$5:$U$300,15,FALSE),"")</f>
        <v/>
      </c>
      <c r="AR19" s="8" t="s">
        <v>23</v>
      </c>
      <c r="AS19" s="46" t="s">
        <v>23</v>
      </c>
      <c r="AT19" s="5" t="str">
        <f>IFERROR(VLOOKUP($A19,集約用シート!$B$5:$U$300,19,FALSE),"")</f>
        <v/>
      </c>
      <c r="AU19" s="46" t="s">
        <v>23</v>
      </c>
      <c r="AV19" s="5" t="str">
        <f>IFERROR(VLOOKUP($A19,集約用シート!$B$5:$U$300,21,FALSE),"")</f>
        <v/>
      </c>
    </row>
    <row r="20" spans="1:48" ht="28.5" customHeight="1">
      <c r="A20" s="6">
        <v>33073</v>
      </c>
      <c r="B20" s="7" t="s">
        <v>1720</v>
      </c>
      <c r="C20" s="33">
        <v>33073</v>
      </c>
      <c r="D20" s="35"/>
      <c r="E20" s="40"/>
      <c r="F20" s="40">
        <v>0</v>
      </c>
      <c r="G20" s="40"/>
      <c r="H20" s="40"/>
      <c r="I20" s="40"/>
      <c r="J20" s="40"/>
      <c r="K20" s="40"/>
      <c r="L20" s="40"/>
      <c r="M20" s="40"/>
      <c r="N20" s="40"/>
      <c r="O20" s="40" t="s">
        <v>22</v>
      </c>
      <c r="P20" s="40" t="s">
        <v>22</v>
      </c>
      <c r="Q20" s="40">
        <v>0</v>
      </c>
      <c r="R20" s="40"/>
      <c r="S20" s="40"/>
      <c r="T20" s="40"/>
      <c r="U20" s="40"/>
      <c r="V20" s="40"/>
      <c r="W20" s="40"/>
      <c r="X20" s="40"/>
      <c r="Y20" s="40"/>
      <c r="Z20" s="40" t="s">
        <v>21</v>
      </c>
      <c r="AA20" s="40" t="s">
        <v>21</v>
      </c>
      <c r="AB20" s="40" t="s">
        <v>21</v>
      </c>
      <c r="AC20" s="40" t="s">
        <v>23</v>
      </c>
      <c r="AD20" s="40" t="s">
        <v>21</v>
      </c>
      <c r="AE20" s="40" t="s">
        <v>23</v>
      </c>
      <c r="AF20" s="40" t="s">
        <v>21</v>
      </c>
      <c r="AG20" s="40"/>
      <c r="AH20" s="40" t="s">
        <v>23</v>
      </c>
      <c r="AI20" s="40">
        <v>0</v>
      </c>
      <c r="AJ20" s="40" t="s">
        <v>23</v>
      </c>
      <c r="AK20" s="40" t="s">
        <v>21</v>
      </c>
      <c r="AL20" s="46" t="s">
        <v>21</v>
      </c>
      <c r="AM20" s="46" t="s">
        <v>21</v>
      </c>
      <c r="AN20" s="46"/>
      <c r="AO20" s="46" t="str">
        <f>IFERROR(VLOOKUP($B20,Sheet1!$A$5:$B$300,2,FALSE),"")</f>
        <v/>
      </c>
      <c r="AP20" s="46"/>
      <c r="AQ20" s="5" t="str">
        <f>IFERROR(VLOOKUP($A20,集約用シート!$B$5:$U$300,15,FALSE),"")</f>
        <v/>
      </c>
      <c r="AR20" s="8"/>
      <c r="AS20" s="46"/>
      <c r="AT20" s="5" t="str">
        <f>IFERROR(VLOOKUP($A20,集約用シート!$B$5:$U$300,19,FALSE),"")</f>
        <v/>
      </c>
      <c r="AU20" s="46"/>
      <c r="AV20" s="5" t="str">
        <f>IFERROR(VLOOKUP($A20,集約用シート!$B$5:$U$300,21,FALSE),"")</f>
        <v/>
      </c>
    </row>
    <row r="21" spans="1:48" ht="28.5" customHeight="1">
      <c r="A21" s="6">
        <v>33075</v>
      </c>
      <c r="B21" s="7" t="s">
        <v>1721</v>
      </c>
      <c r="C21" s="33">
        <v>33075</v>
      </c>
      <c r="D21" s="35"/>
      <c r="E21" s="40"/>
      <c r="F21" s="40">
        <v>0</v>
      </c>
      <c r="G21" s="40"/>
      <c r="H21" s="40"/>
      <c r="I21" s="40"/>
      <c r="J21" s="40"/>
      <c r="K21" s="40"/>
      <c r="L21" s="40"/>
      <c r="M21" s="40"/>
      <c r="N21" s="40"/>
      <c r="O21" s="40"/>
      <c r="P21" s="40"/>
      <c r="Q21" s="40">
        <v>0</v>
      </c>
      <c r="R21" s="40"/>
      <c r="S21" s="40"/>
      <c r="T21" s="40"/>
      <c r="U21" s="40"/>
      <c r="V21" s="40"/>
      <c r="W21" s="40"/>
      <c r="X21" s="40"/>
      <c r="Y21" s="40"/>
      <c r="Z21" s="34" t="s">
        <v>21</v>
      </c>
      <c r="AA21" s="34" t="s">
        <v>21</v>
      </c>
      <c r="AB21" s="34" t="e">
        <v>#N/A</v>
      </c>
      <c r="AC21" s="34" t="s">
        <v>23</v>
      </c>
      <c r="AD21" s="34" t="s">
        <v>21</v>
      </c>
      <c r="AE21" s="34" t="s">
        <v>23</v>
      </c>
      <c r="AF21" s="34" t="s">
        <v>21</v>
      </c>
      <c r="AG21" s="34"/>
      <c r="AH21" s="34" t="s">
        <v>23</v>
      </c>
      <c r="AI21" s="34" t="s">
        <v>23</v>
      </c>
      <c r="AJ21" s="34" t="s">
        <v>23</v>
      </c>
      <c r="AK21" s="34" t="s">
        <v>21</v>
      </c>
      <c r="AL21" s="46" t="s">
        <v>23</v>
      </c>
      <c r="AM21" s="46" t="s">
        <v>23</v>
      </c>
      <c r="AN21" s="46" t="s">
        <v>23</v>
      </c>
      <c r="AO21" s="46" t="str">
        <f>IFERROR(VLOOKUP($B21,Sheet1!$A$5:$B$300,2,FALSE),"")</f>
        <v/>
      </c>
      <c r="AP21" s="46" t="s">
        <v>23</v>
      </c>
      <c r="AQ21" s="5" t="str">
        <f>IFERROR(VLOOKUP($A21,集約用シート!$B$5:$U$300,15,FALSE),"")</f>
        <v/>
      </c>
      <c r="AR21" s="8" t="s">
        <v>23</v>
      </c>
      <c r="AS21" s="46" t="s">
        <v>23</v>
      </c>
      <c r="AT21" s="5" t="str">
        <f>IFERROR(VLOOKUP($A21,集約用シート!$B$5:$U$300,19,FALSE),"")</f>
        <v/>
      </c>
      <c r="AU21" s="46" t="s">
        <v>23</v>
      </c>
      <c r="AV21" s="5" t="str">
        <f>IFERROR(VLOOKUP($A21,集約用シート!$B$5:$U$300,21,FALSE),"")</f>
        <v/>
      </c>
    </row>
    <row r="22" spans="1:48" ht="28.5" customHeight="1">
      <c r="A22" s="6">
        <v>33076</v>
      </c>
      <c r="B22" s="7" t="s">
        <v>1722</v>
      </c>
      <c r="C22" s="33">
        <v>33076</v>
      </c>
      <c r="D22" s="35" t="s">
        <v>21</v>
      </c>
      <c r="E22" s="40" t="s">
        <v>21</v>
      </c>
      <c r="F22" s="40">
        <v>0</v>
      </c>
      <c r="G22" s="40"/>
      <c r="H22" s="40" t="s">
        <v>25</v>
      </c>
      <c r="I22" s="40"/>
      <c r="J22" s="40" t="s">
        <v>25</v>
      </c>
      <c r="K22" s="40"/>
      <c r="L22" s="40"/>
      <c r="M22" s="40"/>
      <c r="N22" s="40"/>
      <c r="O22" s="40"/>
      <c r="P22" s="40"/>
      <c r="Q22" s="40">
        <v>0</v>
      </c>
      <c r="R22" s="40"/>
      <c r="S22" s="40"/>
      <c r="T22" s="40"/>
      <c r="U22" s="40"/>
      <c r="V22" s="40"/>
      <c r="W22" s="40"/>
      <c r="X22" s="40"/>
      <c r="Y22" s="40"/>
      <c r="Z22" s="34" t="s">
        <v>21</v>
      </c>
      <c r="AA22" s="34" t="s">
        <v>21</v>
      </c>
      <c r="AB22" s="34" t="s">
        <v>21</v>
      </c>
      <c r="AC22" s="34" t="s">
        <v>23</v>
      </c>
      <c r="AD22" s="34" t="s">
        <v>21</v>
      </c>
      <c r="AE22" s="34" t="s">
        <v>23</v>
      </c>
      <c r="AF22" s="34" t="s">
        <v>21</v>
      </c>
      <c r="AG22" s="34"/>
      <c r="AH22" s="34" t="s">
        <v>23</v>
      </c>
      <c r="AI22" s="34" t="s">
        <v>23</v>
      </c>
      <c r="AJ22" s="34" t="s">
        <v>23</v>
      </c>
      <c r="AK22" s="34" t="s">
        <v>21</v>
      </c>
      <c r="AL22" s="46" t="s">
        <v>23</v>
      </c>
      <c r="AM22" s="46" t="s">
        <v>23</v>
      </c>
      <c r="AN22" s="46" t="s">
        <v>23</v>
      </c>
      <c r="AO22" s="46" t="str">
        <f>IFERROR(VLOOKUP($B22,Sheet1!$A$5:$B$300,2,FALSE),"")</f>
        <v/>
      </c>
      <c r="AP22" s="46" t="s">
        <v>23</v>
      </c>
      <c r="AQ22" s="5" t="str">
        <f>IFERROR(VLOOKUP($A22,集約用シート!$B$5:$U$300,15,FALSE),"")</f>
        <v/>
      </c>
      <c r="AR22" s="8" t="s">
        <v>23</v>
      </c>
      <c r="AS22" s="46" t="s">
        <v>23</v>
      </c>
      <c r="AT22" s="5" t="str">
        <f>IFERROR(VLOOKUP($A22,集約用シート!$B$5:$U$300,19,FALSE),"")</f>
        <v/>
      </c>
      <c r="AU22" s="46" t="s">
        <v>23</v>
      </c>
      <c r="AV22" s="5" t="str">
        <f>IFERROR(VLOOKUP($A22,集約用シート!$B$5:$U$300,21,FALSE),"")</f>
        <v/>
      </c>
    </row>
    <row r="23" spans="1:48" ht="28.5" customHeight="1">
      <c r="A23" s="6">
        <v>33081</v>
      </c>
      <c r="B23" s="7" t="s">
        <v>1723</v>
      </c>
      <c r="C23" s="33">
        <v>33081</v>
      </c>
      <c r="D23" s="35"/>
      <c r="E23" s="40"/>
      <c r="F23" s="40">
        <v>0</v>
      </c>
      <c r="G23" s="40"/>
      <c r="H23" s="40"/>
      <c r="I23" s="40"/>
      <c r="J23" s="40"/>
      <c r="K23" s="40"/>
      <c r="L23" s="40"/>
      <c r="M23" s="40"/>
      <c r="N23" s="40"/>
      <c r="O23" s="40"/>
      <c r="P23" s="40"/>
      <c r="Q23" s="40">
        <v>0</v>
      </c>
      <c r="R23" s="40"/>
      <c r="S23" s="40"/>
      <c r="T23" s="40"/>
      <c r="U23" s="40"/>
      <c r="V23" s="40"/>
      <c r="W23" s="40"/>
      <c r="X23" s="40"/>
      <c r="Y23" s="40"/>
      <c r="Z23" s="34" t="s">
        <v>21</v>
      </c>
      <c r="AA23" s="34" t="s">
        <v>21</v>
      </c>
      <c r="AB23" s="34" t="e">
        <v>#N/A</v>
      </c>
      <c r="AC23" s="34" t="s">
        <v>23</v>
      </c>
      <c r="AD23" s="34" t="s">
        <v>21</v>
      </c>
      <c r="AE23" s="34" t="s">
        <v>23</v>
      </c>
      <c r="AF23" s="34" t="s">
        <v>21</v>
      </c>
      <c r="AG23" s="34"/>
      <c r="AH23" s="34" t="s">
        <v>23</v>
      </c>
      <c r="AI23" s="34" t="s">
        <v>23</v>
      </c>
      <c r="AJ23" s="34" t="s">
        <v>23</v>
      </c>
      <c r="AK23" s="34" t="s">
        <v>21</v>
      </c>
      <c r="AL23" s="46" t="s">
        <v>23</v>
      </c>
      <c r="AM23" s="46" t="s">
        <v>23</v>
      </c>
      <c r="AN23" s="46" t="s">
        <v>23</v>
      </c>
      <c r="AO23" s="46" t="str">
        <f>IFERROR(VLOOKUP($B23,Sheet1!$A$5:$B$300,2,FALSE),"")</f>
        <v/>
      </c>
      <c r="AP23" s="46" t="s">
        <v>23</v>
      </c>
      <c r="AQ23" s="5" t="str">
        <f>IFERROR(VLOOKUP($A23,集約用シート!$B$5:$U$300,15,FALSE),"")</f>
        <v/>
      </c>
      <c r="AR23" s="8" t="s">
        <v>23</v>
      </c>
      <c r="AS23" s="46" t="s">
        <v>23</v>
      </c>
      <c r="AT23" s="5" t="str">
        <f>IFERROR(VLOOKUP($A23,集約用シート!$B$5:$U$300,19,FALSE),"")</f>
        <v/>
      </c>
      <c r="AU23" s="46" t="s">
        <v>23</v>
      </c>
      <c r="AV23" s="5" t="str">
        <f>IFERROR(VLOOKUP($A23,集約用シート!$B$5:$U$300,21,FALSE),"")</f>
        <v/>
      </c>
    </row>
    <row r="24" spans="1:48" ht="28.5" customHeight="1">
      <c r="A24" s="6">
        <v>33083</v>
      </c>
      <c r="B24" s="7" t="s">
        <v>1724</v>
      </c>
      <c r="C24" s="33">
        <v>33083</v>
      </c>
      <c r="D24" s="35"/>
      <c r="E24" s="40"/>
      <c r="F24" s="40">
        <v>0</v>
      </c>
      <c r="G24" s="40"/>
      <c r="H24" s="40"/>
      <c r="I24" s="40"/>
      <c r="J24" s="40"/>
      <c r="K24" s="40"/>
      <c r="L24" s="40"/>
      <c r="M24" s="40"/>
      <c r="N24" s="40"/>
      <c r="O24" s="40"/>
      <c r="P24" s="40"/>
      <c r="Q24" s="40">
        <v>0</v>
      </c>
      <c r="R24" s="40"/>
      <c r="S24" s="40"/>
      <c r="T24" s="40"/>
      <c r="U24" s="40"/>
      <c r="V24" s="40"/>
      <c r="W24" s="40"/>
      <c r="X24" s="40"/>
      <c r="Y24" s="40"/>
      <c r="Z24" s="34" t="s">
        <v>21</v>
      </c>
      <c r="AA24" s="34" t="s">
        <v>21</v>
      </c>
      <c r="AB24" s="34" t="s">
        <v>21</v>
      </c>
      <c r="AC24" s="34" t="s">
        <v>23</v>
      </c>
      <c r="AD24" s="34" t="s">
        <v>21</v>
      </c>
      <c r="AE24" s="34" t="s">
        <v>23</v>
      </c>
      <c r="AF24" s="34" t="s">
        <v>21</v>
      </c>
      <c r="AG24" s="34"/>
      <c r="AH24" s="34" t="s">
        <v>23</v>
      </c>
      <c r="AI24" s="34" t="s">
        <v>23</v>
      </c>
      <c r="AJ24" s="34" t="s">
        <v>23</v>
      </c>
      <c r="AK24" s="34" t="s">
        <v>21</v>
      </c>
      <c r="AL24" s="46" t="s">
        <v>23</v>
      </c>
      <c r="AM24" s="46" t="s">
        <v>23</v>
      </c>
      <c r="AN24" s="46" t="s">
        <v>23</v>
      </c>
      <c r="AO24" s="46" t="str">
        <f>IFERROR(VLOOKUP($B24,Sheet1!$A$5:$B$300,2,FALSE),"")</f>
        <v/>
      </c>
      <c r="AP24" s="46" t="s">
        <v>23</v>
      </c>
      <c r="AQ24" s="5" t="str">
        <f>IFERROR(VLOOKUP($A24,集約用シート!$B$5:$U$300,15,FALSE),"")</f>
        <v/>
      </c>
      <c r="AR24" s="8" t="s">
        <v>23</v>
      </c>
      <c r="AS24" s="46" t="s">
        <v>23</v>
      </c>
      <c r="AT24" s="5" t="str">
        <f>IFERROR(VLOOKUP($A24,集約用シート!$B$5:$U$300,19,FALSE),"")</f>
        <v/>
      </c>
      <c r="AU24" s="46" t="s">
        <v>23</v>
      </c>
      <c r="AV24" s="5" t="str">
        <f>IFERROR(VLOOKUP($A24,集約用シート!$B$5:$U$300,21,FALSE),"")</f>
        <v/>
      </c>
    </row>
    <row r="25" spans="1:48" ht="28.5" customHeight="1">
      <c r="A25" s="6">
        <v>33086</v>
      </c>
      <c r="B25" s="7" t="s">
        <v>1725</v>
      </c>
      <c r="C25" s="33">
        <v>33086</v>
      </c>
      <c r="D25" s="35"/>
      <c r="E25" s="40"/>
      <c r="F25" s="40">
        <v>0</v>
      </c>
      <c r="G25" s="40"/>
      <c r="H25" s="40"/>
      <c r="I25" s="40"/>
      <c r="J25" s="40"/>
      <c r="K25" s="40"/>
      <c r="L25" s="40"/>
      <c r="M25" s="40"/>
      <c r="N25" s="40"/>
      <c r="O25" s="40"/>
      <c r="P25" s="40"/>
      <c r="Q25" s="40">
        <v>0</v>
      </c>
      <c r="R25" s="40"/>
      <c r="S25" s="40"/>
      <c r="T25" s="40"/>
      <c r="U25" s="40"/>
      <c r="V25" s="40"/>
      <c r="W25" s="40"/>
      <c r="X25" s="40"/>
      <c r="Y25" s="40"/>
      <c r="Z25" s="34" t="s">
        <v>21</v>
      </c>
      <c r="AA25" s="34" t="s">
        <v>21</v>
      </c>
      <c r="AB25" s="34" t="e">
        <v>#N/A</v>
      </c>
      <c r="AC25" s="34" t="s">
        <v>23</v>
      </c>
      <c r="AD25" s="34" t="s">
        <v>21</v>
      </c>
      <c r="AE25" s="34" t="s">
        <v>23</v>
      </c>
      <c r="AF25" s="34" t="s">
        <v>21</v>
      </c>
      <c r="AG25" s="34"/>
      <c r="AH25" s="34" t="s">
        <v>23</v>
      </c>
      <c r="AI25" s="34" t="s">
        <v>23</v>
      </c>
      <c r="AJ25" s="34" t="s">
        <v>23</v>
      </c>
      <c r="AK25" s="34" t="s">
        <v>21</v>
      </c>
      <c r="AL25" s="46" t="s">
        <v>23</v>
      </c>
      <c r="AM25" s="46" t="s">
        <v>23</v>
      </c>
      <c r="AN25" s="46" t="s">
        <v>23</v>
      </c>
      <c r="AO25" s="46" t="str">
        <f>IFERROR(VLOOKUP($B25,Sheet1!$A$5:$B$300,2,FALSE),"")</f>
        <v/>
      </c>
      <c r="AP25" s="46" t="s">
        <v>23</v>
      </c>
      <c r="AQ25" s="5" t="str">
        <f>IFERROR(VLOOKUP($A25,集約用シート!$B$5:$U$300,15,FALSE),"")</f>
        <v/>
      </c>
      <c r="AR25" s="8" t="s">
        <v>23</v>
      </c>
      <c r="AS25" s="46" t="s">
        <v>23</v>
      </c>
      <c r="AT25" s="5" t="str">
        <f>IFERROR(VLOOKUP($A25,集約用シート!$B$5:$U$300,19,FALSE),"")</f>
        <v/>
      </c>
      <c r="AU25" s="46" t="s">
        <v>23</v>
      </c>
      <c r="AV25" s="5" t="str">
        <f>IFERROR(VLOOKUP($A25,集約用シート!$B$5:$U$300,21,FALSE),"")</f>
        <v/>
      </c>
    </row>
    <row r="26" spans="1:48" ht="28.5" customHeight="1">
      <c r="A26" s="6">
        <v>33091</v>
      </c>
      <c r="B26" s="7" t="s">
        <v>1726</v>
      </c>
      <c r="C26" s="33">
        <v>33091</v>
      </c>
      <c r="D26" s="35"/>
      <c r="E26" s="40"/>
      <c r="F26" s="40">
        <v>0</v>
      </c>
      <c r="G26" s="40"/>
      <c r="H26" s="40"/>
      <c r="I26" s="40"/>
      <c r="J26" s="40"/>
      <c r="K26" s="40"/>
      <c r="L26" s="40"/>
      <c r="M26" s="40"/>
      <c r="N26" s="40"/>
      <c r="O26" s="40"/>
      <c r="P26" s="40"/>
      <c r="Q26" s="40">
        <v>0</v>
      </c>
      <c r="R26" s="40"/>
      <c r="S26" s="40"/>
      <c r="T26" s="40"/>
      <c r="U26" s="40"/>
      <c r="V26" s="40"/>
      <c r="W26" s="40"/>
      <c r="X26" s="40"/>
      <c r="Y26" s="40"/>
      <c r="Z26" s="34" t="s">
        <v>21</v>
      </c>
      <c r="AA26" s="34" t="s">
        <v>21</v>
      </c>
      <c r="AB26" s="34" t="e">
        <v>#N/A</v>
      </c>
      <c r="AC26" s="34" t="s">
        <v>23</v>
      </c>
      <c r="AD26" s="34" t="s">
        <v>21</v>
      </c>
      <c r="AE26" s="34" t="s">
        <v>23</v>
      </c>
      <c r="AF26" s="34" t="s">
        <v>21</v>
      </c>
      <c r="AG26" s="34"/>
      <c r="AH26" s="34" t="s">
        <v>23</v>
      </c>
      <c r="AI26" s="34" t="s">
        <v>23</v>
      </c>
      <c r="AJ26" s="34" t="s">
        <v>23</v>
      </c>
      <c r="AK26" s="34" t="s">
        <v>21</v>
      </c>
      <c r="AL26" s="46" t="s">
        <v>23</v>
      </c>
      <c r="AM26" s="46" t="s">
        <v>23</v>
      </c>
      <c r="AN26" s="46" t="s">
        <v>23</v>
      </c>
      <c r="AO26" s="46" t="str">
        <f>IFERROR(VLOOKUP($B26,Sheet1!$A$5:$B$300,2,FALSE),"")</f>
        <v/>
      </c>
      <c r="AP26" s="46" t="s">
        <v>23</v>
      </c>
      <c r="AQ26" s="5" t="str">
        <f>IFERROR(VLOOKUP($A26,集約用シート!$B$5:$U$300,15,FALSE),"")</f>
        <v/>
      </c>
      <c r="AR26" s="8" t="s">
        <v>23</v>
      </c>
      <c r="AS26" s="46" t="s">
        <v>23</v>
      </c>
      <c r="AT26" s="5" t="str">
        <f>IFERROR(VLOOKUP($A26,集約用シート!$B$5:$U$300,19,FALSE),"")</f>
        <v/>
      </c>
      <c r="AU26" s="46" t="s">
        <v>23</v>
      </c>
      <c r="AV26" s="5" t="str">
        <f>IFERROR(VLOOKUP($A26,集約用シート!$B$5:$U$300,21,FALSE),"")</f>
        <v/>
      </c>
    </row>
    <row r="27" spans="1:48" ht="28.5" customHeight="1">
      <c r="A27" s="6">
        <v>33094</v>
      </c>
      <c r="B27" s="7" t="s">
        <v>1727</v>
      </c>
      <c r="C27" s="33">
        <v>33094</v>
      </c>
      <c r="D27" s="35"/>
      <c r="E27" s="40"/>
      <c r="F27" s="40">
        <v>0</v>
      </c>
      <c r="G27" s="40"/>
      <c r="H27" s="40"/>
      <c r="I27" s="40"/>
      <c r="J27" s="40"/>
      <c r="K27" s="40"/>
      <c r="L27" s="40"/>
      <c r="M27" s="40"/>
      <c r="N27" s="40"/>
      <c r="O27" s="40"/>
      <c r="P27" s="40"/>
      <c r="Q27" s="40">
        <v>0</v>
      </c>
      <c r="R27" s="40"/>
      <c r="S27" s="40"/>
      <c r="T27" s="40"/>
      <c r="U27" s="40"/>
      <c r="V27" s="40"/>
      <c r="W27" s="40"/>
      <c r="X27" s="40"/>
      <c r="Y27" s="40"/>
      <c r="Z27" s="40" t="s">
        <v>21</v>
      </c>
      <c r="AA27" s="40" t="s">
        <v>21</v>
      </c>
      <c r="AB27" s="40" t="s">
        <v>21</v>
      </c>
      <c r="AC27" s="40" t="s">
        <v>23</v>
      </c>
      <c r="AD27" s="40" t="s">
        <v>21</v>
      </c>
      <c r="AE27" s="40" t="s">
        <v>23</v>
      </c>
      <c r="AF27" s="40" t="s">
        <v>21</v>
      </c>
      <c r="AG27" s="40"/>
      <c r="AH27" s="40" t="s">
        <v>23</v>
      </c>
      <c r="AI27" s="40">
        <v>0</v>
      </c>
      <c r="AJ27" s="40" t="s">
        <v>23</v>
      </c>
      <c r="AK27" s="40" t="s">
        <v>21</v>
      </c>
      <c r="AL27" s="46" t="s">
        <v>23</v>
      </c>
      <c r="AM27" s="46" t="s">
        <v>23</v>
      </c>
      <c r="AN27" s="46" t="s">
        <v>23</v>
      </c>
      <c r="AO27" s="46" t="str">
        <f>IFERROR(VLOOKUP($B27,Sheet1!$A$5:$B$300,2,FALSE),"")</f>
        <v/>
      </c>
      <c r="AP27" s="46" t="s">
        <v>23</v>
      </c>
      <c r="AQ27" s="5" t="str">
        <f>IFERROR(VLOOKUP($A27,集約用シート!$B$5:$U$300,15,FALSE),"")</f>
        <v/>
      </c>
      <c r="AR27" s="8" t="s">
        <v>23</v>
      </c>
      <c r="AS27" s="46" t="s">
        <v>23</v>
      </c>
      <c r="AT27" s="5" t="str">
        <f>IFERROR(VLOOKUP($A27,集約用シート!$B$5:$U$300,19,FALSE),"")</f>
        <v/>
      </c>
      <c r="AU27" s="46" t="s">
        <v>23</v>
      </c>
      <c r="AV27" s="5" t="str">
        <f>IFERROR(VLOOKUP($A27,集約用シート!$B$5:$U$300,21,FALSE),"")</f>
        <v/>
      </c>
    </row>
    <row r="28" spans="1:48" ht="28.5" customHeight="1">
      <c r="A28" s="6">
        <v>33095</v>
      </c>
      <c r="B28" s="7" t="s">
        <v>1728</v>
      </c>
      <c r="C28" s="33">
        <v>33095</v>
      </c>
      <c r="D28" s="35"/>
      <c r="E28" s="40"/>
      <c r="F28" s="40">
        <v>0</v>
      </c>
      <c r="G28" s="40"/>
      <c r="H28" s="40"/>
      <c r="I28" s="40"/>
      <c r="J28" s="40"/>
      <c r="K28" s="40"/>
      <c r="L28" s="40"/>
      <c r="M28" s="40"/>
      <c r="N28" s="40"/>
      <c r="O28" s="40"/>
      <c r="P28" s="40"/>
      <c r="Q28" s="40">
        <v>0</v>
      </c>
      <c r="R28" s="40"/>
      <c r="S28" s="40"/>
      <c r="T28" s="40"/>
      <c r="U28" s="40"/>
      <c r="V28" s="40"/>
      <c r="W28" s="40"/>
      <c r="X28" s="40"/>
      <c r="Y28" s="40"/>
      <c r="Z28" s="40" t="s">
        <v>21</v>
      </c>
      <c r="AA28" s="40" t="s">
        <v>21</v>
      </c>
      <c r="AB28" s="40" t="s">
        <v>21</v>
      </c>
      <c r="AC28" s="40" t="s">
        <v>23</v>
      </c>
      <c r="AD28" s="40" t="s">
        <v>25</v>
      </c>
      <c r="AE28" s="40" t="s">
        <v>23</v>
      </c>
      <c r="AF28" s="40" t="s">
        <v>25</v>
      </c>
      <c r="AG28" s="40"/>
      <c r="AH28" s="40" t="s">
        <v>23</v>
      </c>
      <c r="AI28" s="40" t="s">
        <v>21</v>
      </c>
      <c r="AJ28" s="40" t="s">
        <v>23</v>
      </c>
      <c r="AK28" s="40" t="s">
        <v>21</v>
      </c>
      <c r="AL28" s="46" t="s">
        <v>21</v>
      </c>
      <c r="AM28" s="46" t="s">
        <v>21</v>
      </c>
      <c r="AN28" s="46"/>
      <c r="AO28" s="46" t="str">
        <f>IFERROR(VLOOKUP($B28,Sheet1!$A$5:$B$300,2,FALSE),"")</f>
        <v/>
      </c>
      <c r="AP28" s="46"/>
      <c r="AQ28" s="5" t="str">
        <f>IFERROR(VLOOKUP($A28,集約用シート!$B$5:$U$300,15,FALSE),"")</f>
        <v/>
      </c>
      <c r="AR28" s="8"/>
      <c r="AS28" s="46"/>
      <c r="AT28" s="5" t="str">
        <f>IFERROR(VLOOKUP($A28,集約用シート!$B$5:$U$300,19,FALSE),"")</f>
        <v/>
      </c>
      <c r="AU28" s="46"/>
      <c r="AV28" s="5" t="str">
        <f>IFERROR(VLOOKUP($A28,集約用シート!$B$5:$U$300,21,FALSE),"")</f>
        <v/>
      </c>
    </row>
    <row r="29" spans="1:48" ht="28.5" customHeight="1">
      <c r="A29" s="6">
        <v>33099</v>
      </c>
      <c r="B29" s="7" t="s">
        <v>1729</v>
      </c>
      <c r="C29" s="7">
        <v>33099</v>
      </c>
      <c r="D29" s="40" t="s">
        <v>21</v>
      </c>
      <c r="E29" s="40" t="s">
        <v>25</v>
      </c>
      <c r="F29" s="40">
        <v>1</v>
      </c>
      <c r="G29" s="40"/>
      <c r="H29" s="40" t="s">
        <v>25</v>
      </c>
      <c r="I29" s="40"/>
      <c r="J29" s="40"/>
      <c r="K29" s="40"/>
      <c r="L29" s="40" t="s">
        <v>25</v>
      </c>
      <c r="M29" s="40"/>
      <c r="N29" s="40"/>
      <c r="O29" s="40" t="s">
        <v>22</v>
      </c>
      <c r="P29" s="40" t="s">
        <v>26</v>
      </c>
      <c r="Q29" s="40">
        <v>1</v>
      </c>
      <c r="R29" s="40"/>
      <c r="S29" s="40" t="s">
        <v>26</v>
      </c>
      <c r="T29" s="40"/>
      <c r="U29" s="40"/>
      <c r="V29" s="40"/>
      <c r="W29" s="40"/>
      <c r="X29" s="40"/>
      <c r="Y29" s="40"/>
      <c r="Z29" s="40" t="s">
        <v>21</v>
      </c>
      <c r="AA29" s="40" t="s">
        <v>21</v>
      </c>
      <c r="AB29" s="40" t="s">
        <v>21</v>
      </c>
      <c r="AC29" s="40" t="s">
        <v>23</v>
      </c>
      <c r="AD29" s="40" t="s">
        <v>25</v>
      </c>
      <c r="AE29" s="40" t="s">
        <v>23</v>
      </c>
      <c r="AF29" s="40" t="s">
        <v>21</v>
      </c>
      <c r="AG29" s="40"/>
      <c r="AH29" s="40" t="s">
        <v>23</v>
      </c>
      <c r="AI29" s="40">
        <v>0</v>
      </c>
      <c r="AJ29" s="40" t="s">
        <v>21</v>
      </c>
      <c r="AK29" s="40" t="s">
        <v>21</v>
      </c>
      <c r="AL29" s="46" t="s">
        <v>21</v>
      </c>
      <c r="AM29" s="46" t="s">
        <v>21</v>
      </c>
      <c r="AN29" s="46"/>
      <c r="AO29" s="46" t="str">
        <f>IFERROR(VLOOKUP($B29,Sheet1!$A$5:$B$300,2,FALSE),"")</f>
        <v/>
      </c>
      <c r="AP29" s="46"/>
      <c r="AQ29" s="5" t="str">
        <f>IFERROR(VLOOKUP($A29,集約用シート!$B$5:$U$300,15,FALSE),"")</f>
        <v/>
      </c>
      <c r="AR29" s="8"/>
      <c r="AS29" s="46"/>
      <c r="AT29" s="5" t="str">
        <f>IFERROR(VLOOKUP($A29,集約用シート!$B$5:$U$300,19,FALSE),"")</f>
        <v/>
      </c>
      <c r="AU29" s="46"/>
      <c r="AV29" s="5" t="str">
        <f>IFERROR(VLOOKUP($A29,集約用シート!$B$5:$U$300,21,FALSE),"")</f>
        <v/>
      </c>
    </row>
    <row r="30" spans="1:48" ht="28.5" customHeight="1">
      <c r="A30" s="6">
        <v>33104</v>
      </c>
      <c r="B30" s="7" t="s">
        <v>1730</v>
      </c>
      <c r="C30" s="33">
        <v>33104</v>
      </c>
      <c r="D30" s="35"/>
      <c r="E30" s="40"/>
      <c r="F30" s="40">
        <v>0</v>
      </c>
      <c r="G30" s="40"/>
      <c r="H30" s="40"/>
      <c r="I30" s="40"/>
      <c r="J30" s="40"/>
      <c r="K30" s="40"/>
      <c r="L30" s="40"/>
      <c r="M30" s="40"/>
      <c r="N30" s="40"/>
      <c r="O30" s="40" t="s">
        <v>22</v>
      </c>
      <c r="P30" s="40" t="s">
        <v>22</v>
      </c>
      <c r="Q30" s="40">
        <v>0</v>
      </c>
      <c r="R30" s="40"/>
      <c r="S30" s="40"/>
      <c r="T30" s="40"/>
      <c r="U30" s="40"/>
      <c r="V30" s="40"/>
      <c r="W30" s="40"/>
      <c r="X30" s="40"/>
      <c r="Y30" s="40"/>
      <c r="Z30" s="34" t="s">
        <v>21</v>
      </c>
      <c r="AA30" s="34" t="s">
        <v>21</v>
      </c>
      <c r="AB30" s="34" t="s">
        <v>21</v>
      </c>
      <c r="AC30" s="34" t="s">
        <v>23</v>
      </c>
      <c r="AD30" s="34" t="s">
        <v>21</v>
      </c>
      <c r="AE30" s="34" t="s">
        <v>23</v>
      </c>
      <c r="AF30" s="34" t="s">
        <v>21</v>
      </c>
      <c r="AG30" s="34"/>
      <c r="AH30" s="34" t="s">
        <v>23</v>
      </c>
      <c r="AI30" s="34" t="s">
        <v>23</v>
      </c>
      <c r="AJ30" s="34" t="s">
        <v>23</v>
      </c>
      <c r="AK30" s="34" t="s">
        <v>21</v>
      </c>
      <c r="AL30" s="46" t="s">
        <v>23</v>
      </c>
      <c r="AM30" s="46" t="s">
        <v>23</v>
      </c>
      <c r="AN30" s="46" t="s">
        <v>23</v>
      </c>
      <c r="AO30" s="46" t="str">
        <f>IFERROR(VLOOKUP($B30,Sheet1!$A$5:$B$300,2,FALSE),"")</f>
        <v/>
      </c>
      <c r="AP30" s="46" t="s">
        <v>23</v>
      </c>
      <c r="AQ30" s="5" t="str">
        <f>IFERROR(VLOOKUP($A30,集約用シート!$B$5:$U$300,15,FALSE),"")</f>
        <v/>
      </c>
      <c r="AR30" s="8" t="s">
        <v>23</v>
      </c>
      <c r="AS30" s="46" t="s">
        <v>23</v>
      </c>
      <c r="AT30" s="5" t="str">
        <f>IFERROR(VLOOKUP($A30,集約用シート!$B$5:$U$300,19,FALSE),"")</f>
        <v/>
      </c>
      <c r="AU30" s="46" t="s">
        <v>23</v>
      </c>
      <c r="AV30" s="5" t="str">
        <f>IFERROR(VLOOKUP($A30,集約用シート!$B$5:$U$300,21,FALSE),"")</f>
        <v/>
      </c>
    </row>
    <row r="31" spans="1:48" ht="28.5" customHeight="1">
      <c r="A31" s="6">
        <v>33105</v>
      </c>
      <c r="B31" s="7" t="s">
        <v>1731</v>
      </c>
      <c r="C31" s="33">
        <v>33105</v>
      </c>
      <c r="D31" s="35"/>
      <c r="E31" s="40"/>
      <c r="F31" s="40">
        <v>0</v>
      </c>
      <c r="G31" s="40"/>
      <c r="H31" s="40"/>
      <c r="I31" s="40"/>
      <c r="J31" s="40"/>
      <c r="K31" s="40"/>
      <c r="L31" s="40"/>
      <c r="M31" s="40"/>
      <c r="N31" s="40"/>
      <c r="O31" s="40"/>
      <c r="P31" s="40"/>
      <c r="Q31" s="40">
        <v>0</v>
      </c>
      <c r="R31" s="40"/>
      <c r="S31" s="40"/>
      <c r="T31" s="40"/>
      <c r="U31" s="40"/>
      <c r="V31" s="40"/>
      <c r="W31" s="40"/>
      <c r="X31" s="40"/>
      <c r="Y31" s="40"/>
      <c r="Z31" s="40" t="s">
        <v>21</v>
      </c>
      <c r="AA31" s="40" t="s">
        <v>21</v>
      </c>
      <c r="AB31" s="40" t="s">
        <v>21</v>
      </c>
      <c r="AC31" s="40" t="s">
        <v>23</v>
      </c>
      <c r="AD31" s="40" t="s">
        <v>21</v>
      </c>
      <c r="AE31" s="40" t="s">
        <v>23</v>
      </c>
      <c r="AF31" s="40" t="s">
        <v>21</v>
      </c>
      <c r="AG31" s="40"/>
      <c r="AH31" s="40" t="s">
        <v>23</v>
      </c>
      <c r="AI31" s="40">
        <v>0</v>
      </c>
      <c r="AJ31" s="40" t="s">
        <v>23</v>
      </c>
      <c r="AK31" s="40" t="s">
        <v>21</v>
      </c>
      <c r="AL31" s="46" t="s">
        <v>23</v>
      </c>
      <c r="AM31" s="46" t="s">
        <v>23</v>
      </c>
      <c r="AN31" s="46" t="s">
        <v>23</v>
      </c>
      <c r="AO31" s="46" t="str">
        <f>IFERROR(VLOOKUP($B31,Sheet1!$A$5:$B$300,2,FALSE),"")</f>
        <v/>
      </c>
      <c r="AP31" s="46" t="s">
        <v>23</v>
      </c>
      <c r="AQ31" s="5" t="str">
        <f>IFERROR(VLOOKUP($A31,集約用シート!$B$5:$U$300,15,FALSE),"")</f>
        <v/>
      </c>
      <c r="AR31" s="8" t="s">
        <v>23</v>
      </c>
      <c r="AS31" s="46" t="s">
        <v>23</v>
      </c>
      <c r="AT31" s="5" t="str">
        <f>IFERROR(VLOOKUP($A31,集約用シート!$B$5:$U$300,19,FALSE),"")</f>
        <v/>
      </c>
      <c r="AU31" s="46" t="s">
        <v>23</v>
      </c>
      <c r="AV31" s="5" t="str">
        <f>IFERROR(VLOOKUP($A31,集約用シート!$B$5:$U$300,21,FALSE),"")</f>
        <v/>
      </c>
    </row>
    <row r="32" spans="1:48" ht="28.5" customHeight="1">
      <c r="A32" s="6">
        <v>33109</v>
      </c>
      <c r="B32" s="7" t="s">
        <v>1732</v>
      </c>
      <c r="C32" s="33">
        <v>33109</v>
      </c>
      <c r="D32" s="35"/>
      <c r="E32" s="40"/>
      <c r="F32" s="40">
        <v>0</v>
      </c>
      <c r="G32" s="40"/>
      <c r="H32" s="40"/>
      <c r="I32" s="40"/>
      <c r="J32" s="40"/>
      <c r="K32" s="40"/>
      <c r="L32" s="40"/>
      <c r="M32" s="40"/>
      <c r="N32" s="40"/>
      <c r="O32" s="40"/>
      <c r="P32" s="40"/>
      <c r="Q32" s="40">
        <v>0</v>
      </c>
      <c r="R32" s="40"/>
      <c r="S32" s="40"/>
      <c r="T32" s="40"/>
      <c r="U32" s="40"/>
      <c r="V32" s="40"/>
      <c r="W32" s="40"/>
      <c r="X32" s="40"/>
      <c r="Y32" s="40"/>
      <c r="Z32" s="34" t="s">
        <v>21</v>
      </c>
      <c r="AA32" s="34" t="s">
        <v>21</v>
      </c>
      <c r="AB32" s="34" t="e">
        <v>#N/A</v>
      </c>
      <c r="AC32" s="34" t="s">
        <v>23</v>
      </c>
      <c r="AD32" s="34" t="s">
        <v>21</v>
      </c>
      <c r="AE32" s="34" t="s">
        <v>23</v>
      </c>
      <c r="AF32" s="34" t="s">
        <v>21</v>
      </c>
      <c r="AG32" s="34"/>
      <c r="AH32" s="34" t="s">
        <v>23</v>
      </c>
      <c r="AI32" s="34" t="s">
        <v>23</v>
      </c>
      <c r="AJ32" s="34" t="s">
        <v>23</v>
      </c>
      <c r="AK32" s="34" t="s">
        <v>21</v>
      </c>
      <c r="AL32" s="46" t="s">
        <v>23</v>
      </c>
      <c r="AM32" s="46" t="s">
        <v>23</v>
      </c>
      <c r="AN32" s="46" t="s">
        <v>23</v>
      </c>
      <c r="AO32" s="46" t="str">
        <f>IFERROR(VLOOKUP($B32,Sheet1!$A$5:$B$300,2,FALSE),"")</f>
        <v/>
      </c>
      <c r="AP32" s="46" t="s">
        <v>23</v>
      </c>
      <c r="AQ32" s="5" t="str">
        <f>IFERROR(VLOOKUP($A32,集約用シート!$B$5:$U$300,15,FALSE),"")</f>
        <v/>
      </c>
      <c r="AR32" s="8" t="s">
        <v>23</v>
      </c>
      <c r="AS32" s="46" t="s">
        <v>23</v>
      </c>
      <c r="AT32" s="5" t="str">
        <f>IFERROR(VLOOKUP($A32,集約用シート!$B$5:$U$300,19,FALSE),"")</f>
        <v/>
      </c>
      <c r="AU32" s="46" t="s">
        <v>23</v>
      </c>
      <c r="AV32" s="5" t="str">
        <f>IFERROR(VLOOKUP($A32,集約用シート!$B$5:$U$300,21,FALSE),"")</f>
        <v/>
      </c>
    </row>
    <row r="33" spans="1:48" ht="28.5" customHeight="1">
      <c r="A33" s="6">
        <v>33111</v>
      </c>
      <c r="B33" s="7" t="s">
        <v>1733</v>
      </c>
      <c r="C33" s="33">
        <v>33111</v>
      </c>
      <c r="D33" s="35"/>
      <c r="E33" s="40"/>
      <c r="F33" s="40">
        <v>0</v>
      </c>
      <c r="G33" s="40"/>
      <c r="H33" s="40"/>
      <c r="I33" s="40"/>
      <c r="J33" s="40"/>
      <c r="K33" s="40"/>
      <c r="L33" s="40"/>
      <c r="M33" s="40"/>
      <c r="N33" s="40"/>
      <c r="O33" s="40"/>
      <c r="P33" s="40"/>
      <c r="Q33" s="40">
        <v>0</v>
      </c>
      <c r="R33" s="40"/>
      <c r="S33" s="40"/>
      <c r="T33" s="40"/>
      <c r="U33" s="40"/>
      <c r="V33" s="40"/>
      <c r="W33" s="40"/>
      <c r="X33" s="40"/>
      <c r="Y33" s="40"/>
      <c r="Z33" s="40" t="s">
        <v>21</v>
      </c>
      <c r="AA33" s="40" t="s">
        <v>21</v>
      </c>
      <c r="AB33" s="40" t="e">
        <v>#N/A</v>
      </c>
      <c r="AC33" s="40" t="s">
        <v>23</v>
      </c>
      <c r="AD33" s="40" t="s">
        <v>21</v>
      </c>
      <c r="AE33" s="40" t="s">
        <v>23</v>
      </c>
      <c r="AF33" s="40" t="s">
        <v>21</v>
      </c>
      <c r="AG33" s="40"/>
      <c r="AH33" s="40" t="s">
        <v>23</v>
      </c>
      <c r="AI33" s="40">
        <v>0</v>
      </c>
      <c r="AJ33" s="40" t="s">
        <v>23</v>
      </c>
      <c r="AK33" s="40" t="s">
        <v>21</v>
      </c>
      <c r="AL33" s="46" t="s">
        <v>23</v>
      </c>
      <c r="AM33" s="46" t="s">
        <v>23</v>
      </c>
      <c r="AN33" s="46" t="s">
        <v>23</v>
      </c>
      <c r="AO33" s="46" t="str">
        <f>IFERROR(VLOOKUP($B33,Sheet1!$A$5:$B$300,2,FALSE),"")</f>
        <v/>
      </c>
      <c r="AP33" s="46" t="s">
        <v>23</v>
      </c>
      <c r="AQ33" s="5" t="str">
        <f>IFERROR(VLOOKUP($A33,集約用シート!$B$5:$U$300,15,FALSE),"")</f>
        <v/>
      </c>
      <c r="AR33" s="8" t="s">
        <v>23</v>
      </c>
      <c r="AS33" s="46" t="s">
        <v>23</v>
      </c>
      <c r="AT33" s="5" t="str">
        <f>IFERROR(VLOOKUP($A33,集約用シート!$B$5:$U$300,19,FALSE),"")</f>
        <v/>
      </c>
      <c r="AU33" s="46" t="s">
        <v>23</v>
      </c>
      <c r="AV33" s="5" t="str">
        <f>IFERROR(VLOOKUP($A33,集約用シート!$B$5:$U$300,21,FALSE),"")</f>
        <v/>
      </c>
    </row>
    <row r="34" spans="1:48" ht="28.5" customHeight="1">
      <c r="A34" s="6">
        <v>33112</v>
      </c>
      <c r="B34" s="7" t="s">
        <v>1734</v>
      </c>
      <c r="C34" s="7">
        <v>33112</v>
      </c>
      <c r="D34" s="40"/>
      <c r="E34" s="40"/>
      <c r="F34" s="40">
        <v>0</v>
      </c>
      <c r="G34" s="40"/>
      <c r="H34" s="40"/>
      <c r="I34" s="40"/>
      <c r="J34" s="40"/>
      <c r="K34" s="40"/>
      <c r="L34" s="40"/>
      <c r="M34" s="40"/>
      <c r="N34" s="40"/>
      <c r="O34" s="40"/>
      <c r="P34" s="40"/>
      <c r="Q34" s="40">
        <v>0</v>
      </c>
      <c r="R34" s="40"/>
      <c r="S34" s="40"/>
      <c r="T34" s="40"/>
      <c r="U34" s="40"/>
      <c r="V34" s="40"/>
      <c r="W34" s="40"/>
      <c r="X34" s="40"/>
      <c r="Y34" s="40"/>
      <c r="Z34" s="34" t="s">
        <v>21</v>
      </c>
      <c r="AA34" s="34" t="s">
        <v>21</v>
      </c>
      <c r="AB34" s="34" t="e">
        <v>#N/A</v>
      </c>
      <c r="AC34" s="34" t="s">
        <v>23</v>
      </c>
      <c r="AD34" s="34" t="s">
        <v>21</v>
      </c>
      <c r="AE34" s="34" t="s">
        <v>23</v>
      </c>
      <c r="AF34" s="34" t="s">
        <v>21</v>
      </c>
      <c r="AG34" s="34"/>
      <c r="AH34" s="34" t="s">
        <v>23</v>
      </c>
      <c r="AI34" s="34" t="s">
        <v>23</v>
      </c>
      <c r="AJ34" s="34" t="s">
        <v>23</v>
      </c>
      <c r="AK34" s="34" t="s">
        <v>21</v>
      </c>
      <c r="AL34" s="46" t="s">
        <v>23</v>
      </c>
      <c r="AM34" s="46" t="s">
        <v>23</v>
      </c>
      <c r="AN34" s="46" t="s">
        <v>23</v>
      </c>
      <c r="AO34" s="46" t="str">
        <f>IFERROR(VLOOKUP($B34,Sheet1!$A$5:$B$300,2,FALSE),"")</f>
        <v/>
      </c>
      <c r="AP34" s="46" t="s">
        <v>23</v>
      </c>
      <c r="AQ34" s="5" t="str">
        <f>IFERROR(VLOOKUP($A34,集約用シート!$B$5:$U$300,15,FALSE),"")</f>
        <v/>
      </c>
      <c r="AR34" s="8" t="s">
        <v>23</v>
      </c>
      <c r="AS34" s="46" t="s">
        <v>23</v>
      </c>
      <c r="AT34" s="5" t="str">
        <f>IFERROR(VLOOKUP($A34,集約用シート!$B$5:$U$300,19,FALSE),"")</f>
        <v/>
      </c>
      <c r="AU34" s="46" t="s">
        <v>23</v>
      </c>
      <c r="AV34" s="5" t="str">
        <f>IFERROR(VLOOKUP($A34,集約用シート!$B$5:$U$300,21,FALSE),"")</f>
        <v/>
      </c>
    </row>
    <row r="35" spans="1:48" ht="28.5" customHeight="1">
      <c r="A35" s="6">
        <v>33114</v>
      </c>
      <c r="B35" s="7" t="s">
        <v>1735</v>
      </c>
      <c r="C35" s="7">
        <v>33114</v>
      </c>
      <c r="D35" s="40"/>
      <c r="E35" s="40"/>
      <c r="F35" s="40">
        <v>0</v>
      </c>
      <c r="G35" s="40"/>
      <c r="H35" s="40"/>
      <c r="I35" s="40"/>
      <c r="J35" s="40"/>
      <c r="K35" s="40"/>
      <c r="L35" s="40"/>
      <c r="M35" s="40"/>
      <c r="N35" s="40"/>
      <c r="O35" s="40" t="s">
        <v>22</v>
      </c>
      <c r="P35" s="40" t="s">
        <v>26</v>
      </c>
      <c r="Q35" s="40">
        <v>1</v>
      </c>
      <c r="R35" s="40"/>
      <c r="S35" s="40"/>
      <c r="T35" s="40"/>
      <c r="U35" s="40"/>
      <c r="V35" s="40"/>
      <c r="W35" s="40"/>
      <c r="X35" s="40"/>
      <c r="Y35" s="40"/>
      <c r="Z35" s="34" t="s">
        <v>21</v>
      </c>
      <c r="AA35" s="34" t="s">
        <v>21</v>
      </c>
      <c r="AB35" s="34" t="e">
        <v>#N/A</v>
      </c>
      <c r="AC35" s="34" t="s">
        <v>23</v>
      </c>
      <c r="AD35" s="34" t="s">
        <v>21</v>
      </c>
      <c r="AE35" s="34" t="s">
        <v>23</v>
      </c>
      <c r="AF35" s="34" t="s">
        <v>21</v>
      </c>
      <c r="AG35" s="34"/>
      <c r="AH35" s="34" t="s">
        <v>23</v>
      </c>
      <c r="AI35" s="34" t="s">
        <v>23</v>
      </c>
      <c r="AJ35" s="34" t="s">
        <v>23</v>
      </c>
      <c r="AK35" s="34" t="s">
        <v>21</v>
      </c>
      <c r="AL35" s="46" t="s">
        <v>23</v>
      </c>
      <c r="AM35" s="46" t="s">
        <v>23</v>
      </c>
      <c r="AN35" s="46" t="s">
        <v>23</v>
      </c>
      <c r="AO35" s="46" t="str">
        <f>IFERROR(VLOOKUP($B35,Sheet1!$A$5:$B$300,2,FALSE),"")</f>
        <v/>
      </c>
      <c r="AP35" s="46" t="s">
        <v>23</v>
      </c>
      <c r="AQ35" s="5" t="str">
        <f>IFERROR(VLOOKUP($A35,集約用シート!$B$5:$U$300,15,FALSE),"")</f>
        <v/>
      </c>
      <c r="AR35" s="8" t="s">
        <v>23</v>
      </c>
      <c r="AS35" s="46" t="s">
        <v>23</v>
      </c>
      <c r="AT35" s="5" t="str">
        <f>IFERROR(VLOOKUP($A35,集約用シート!$B$5:$U$300,19,FALSE),"")</f>
        <v/>
      </c>
      <c r="AU35" s="46" t="s">
        <v>23</v>
      </c>
      <c r="AV35" s="5" t="str">
        <f>IFERROR(VLOOKUP($A35,集約用シート!$B$5:$U$300,21,FALSE),"")</f>
        <v/>
      </c>
    </row>
    <row r="36" spans="1:48" ht="28.5" customHeight="1">
      <c r="A36" s="6">
        <v>33116</v>
      </c>
      <c r="B36" s="7" t="s">
        <v>1736</v>
      </c>
      <c r="C36" s="7">
        <v>33116</v>
      </c>
      <c r="D36" s="40"/>
      <c r="E36" s="40"/>
      <c r="F36" s="40">
        <v>0</v>
      </c>
      <c r="G36" s="40"/>
      <c r="H36" s="40"/>
      <c r="I36" s="40"/>
      <c r="J36" s="40"/>
      <c r="K36" s="40"/>
      <c r="L36" s="40"/>
      <c r="M36" s="40"/>
      <c r="N36" s="40"/>
      <c r="O36" s="40"/>
      <c r="P36" s="40"/>
      <c r="Q36" s="40">
        <v>0</v>
      </c>
      <c r="R36" s="40"/>
      <c r="S36" s="40"/>
      <c r="T36" s="40"/>
      <c r="U36" s="40"/>
      <c r="V36" s="40"/>
      <c r="W36" s="40"/>
      <c r="X36" s="40"/>
      <c r="Y36" s="40"/>
      <c r="Z36" s="34" t="s">
        <v>21</v>
      </c>
      <c r="AA36" s="34" t="s">
        <v>21</v>
      </c>
      <c r="AB36" s="34" t="e">
        <v>#N/A</v>
      </c>
      <c r="AC36" s="34" t="s">
        <v>23</v>
      </c>
      <c r="AD36" s="34" t="s">
        <v>21</v>
      </c>
      <c r="AE36" s="34" t="s">
        <v>23</v>
      </c>
      <c r="AF36" s="34" t="s">
        <v>21</v>
      </c>
      <c r="AG36" s="34"/>
      <c r="AH36" s="34" t="s">
        <v>23</v>
      </c>
      <c r="AI36" s="34" t="s">
        <v>23</v>
      </c>
      <c r="AJ36" s="34" t="s">
        <v>23</v>
      </c>
      <c r="AK36" s="34" t="s">
        <v>21</v>
      </c>
      <c r="AL36" s="46" t="s">
        <v>23</v>
      </c>
      <c r="AM36" s="46" t="s">
        <v>23</v>
      </c>
      <c r="AN36" s="46" t="s">
        <v>23</v>
      </c>
      <c r="AO36" s="46" t="str">
        <f>IFERROR(VLOOKUP($B36,Sheet1!$A$5:$B$300,2,FALSE),"")</f>
        <v/>
      </c>
      <c r="AP36" s="46" t="s">
        <v>23</v>
      </c>
      <c r="AQ36" s="5" t="str">
        <f>IFERROR(VLOOKUP($A36,集約用シート!$B$5:$U$300,15,FALSE),"")</f>
        <v/>
      </c>
      <c r="AR36" s="8" t="s">
        <v>23</v>
      </c>
      <c r="AS36" s="46" t="s">
        <v>23</v>
      </c>
      <c r="AT36" s="5" t="str">
        <f>IFERROR(VLOOKUP($A36,集約用シート!$B$5:$U$300,19,FALSE),"")</f>
        <v/>
      </c>
      <c r="AU36" s="46" t="s">
        <v>23</v>
      </c>
      <c r="AV36" s="5" t="str">
        <f>IFERROR(VLOOKUP($A36,集約用シート!$B$5:$U$300,21,FALSE),"")</f>
        <v/>
      </c>
    </row>
    <row r="37" spans="1:48" ht="28.5" customHeight="1">
      <c r="A37" s="6">
        <v>33118</v>
      </c>
      <c r="B37" s="7" t="s">
        <v>1737</v>
      </c>
      <c r="C37" s="7">
        <v>33118</v>
      </c>
      <c r="D37" s="40"/>
      <c r="E37" s="40"/>
      <c r="F37" s="40">
        <v>0</v>
      </c>
      <c r="G37" s="40"/>
      <c r="H37" s="40"/>
      <c r="I37" s="40"/>
      <c r="J37" s="40"/>
      <c r="K37" s="40"/>
      <c r="L37" s="40"/>
      <c r="M37" s="40"/>
      <c r="N37" s="40"/>
      <c r="O37" s="40"/>
      <c r="P37" s="40"/>
      <c r="Q37" s="40">
        <v>0</v>
      </c>
      <c r="R37" s="40"/>
      <c r="S37" s="40"/>
      <c r="T37" s="40"/>
      <c r="U37" s="40"/>
      <c r="V37" s="40"/>
      <c r="W37" s="40"/>
      <c r="X37" s="40"/>
      <c r="Y37" s="40"/>
      <c r="Z37" s="34" t="s">
        <v>21</v>
      </c>
      <c r="AA37" s="34" t="s">
        <v>21</v>
      </c>
      <c r="AB37" s="34" t="e">
        <v>#N/A</v>
      </c>
      <c r="AC37" s="34" t="s">
        <v>23</v>
      </c>
      <c r="AD37" s="34" t="s">
        <v>21</v>
      </c>
      <c r="AE37" s="34" t="s">
        <v>23</v>
      </c>
      <c r="AF37" s="34" t="s">
        <v>21</v>
      </c>
      <c r="AG37" s="34"/>
      <c r="AH37" s="34" t="s">
        <v>23</v>
      </c>
      <c r="AI37" s="34" t="s">
        <v>23</v>
      </c>
      <c r="AJ37" s="34" t="s">
        <v>23</v>
      </c>
      <c r="AK37" s="34" t="s">
        <v>21</v>
      </c>
      <c r="AL37" s="46" t="s">
        <v>23</v>
      </c>
      <c r="AM37" s="46" t="s">
        <v>23</v>
      </c>
      <c r="AN37" s="46" t="s">
        <v>23</v>
      </c>
      <c r="AO37" s="46" t="str">
        <f>IFERROR(VLOOKUP($B37,Sheet1!$A$5:$B$300,2,FALSE),"")</f>
        <v/>
      </c>
      <c r="AP37" s="46" t="s">
        <v>23</v>
      </c>
      <c r="AQ37" s="5" t="str">
        <f>IFERROR(VLOOKUP($A37,集約用シート!$B$5:$U$300,15,FALSE),"")</f>
        <v/>
      </c>
      <c r="AR37" s="8" t="s">
        <v>23</v>
      </c>
      <c r="AS37" s="46" t="s">
        <v>23</v>
      </c>
      <c r="AT37" s="5" t="str">
        <f>IFERROR(VLOOKUP($A37,集約用シート!$B$5:$U$300,19,FALSE),"")</f>
        <v/>
      </c>
      <c r="AU37" s="46" t="s">
        <v>23</v>
      </c>
      <c r="AV37" s="5" t="str">
        <f>IFERROR(VLOOKUP($A37,集約用シート!$B$5:$U$300,21,FALSE),"")</f>
        <v/>
      </c>
    </row>
    <row r="38" spans="1:48" ht="28.5" customHeight="1">
      <c r="A38" s="6">
        <v>33119</v>
      </c>
      <c r="B38" s="7" t="s">
        <v>1738</v>
      </c>
      <c r="C38" s="7">
        <v>33119</v>
      </c>
      <c r="D38" s="40"/>
      <c r="E38" s="40"/>
      <c r="F38" s="40">
        <v>0</v>
      </c>
      <c r="G38" s="40"/>
      <c r="H38" s="40"/>
      <c r="I38" s="40"/>
      <c r="J38" s="40"/>
      <c r="K38" s="40"/>
      <c r="L38" s="40"/>
      <c r="M38" s="40"/>
      <c r="N38" s="40"/>
      <c r="O38" s="40"/>
      <c r="P38" s="40"/>
      <c r="Q38" s="40">
        <v>0</v>
      </c>
      <c r="R38" s="40"/>
      <c r="S38" s="40"/>
      <c r="T38" s="40"/>
      <c r="U38" s="40"/>
      <c r="V38" s="40"/>
      <c r="W38" s="40"/>
      <c r="X38" s="40"/>
      <c r="Y38" s="40"/>
      <c r="Z38" s="34" t="s">
        <v>21</v>
      </c>
      <c r="AA38" s="34" t="s">
        <v>21</v>
      </c>
      <c r="AB38" s="34" t="e">
        <v>#N/A</v>
      </c>
      <c r="AC38" s="34" t="s">
        <v>23</v>
      </c>
      <c r="AD38" s="34" t="s">
        <v>21</v>
      </c>
      <c r="AE38" s="34" t="s">
        <v>23</v>
      </c>
      <c r="AF38" s="34" t="s">
        <v>21</v>
      </c>
      <c r="AG38" s="34"/>
      <c r="AH38" s="34" t="s">
        <v>23</v>
      </c>
      <c r="AI38" s="34" t="s">
        <v>23</v>
      </c>
      <c r="AJ38" s="34" t="s">
        <v>23</v>
      </c>
      <c r="AK38" s="34" t="s">
        <v>21</v>
      </c>
      <c r="AL38" s="46" t="s">
        <v>21</v>
      </c>
      <c r="AM38" s="46" t="s">
        <v>21</v>
      </c>
      <c r="AN38" s="46"/>
      <c r="AO38" s="46" t="str">
        <f>IFERROR(VLOOKUP($B38,Sheet1!$A$5:$B$300,2,FALSE),"")</f>
        <v/>
      </c>
      <c r="AP38" s="46"/>
      <c r="AQ38" s="5" t="str">
        <f>IFERROR(VLOOKUP($A38,集約用シート!$B$5:$U$300,15,FALSE),"")</f>
        <v/>
      </c>
      <c r="AR38" s="8"/>
      <c r="AS38" s="46"/>
      <c r="AT38" s="5" t="str">
        <f>IFERROR(VLOOKUP($A38,集約用シート!$B$5:$U$300,19,FALSE),"")</f>
        <v/>
      </c>
      <c r="AU38" s="46"/>
      <c r="AV38" s="5" t="str">
        <f>IFERROR(VLOOKUP($A38,集約用シート!$B$5:$U$300,21,FALSE),"")</f>
        <v/>
      </c>
    </row>
    <row r="39" spans="1:48" ht="28.5" customHeight="1">
      <c r="A39" s="6">
        <v>33120</v>
      </c>
      <c r="B39" s="7" t="s">
        <v>1739</v>
      </c>
      <c r="C39" s="7">
        <v>33120</v>
      </c>
      <c r="D39" s="40"/>
      <c r="E39" s="40"/>
      <c r="F39" s="40">
        <v>0</v>
      </c>
      <c r="G39" s="40"/>
      <c r="H39" s="40"/>
      <c r="I39" s="40"/>
      <c r="J39" s="40"/>
      <c r="K39" s="40"/>
      <c r="L39" s="40"/>
      <c r="M39" s="40"/>
      <c r="N39" s="40"/>
      <c r="O39" s="40"/>
      <c r="P39" s="40"/>
      <c r="Q39" s="40">
        <v>0</v>
      </c>
      <c r="R39" s="40"/>
      <c r="S39" s="40"/>
      <c r="T39" s="40"/>
      <c r="U39" s="40"/>
      <c r="V39" s="40"/>
      <c r="W39" s="40"/>
      <c r="X39" s="40"/>
      <c r="Y39" s="40"/>
      <c r="Z39" s="34" t="s">
        <v>21</v>
      </c>
      <c r="AA39" s="34" t="s">
        <v>21</v>
      </c>
      <c r="AB39" s="34" t="s">
        <v>21</v>
      </c>
      <c r="AC39" s="34" t="s">
        <v>23</v>
      </c>
      <c r="AD39" s="34" t="s">
        <v>21</v>
      </c>
      <c r="AE39" s="34" t="s">
        <v>23</v>
      </c>
      <c r="AF39" s="34" t="s">
        <v>21</v>
      </c>
      <c r="AG39" s="34"/>
      <c r="AH39" s="34" t="s">
        <v>23</v>
      </c>
      <c r="AI39" s="34" t="s">
        <v>23</v>
      </c>
      <c r="AJ39" s="34" t="s">
        <v>23</v>
      </c>
      <c r="AK39" s="34" t="s">
        <v>21</v>
      </c>
      <c r="AL39" s="46" t="s">
        <v>23</v>
      </c>
      <c r="AM39" s="46" t="s">
        <v>23</v>
      </c>
      <c r="AN39" s="46" t="s">
        <v>23</v>
      </c>
      <c r="AO39" s="46" t="str">
        <f>IFERROR(VLOOKUP($B39,Sheet1!$A$5:$B$300,2,FALSE),"")</f>
        <v/>
      </c>
      <c r="AP39" s="46" t="s">
        <v>23</v>
      </c>
      <c r="AQ39" s="5" t="str">
        <f>IFERROR(VLOOKUP($A39,集約用シート!$B$5:$U$300,15,FALSE),"")</f>
        <v/>
      </c>
      <c r="AR39" s="8" t="s">
        <v>23</v>
      </c>
      <c r="AS39" s="46" t="s">
        <v>23</v>
      </c>
      <c r="AT39" s="5" t="str">
        <f>IFERROR(VLOOKUP($A39,集約用シート!$B$5:$U$300,19,FALSE),"")</f>
        <v/>
      </c>
      <c r="AU39" s="46" t="s">
        <v>23</v>
      </c>
      <c r="AV39" s="5" t="str">
        <f>IFERROR(VLOOKUP($A39,集約用シート!$B$5:$U$300,21,FALSE),"")</f>
        <v/>
      </c>
    </row>
    <row r="40" spans="1:48" ht="28.5" customHeight="1">
      <c r="A40" s="6"/>
      <c r="B40" s="7"/>
      <c r="C40" s="7"/>
      <c r="D40" s="40"/>
      <c r="E40" s="40"/>
      <c r="F40" s="40">
        <v>0</v>
      </c>
      <c r="G40" s="40"/>
      <c r="H40" s="40"/>
      <c r="I40" s="40"/>
      <c r="J40" s="40"/>
      <c r="K40" s="40"/>
      <c r="L40" s="40"/>
      <c r="M40" s="40"/>
      <c r="N40" s="40"/>
      <c r="O40" s="40"/>
      <c r="P40" s="40"/>
      <c r="Q40" s="40">
        <v>0</v>
      </c>
      <c r="R40" s="40"/>
      <c r="S40" s="40"/>
      <c r="T40" s="40"/>
      <c r="U40" s="40"/>
      <c r="V40" s="40"/>
      <c r="W40" s="40"/>
      <c r="X40" s="40"/>
      <c r="Y40" s="40"/>
      <c r="Z40" s="40" t="s">
        <v>23</v>
      </c>
      <c r="AA40" s="40" t="s">
        <v>23</v>
      </c>
      <c r="AB40" s="40" t="e">
        <v>#N/A</v>
      </c>
      <c r="AC40" s="40" t="s">
        <v>23</v>
      </c>
      <c r="AD40" s="40" t="s">
        <v>23</v>
      </c>
      <c r="AE40" s="40" t="s">
        <v>23</v>
      </c>
      <c r="AF40" s="40" t="s">
        <v>23</v>
      </c>
      <c r="AG40" s="40"/>
      <c r="AH40" s="40" t="s">
        <v>23</v>
      </c>
      <c r="AI40" s="40" t="s">
        <v>23</v>
      </c>
      <c r="AJ40" s="40" t="s">
        <v>23</v>
      </c>
      <c r="AK40" s="40" t="s">
        <v>23</v>
      </c>
      <c r="AL40" s="46" t="s">
        <v>23</v>
      </c>
      <c r="AM40" s="46" t="s">
        <v>23</v>
      </c>
      <c r="AN40" s="46" t="s">
        <v>23</v>
      </c>
      <c r="AO40" s="46" t="str">
        <f>IFERROR(VLOOKUP($B40,Sheet1!$A$5:$B$300,2,FALSE),"")</f>
        <v/>
      </c>
      <c r="AP40" s="46" t="s">
        <v>23</v>
      </c>
      <c r="AQ40" s="5" t="str">
        <f>IFERROR(VLOOKUP($A40,集約用シート!$B$5:$U$300,15,FALSE),"")</f>
        <v/>
      </c>
      <c r="AR40" s="8" t="s">
        <v>23</v>
      </c>
      <c r="AS40" s="46" t="s">
        <v>23</v>
      </c>
      <c r="AT40" s="5" t="str">
        <f>IFERROR(VLOOKUP($A40,集約用シート!$B$5:$U$300,19,FALSE),"")</f>
        <v/>
      </c>
      <c r="AU40" s="46" t="s">
        <v>23</v>
      </c>
      <c r="AV40" s="5" t="str">
        <f>IFERROR(VLOOKUP($A40,集約用シート!$B$5:$U$300,21,FALSE),"")</f>
        <v/>
      </c>
    </row>
    <row r="41" spans="1:48" ht="28.5" customHeight="1">
      <c r="A41" s="6"/>
      <c r="B41" s="7"/>
      <c r="C41" s="7"/>
      <c r="D41" s="40"/>
      <c r="E41" s="40"/>
      <c r="F41" s="40">
        <v>0</v>
      </c>
      <c r="G41" s="40"/>
      <c r="H41" s="40"/>
      <c r="I41" s="40"/>
      <c r="J41" s="40"/>
      <c r="K41" s="40"/>
      <c r="L41" s="40"/>
      <c r="M41" s="40"/>
      <c r="N41" s="40"/>
      <c r="O41" s="40"/>
      <c r="P41" s="40"/>
      <c r="Q41" s="40">
        <v>0</v>
      </c>
      <c r="R41" s="40"/>
      <c r="S41" s="40"/>
      <c r="T41" s="40"/>
      <c r="U41" s="40"/>
      <c r="V41" s="40"/>
      <c r="W41" s="40"/>
      <c r="X41" s="40"/>
      <c r="Y41" s="40"/>
      <c r="Z41" s="40" t="s">
        <v>23</v>
      </c>
      <c r="AA41" s="40" t="s">
        <v>23</v>
      </c>
      <c r="AB41" s="40" t="e">
        <v>#N/A</v>
      </c>
      <c r="AC41" s="40" t="s">
        <v>23</v>
      </c>
      <c r="AD41" s="40" t="s">
        <v>23</v>
      </c>
      <c r="AE41" s="40" t="s">
        <v>23</v>
      </c>
      <c r="AF41" s="40" t="s">
        <v>23</v>
      </c>
      <c r="AG41" s="40"/>
      <c r="AH41" s="40" t="s">
        <v>23</v>
      </c>
      <c r="AI41" s="40" t="s">
        <v>23</v>
      </c>
      <c r="AJ41" s="40" t="s">
        <v>23</v>
      </c>
      <c r="AK41" s="40" t="s">
        <v>23</v>
      </c>
      <c r="AL41" s="46" t="s">
        <v>23</v>
      </c>
      <c r="AM41" s="46" t="s">
        <v>23</v>
      </c>
      <c r="AN41" s="46" t="s">
        <v>23</v>
      </c>
      <c r="AO41" s="46" t="str">
        <f>IFERROR(VLOOKUP($B41,Sheet1!$A$5:$B$300,2,FALSE),"")</f>
        <v/>
      </c>
      <c r="AP41" s="46" t="s">
        <v>23</v>
      </c>
      <c r="AQ41" s="5" t="str">
        <f>IFERROR(VLOOKUP($A41,集約用シート!$B$5:$U$300,15,FALSE),"")</f>
        <v/>
      </c>
      <c r="AR41" s="8" t="s">
        <v>23</v>
      </c>
      <c r="AS41" s="46" t="s">
        <v>23</v>
      </c>
      <c r="AT41" s="5" t="str">
        <f>IFERROR(VLOOKUP($A41,集約用シート!$B$5:$U$300,19,FALSE),"")</f>
        <v/>
      </c>
      <c r="AU41" s="46" t="s">
        <v>23</v>
      </c>
      <c r="AV41" s="5" t="str">
        <f>IFERROR(VLOOKUP($A41,集約用シート!$B$5:$U$300,21,FALSE),"")</f>
        <v/>
      </c>
    </row>
    <row r="42" spans="1:48" ht="28.5" customHeight="1">
      <c r="A42" s="6"/>
      <c r="B42" s="7"/>
      <c r="C42" s="7"/>
      <c r="D42" s="40"/>
      <c r="E42" s="40"/>
      <c r="F42" s="40">
        <v>0</v>
      </c>
      <c r="G42" s="40"/>
      <c r="H42" s="40"/>
      <c r="I42" s="40"/>
      <c r="J42" s="40"/>
      <c r="K42" s="40"/>
      <c r="L42" s="40"/>
      <c r="M42" s="40"/>
      <c r="N42" s="40"/>
      <c r="O42" s="40"/>
      <c r="P42" s="40"/>
      <c r="Q42" s="40">
        <v>0</v>
      </c>
      <c r="R42" s="40"/>
      <c r="S42" s="40"/>
      <c r="T42" s="40"/>
      <c r="U42" s="40"/>
      <c r="V42" s="40"/>
      <c r="W42" s="40"/>
      <c r="X42" s="40"/>
      <c r="Y42" s="40"/>
      <c r="Z42" s="40" t="s">
        <v>23</v>
      </c>
      <c r="AA42" s="40" t="s">
        <v>23</v>
      </c>
      <c r="AB42" s="40" t="e">
        <v>#N/A</v>
      </c>
      <c r="AC42" s="40" t="s">
        <v>23</v>
      </c>
      <c r="AD42" s="40" t="s">
        <v>23</v>
      </c>
      <c r="AE42" s="40" t="s">
        <v>23</v>
      </c>
      <c r="AF42" s="40" t="s">
        <v>23</v>
      </c>
      <c r="AG42" s="40"/>
      <c r="AH42" s="40" t="s">
        <v>23</v>
      </c>
      <c r="AI42" s="40" t="s">
        <v>23</v>
      </c>
      <c r="AJ42" s="40" t="s">
        <v>23</v>
      </c>
      <c r="AK42" s="40" t="s">
        <v>23</v>
      </c>
      <c r="AL42" s="46" t="s">
        <v>23</v>
      </c>
      <c r="AM42" s="46" t="s">
        <v>23</v>
      </c>
      <c r="AN42" s="46" t="s">
        <v>23</v>
      </c>
      <c r="AO42" s="46" t="str">
        <f>IFERROR(VLOOKUP($B42,Sheet1!$A$5:$B$300,2,FALSE),"")</f>
        <v/>
      </c>
      <c r="AP42" s="46" t="s">
        <v>23</v>
      </c>
      <c r="AQ42" s="5" t="str">
        <f>IFERROR(VLOOKUP($A42,集約用シート!$B$5:$U$300,15,FALSE),"")</f>
        <v/>
      </c>
      <c r="AR42" s="8" t="s">
        <v>23</v>
      </c>
      <c r="AS42" s="46" t="s">
        <v>23</v>
      </c>
      <c r="AT42" s="5" t="str">
        <f>IFERROR(VLOOKUP($A42,集約用シート!$B$5:$U$300,19,FALSE),"")</f>
        <v/>
      </c>
      <c r="AU42" s="46" t="s">
        <v>23</v>
      </c>
      <c r="AV42" s="5" t="str">
        <f>IFERROR(VLOOKUP($A42,集約用シート!$B$5:$U$300,21,FALSE),"")</f>
        <v/>
      </c>
    </row>
    <row r="43" spans="1:48" ht="28.5" customHeight="1">
      <c r="A43" s="91" t="s">
        <v>242</v>
      </c>
      <c r="B43" s="93"/>
      <c r="C43" s="35"/>
      <c r="D43" s="91">
        <v>7</v>
      </c>
      <c r="E43" s="93">
        <v>0</v>
      </c>
      <c r="O43" s="91">
        <v>8</v>
      </c>
      <c r="P43" s="93">
        <v>0</v>
      </c>
      <c r="Z43" s="91">
        <v>0</v>
      </c>
      <c r="AA43" s="93">
        <v>0</v>
      </c>
      <c r="AC43" s="121" t="s">
        <v>335</v>
      </c>
      <c r="AD43" s="121"/>
      <c r="AE43" s="121"/>
      <c r="AF43" s="121"/>
      <c r="AG43" s="121"/>
      <c r="AH43" s="121"/>
      <c r="AI43" s="121"/>
      <c r="AJ43" s="121"/>
      <c r="AK43" s="122"/>
      <c r="AL43" s="46" t="s">
        <v>23</v>
      </c>
      <c r="AM43" s="46" t="s">
        <v>23</v>
      </c>
      <c r="AN43" s="46" t="s">
        <v>23</v>
      </c>
      <c r="AO43" s="46" t="str">
        <f>IFERROR(VLOOKUP($B43,Sheet1!$A$5:$B$300,2,FALSE),"")</f>
        <v/>
      </c>
      <c r="AP43" s="46" t="s">
        <v>23</v>
      </c>
      <c r="AQ43" s="5" t="str">
        <f>IFERROR(VLOOKUP($A43,集約用シート!$B$5:$U$300,15,FALSE),"")</f>
        <v/>
      </c>
      <c r="AR43" s="8" t="s">
        <v>23</v>
      </c>
      <c r="AS43" s="46" t="s">
        <v>23</v>
      </c>
      <c r="AT43" s="5" t="str">
        <f>IFERROR(VLOOKUP($A43,集約用シート!$B$5:$U$300,19,FALSE),"")</f>
        <v/>
      </c>
      <c r="AU43" s="46" t="s">
        <v>23</v>
      </c>
      <c r="AV43" s="5" t="str">
        <f>IFERROR(VLOOKUP($A43,集約用シート!$B$5:$U$300,21,FALSE),"")</f>
        <v/>
      </c>
    </row>
  </sheetData>
  <mergeCells count="33">
    <mergeCell ref="D1:N1"/>
    <mergeCell ref="O1:Y1"/>
    <mergeCell ref="Z1:AK1"/>
    <mergeCell ref="AL1:AV1"/>
    <mergeCell ref="M2:N2"/>
    <mergeCell ref="AJ2:AK2"/>
    <mergeCell ref="AL2:AM2"/>
    <mergeCell ref="O2:P2"/>
    <mergeCell ref="R2:S2"/>
    <mergeCell ref="T2:U2"/>
    <mergeCell ref="V2:W2"/>
    <mergeCell ref="AS2:AT2"/>
    <mergeCell ref="AU2:AV2"/>
    <mergeCell ref="AG2:AG3"/>
    <mergeCell ref="AH2:AI2"/>
    <mergeCell ref="D2:E2"/>
    <mergeCell ref="A43:B43"/>
    <mergeCell ref="D43:E43"/>
    <mergeCell ref="O43:P43"/>
    <mergeCell ref="Z43:AA43"/>
    <mergeCell ref="AC43:AK43"/>
    <mergeCell ref="A4:B4"/>
    <mergeCell ref="AC2:AD2"/>
    <mergeCell ref="AN2:AO2"/>
    <mergeCell ref="AP2:AQ2"/>
    <mergeCell ref="AR2:AR3"/>
    <mergeCell ref="X2:Y2"/>
    <mergeCell ref="Z2:AA2"/>
    <mergeCell ref="AE2:AF2"/>
    <mergeCell ref="A2:B2"/>
    <mergeCell ref="G2:H2"/>
    <mergeCell ref="I2:J2"/>
    <mergeCell ref="K2:L2"/>
  </mergeCells>
  <phoneticPr fontId="2"/>
  <pageMargins left="0.70866141732283472" right="0.70866141732283472" top="0.74803149606299213" bottom="0.74803149606299213" header="0.31496062992125984" footer="0.31496062992125984"/>
  <pageSetup paperSize="8" scale="4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AY46"/>
  <sheetViews>
    <sheetView view="pageBreakPreview" topLeftCell="U1" zoomScale="60" zoomScaleNormal="98"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51" width="9" style="2"/>
    <col min="52"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105" t="s">
        <v>2</v>
      </c>
      <c r="Z1" s="106"/>
      <c r="AA1" s="106"/>
      <c r="AB1" s="106"/>
      <c r="AC1" s="106"/>
      <c r="AD1" s="106"/>
      <c r="AE1" s="106"/>
      <c r="AF1" s="106"/>
      <c r="AG1" s="106"/>
      <c r="AH1" s="106"/>
      <c r="AI1" s="106"/>
      <c r="AJ1" s="107"/>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105" t="s">
        <v>5</v>
      </c>
      <c r="Z2" s="107"/>
      <c r="AA2" s="41"/>
      <c r="AB2" s="105" t="s">
        <v>6</v>
      </c>
      <c r="AC2" s="107"/>
      <c r="AD2" s="105" t="s">
        <v>7</v>
      </c>
      <c r="AE2" s="107"/>
      <c r="AF2" s="114" t="s">
        <v>10</v>
      </c>
      <c r="AG2" s="105" t="s">
        <v>8</v>
      </c>
      <c r="AH2" s="107"/>
      <c r="AI2" s="108" t="s">
        <v>9</v>
      </c>
      <c r="AJ2" s="109"/>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15</v>
      </c>
      <c r="D4" s="40">
        <v>5</v>
      </c>
      <c r="E4" s="40"/>
      <c r="F4" s="40">
        <v>19</v>
      </c>
      <c r="G4" s="40">
        <v>15</v>
      </c>
      <c r="H4" s="40">
        <v>5</v>
      </c>
      <c r="I4" s="40">
        <v>13</v>
      </c>
      <c r="J4" s="40">
        <v>6</v>
      </c>
      <c r="K4" s="40">
        <v>8</v>
      </c>
      <c r="L4" s="40">
        <v>0</v>
      </c>
      <c r="M4" s="40">
        <v>3</v>
      </c>
      <c r="N4" s="40">
        <v>15</v>
      </c>
      <c r="O4" s="40">
        <v>5</v>
      </c>
      <c r="P4" s="40"/>
      <c r="Q4" s="40">
        <v>17</v>
      </c>
      <c r="R4" s="40">
        <v>10</v>
      </c>
      <c r="S4" s="40">
        <v>9</v>
      </c>
      <c r="T4" s="40">
        <v>7</v>
      </c>
      <c r="U4" s="40">
        <v>5</v>
      </c>
      <c r="V4" s="40">
        <v>4</v>
      </c>
      <c r="W4" s="40">
        <v>1</v>
      </c>
      <c r="X4" s="40">
        <v>2</v>
      </c>
      <c r="Y4" s="41">
        <v>7</v>
      </c>
      <c r="Z4" s="41">
        <v>1</v>
      </c>
      <c r="AA4" s="41"/>
      <c r="AB4" s="41">
        <v>6</v>
      </c>
      <c r="AC4" s="41">
        <v>11</v>
      </c>
      <c r="AD4" s="41">
        <v>5</v>
      </c>
      <c r="AE4" s="41">
        <v>10</v>
      </c>
      <c r="AF4" s="41">
        <v>0</v>
      </c>
      <c r="AG4" s="41">
        <v>1</v>
      </c>
      <c r="AH4" s="41">
        <v>5</v>
      </c>
      <c r="AI4" s="41">
        <v>0</v>
      </c>
      <c r="AJ4" s="41">
        <v>0</v>
      </c>
      <c r="AK4" s="46">
        <v>15</v>
      </c>
      <c r="AL4" s="46">
        <v>5</v>
      </c>
      <c r="AM4" s="46">
        <v>17</v>
      </c>
      <c r="AN4" s="46"/>
      <c r="AO4" s="46">
        <v>12</v>
      </c>
      <c r="AP4" s="46"/>
      <c r="AQ4" s="8">
        <v>9</v>
      </c>
      <c r="AR4" s="46">
        <v>5</v>
      </c>
      <c r="AS4" s="46"/>
      <c r="AT4" s="46">
        <v>5</v>
      </c>
      <c r="AU4" s="46"/>
    </row>
    <row r="5" spans="1:47" ht="28.5" customHeight="1">
      <c r="A5" s="6">
        <v>34001</v>
      </c>
      <c r="B5" s="7" t="s">
        <v>950</v>
      </c>
      <c r="C5" s="35" t="s">
        <v>21</v>
      </c>
      <c r="D5" s="40" t="s">
        <v>25</v>
      </c>
      <c r="E5" s="40">
        <v>1</v>
      </c>
      <c r="F5" s="40"/>
      <c r="G5" s="40"/>
      <c r="H5" s="40"/>
      <c r="I5" s="40" t="s">
        <v>25</v>
      </c>
      <c r="J5" s="40"/>
      <c r="K5" s="40"/>
      <c r="L5" s="40"/>
      <c r="M5" s="40"/>
      <c r="N5" s="40" t="s">
        <v>22</v>
      </c>
      <c r="O5" s="40" t="s">
        <v>26</v>
      </c>
      <c r="P5" s="40">
        <v>1</v>
      </c>
      <c r="Q5" s="40"/>
      <c r="R5" s="40"/>
      <c r="S5" s="40"/>
      <c r="T5" s="40"/>
      <c r="U5" s="40"/>
      <c r="V5" s="40"/>
      <c r="W5" s="40"/>
      <c r="X5" s="40"/>
      <c r="Y5" s="41" t="s">
        <v>21</v>
      </c>
      <c r="Z5" s="41" t="s">
        <v>25</v>
      </c>
      <c r="AA5" s="41" t="s">
        <v>25</v>
      </c>
      <c r="AB5" s="41" t="s">
        <v>21</v>
      </c>
      <c r="AC5" s="41" t="s">
        <v>23</v>
      </c>
      <c r="AD5" s="41" t="s">
        <v>25</v>
      </c>
      <c r="AE5" s="41" t="s">
        <v>23</v>
      </c>
      <c r="AF5" s="41"/>
      <c r="AG5" s="41" t="s">
        <v>21</v>
      </c>
      <c r="AH5" s="41" t="s">
        <v>23</v>
      </c>
      <c r="AI5" s="41" t="s">
        <v>21</v>
      </c>
      <c r="AJ5" s="41" t="s">
        <v>23</v>
      </c>
      <c r="AK5" s="46" t="s">
        <v>21</v>
      </c>
      <c r="AL5" s="46" t="s">
        <v>25</v>
      </c>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34002</v>
      </c>
      <c r="B6" s="7" t="s">
        <v>951</v>
      </c>
      <c r="C6" s="40" t="s">
        <v>25</v>
      </c>
      <c r="D6" s="35" t="s">
        <v>21</v>
      </c>
      <c r="E6" s="40">
        <v>1</v>
      </c>
      <c r="F6" s="40" t="s">
        <v>25</v>
      </c>
      <c r="G6" s="40"/>
      <c r="H6" s="40"/>
      <c r="I6" s="40"/>
      <c r="J6" s="40"/>
      <c r="K6" s="40"/>
      <c r="L6" s="40"/>
      <c r="M6" s="40"/>
      <c r="N6" s="40" t="s">
        <v>26</v>
      </c>
      <c r="O6" s="40" t="s">
        <v>22</v>
      </c>
      <c r="P6" s="40">
        <v>1</v>
      </c>
      <c r="Q6" s="40" t="s">
        <v>26</v>
      </c>
      <c r="R6" s="40"/>
      <c r="S6" s="40"/>
      <c r="T6" s="40"/>
      <c r="U6" s="40"/>
      <c r="V6" s="40"/>
      <c r="W6" s="40"/>
      <c r="X6" s="40"/>
      <c r="Y6" s="41" t="s">
        <v>25</v>
      </c>
      <c r="Z6" s="41" t="s">
        <v>21</v>
      </c>
      <c r="AA6" s="41" t="s">
        <v>21</v>
      </c>
      <c r="AB6" s="41" t="s">
        <v>23</v>
      </c>
      <c r="AC6" s="41" t="s">
        <v>25</v>
      </c>
      <c r="AD6" s="41" t="s">
        <v>23</v>
      </c>
      <c r="AE6" s="41" t="s">
        <v>25</v>
      </c>
      <c r="AF6" s="41"/>
      <c r="AG6" s="41" t="s">
        <v>23</v>
      </c>
      <c r="AH6" s="41">
        <v>0</v>
      </c>
      <c r="AI6" s="41" t="s">
        <v>21</v>
      </c>
      <c r="AJ6" s="41" t="s">
        <v>21</v>
      </c>
      <c r="AK6" s="46" t="s">
        <v>25</v>
      </c>
      <c r="AL6" s="46" t="s">
        <v>21</v>
      </c>
      <c r="AM6" s="46" t="s">
        <v>25</v>
      </c>
      <c r="AN6" s="46" t="str">
        <f>IFERROR(VLOOKUP($B6,Sheet1!$A$5:$B$300,2,FALSE),"")</f>
        <v/>
      </c>
      <c r="AO6" s="46" t="s">
        <v>21</v>
      </c>
      <c r="AP6" s="5" t="str">
        <f>IFERROR(VLOOKUP($A6,集約用シート!$B$5:$U$300,15,FALSE),"")</f>
        <v/>
      </c>
      <c r="AQ6" s="8" t="s">
        <v>25</v>
      </c>
      <c r="AR6" s="46"/>
      <c r="AS6" s="5" t="str">
        <f>IFERROR(VLOOKUP($A6,集約用シート!$B$5:$U$300,19,FALSE),"")</f>
        <v/>
      </c>
      <c r="AT6" s="46" t="s">
        <v>21</v>
      </c>
      <c r="AU6" s="5" t="str">
        <f>IFERROR(VLOOKUP($A6,集約用シート!$B$5:$U$300,21,FALSE),"")</f>
        <v/>
      </c>
    </row>
    <row r="7" spans="1:47" ht="28.5" customHeight="1">
      <c r="A7" s="6">
        <v>34003</v>
      </c>
      <c r="B7" s="7" t="s">
        <v>952</v>
      </c>
      <c r="C7" s="40" t="s">
        <v>25</v>
      </c>
      <c r="D7" s="40" t="s">
        <v>25</v>
      </c>
      <c r="E7" s="40">
        <v>2</v>
      </c>
      <c r="F7" s="40" t="s">
        <v>25</v>
      </c>
      <c r="G7" s="40" t="s">
        <v>25</v>
      </c>
      <c r="H7" s="40" t="s">
        <v>25</v>
      </c>
      <c r="I7" s="40" t="s">
        <v>25</v>
      </c>
      <c r="J7" s="40" t="s">
        <v>25</v>
      </c>
      <c r="K7" s="40" t="s">
        <v>25</v>
      </c>
      <c r="L7" s="40"/>
      <c r="M7" s="40"/>
      <c r="N7" s="40" t="s">
        <v>26</v>
      </c>
      <c r="O7" s="40" t="s">
        <v>26</v>
      </c>
      <c r="P7" s="40">
        <v>2</v>
      </c>
      <c r="Q7" s="40" t="s">
        <v>26</v>
      </c>
      <c r="R7" s="40" t="s">
        <v>26</v>
      </c>
      <c r="S7" s="40" t="s">
        <v>26</v>
      </c>
      <c r="T7" s="40" t="s">
        <v>26</v>
      </c>
      <c r="U7" s="40"/>
      <c r="V7" s="40" t="s">
        <v>26</v>
      </c>
      <c r="W7" s="40"/>
      <c r="X7" s="40" t="s">
        <v>26</v>
      </c>
      <c r="Y7" s="41" t="s">
        <v>23</v>
      </c>
      <c r="Z7" s="41" t="s">
        <v>23</v>
      </c>
      <c r="AA7" s="41" t="e">
        <v>#N/A</v>
      </c>
      <c r="AB7" s="41" t="s">
        <v>23</v>
      </c>
      <c r="AC7" s="41" t="s">
        <v>25</v>
      </c>
      <c r="AD7" s="41" t="s">
        <v>23</v>
      </c>
      <c r="AE7" s="41" t="s">
        <v>25</v>
      </c>
      <c r="AF7" s="41"/>
      <c r="AG7" s="41" t="s">
        <v>23</v>
      </c>
      <c r="AH7" s="41" t="s">
        <v>25</v>
      </c>
      <c r="AI7" s="41" t="s">
        <v>23</v>
      </c>
      <c r="AJ7" s="41" t="s">
        <v>21</v>
      </c>
      <c r="AK7" s="46" t="s">
        <v>25</v>
      </c>
      <c r="AL7" s="46" t="s">
        <v>25</v>
      </c>
      <c r="AM7" s="46" t="s">
        <v>25</v>
      </c>
      <c r="AN7" s="46" t="str">
        <f>IFERROR(VLOOKUP($B7,Sheet1!$A$5:$B$300,2,FALSE),"")</f>
        <v/>
      </c>
      <c r="AO7" s="46" t="s">
        <v>25</v>
      </c>
      <c r="AP7" s="5" t="str">
        <f>IFERROR(VLOOKUP($A7,集約用シート!$B$5:$U$300,15,FALSE),"")</f>
        <v/>
      </c>
      <c r="AQ7" s="8" t="s">
        <v>25</v>
      </c>
      <c r="AR7" s="46" t="s">
        <v>25</v>
      </c>
      <c r="AS7" s="5" t="str">
        <f>IFERROR(VLOOKUP($A7,集約用シート!$B$5:$U$300,19,FALSE),"")</f>
        <v/>
      </c>
      <c r="AT7" s="46" t="s">
        <v>2568</v>
      </c>
      <c r="AU7" s="5" t="str">
        <f>IFERROR(VLOOKUP($A7,集約用シート!$B$5:$U$300,21,FALSE),"")</f>
        <v/>
      </c>
    </row>
    <row r="8" spans="1:47" ht="28.5" customHeight="1">
      <c r="A8" s="6">
        <v>34004</v>
      </c>
      <c r="B8" s="7" t="s">
        <v>953</v>
      </c>
      <c r="C8" s="40" t="s">
        <v>25</v>
      </c>
      <c r="D8" s="35" t="s">
        <v>21</v>
      </c>
      <c r="E8" s="40">
        <v>1</v>
      </c>
      <c r="F8" s="40" t="s">
        <v>25</v>
      </c>
      <c r="G8" s="40" t="s">
        <v>25</v>
      </c>
      <c r="H8" s="40"/>
      <c r="I8" s="40" t="s">
        <v>25</v>
      </c>
      <c r="J8" s="40"/>
      <c r="K8" s="40" t="s">
        <v>25</v>
      </c>
      <c r="L8" s="40"/>
      <c r="M8" s="40"/>
      <c r="N8" s="40" t="s">
        <v>26</v>
      </c>
      <c r="O8" s="40" t="s">
        <v>22</v>
      </c>
      <c r="P8" s="40">
        <v>1</v>
      </c>
      <c r="Q8" s="40" t="s">
        <v>26</v>
      </c>
      <c r="R8" s="40"/>
      <c r="S8" s="40"/>
      <c r="T8" s="40"/>
      <c r="U8" s="40"/>
      <c r="V8" s="40"/>
      <c r="W8" s="40"/>
      <c r="X8" s="40"/>
      <c r="Y8" s="41" t="s">
        <v>25</v>
      </c>
      <c r="Z8" s="41" t="s">
        <v>21</v>
      </c>
      <c r="AA8" s="41" t="s">
        <v>21</v>
      </c>
      <c r="AB8" s="41" t="s">
        <v>25</v>
      </c>
      <c r="AC8" s="41" t="s">
        <v>23</v>
      </c>
      <c r="AD8" s="41" t="s">
        <v>25</v>
      </c>
      <c r="AE8" s="41" t="s">
        <v>23</v>
      </c>
      <c r="AF8" s="41"/>
      <c r="AG8" s="41" t="s">
        <v>21</v>
      </c>
      <c r="AH8" s="41" t="s">
        <v>23</v>
      </c>
      <c r="AI8" s="41" t="s">
        <v>21</v>
      </c>
      <c r="AJ8" s="41" t="s">
        <v>23</v>
      </c>
      <c r="AK8" s="46" t="s">
        <v>25</v>
      </c>
      <c r="AL8" s="46" t="s">
        <v>21</v>
      </c>
      <c r="AM8" s="46" t="s">
        <v>25</v>
      </c>
      <c r="AN8" s="46" t="str">
        <f>IFERROR(VLOOKUP($B8,Sheet1!$A$5:$B$300,2,FALSE),"")</f>
        <v/>
      </c>
      <c r="AO8" s="46" t="s">
        <v>25</v>
      </c>
      <c r="AP8" s="5" t="str">
        <f>IFERROR(VLOOKUP($A8,集約用シート!$B$5:$U$300,15,FALSE),"")</f>
        <v/>
      </c>
      <c r="AQ8" s="8" t="s">
        <v>21</v>
      </c>
      <c r="AR8" s="46" t="s">
        <v>21</v>
      </c>
      <c r="AS8" s="5" t="str">
        <f>IFERROR(VLOOKUP($A8,集約用シート!$B$5:$U$300,19,FALSE),"")</f>
        <v/>
      </c>
      <c r="AT8" s="46" t="s">
        <v>25</v>
      </c>
      <c r="AU8" s="5" t="str">
        <f>IFERROR(VLOOKUP($A8,集約用シート!$B$5:$U$300,21,FALSE),"")</f>
        <v/>
      </c>
    </row>
    <row r="9" spans="1:47" ht="28.5" customHeight="1">
      <c r="A9" s="6">
        <v>34005</v>
      </c>
      <c r="B9" s="7" t="s">
        <v>954</v>
      </c>
      <c r="C9" s="40" t="s">
        <v>25</v>
      </c>
      <c r="D9" s="35" t="s">
        <v>21</v>
      </c>
      <c r="E9" s="40">
        <v>1</v>
      </c>
      <c r="F9" s="40" t="s">
        <v>25</v>
      </c>
      <c r="G9" s="40" t="s">
        <v>25</v>
      </c>
      <c r="H9" s="40"/>
      <c r="I9" s="40" t="s">
        <v>25</v>
      </c>
      <c r="J9" s="40"/>
      <c r="K9" s="40" t="s">
        <v>25</v>
      </c>
      <c r="L9" s="40"/>
      <c r="M9" s="40"/>
      <c r="N9" s="40" t="s">
        <v>26</v>
      </c>
      <c r="O9" s="40" t="s">
        <v>22</v>
      </c>
      <c r="P9" s="40">
        <v>1</v>
      </c>
      <c r="Q9" s="40" t="s">
        <v>26</v>
      </c>
      <c r="R9" s="40" t="s">
        <v>26</v>
      </c>
      <c r="S9" s="40" t="s">
        <v>26</v>
      </c>
      <c r="T9" s="40" t="s">
        <v>26</v>
      </c>
      <c r="U9" s="40" t="s">
        <v>26</v>
      </c>
      <c r="V9" s="40" t="s">
        <v>26</v>
      </c>
      <c r="W9" s="40"/>
      <c r="X9" s="40"/>
      <c r="Y9" s="41" t="s">
        <v>23</v>
      </c>
      <c r="Z9" s="41" t="s">
        <v>23</v>
      </c>
      <c r="AA9" s="41" t="e">
        <v>#N/A</v>
      </c>
      <c r="AB9" s="41" t="s">
        <v>23</v>
      </c>
      <c r="AC9" s="41" t="s">
        <v>25</v>
      </c>
      <c r="AD9" s="41" t="s">
        <v>23</v>
      </c>
      <c r="AE9" s="41" t="s">
        <v>25</v>
      </c>
      <c r="AF9" s="41"/>
      <c r="AG9" s="41" t="s">
        <v>23</v>
      </c>
      <c r="AH9" s="41" t="s">
        <v>25</v>
      </c>
      <c r="AI9" s="41" t="s">
        <v>23</v>
      </c>
      <c r="AJ9" s="41" t="s">
        <v>21</v>
      </c>
      <c r="AK9" s="46" t="s">
        <v>25</v>
      </c>
      <c r="AL9" s="46" t="s">
        <v>21</v>
      </c>
      <c r="AM9" s="46" t="s">
        <v>25</v>
      </c>
      <c r="AN9" s="46" t="str">
        <f>IFERROR(VLOOKUP($B9,Sheet1!$A$5:$B$300,2,FALSE),"")</f>
        <v/>
      </c>
      <c r="AO9" s="46" t="s">
        <v>25</v>
      </c>
      <c r="AP9" s="5" t="str">
        <f>IFERROR(VLOOKUP($A9,集約用シート!$B$5:$U$300,15,FALSE),"")</f>
        <v/>
      </c>
      <c r="AQ9" s="8" t="s">
        <v>25</v>
      </c>
      <c r="AR9" s="46" t="s">
        <v>25</v>
      </c>
      <c r="AS9" s="5" t="str">
        <f>IFERROR(VLOOKUP($A9,集約用シート!$B$5:$U$300,19,FALSE),"")</f>
        <v/>
      </c>
      <c r="AT9" s="46" t="s">
        <v>21</v>
      </c>
      <c r="AU9" s="5" t="str">
        <f>IFERROR(VLOOKUP($A9,集約用シート!$B$5:$U$300,21,FALSE),"")</f>
        <v/>
      </c>
    </row>
    <row r="10" spans="1:47" ht="28.5" customHeight="1">
      <c r="A10" s="6">
        <v>34006</v>
      </c>
      <c r="B10" s="7" t="s">
        <v>955</v>
      </c>
      <c r="C10" s="40" t="s">
        <v>25</v>
      </c>
      <c r="D10" s="40" t="s">
        <v>25</v>
      </c>
      <c r="E10" s="40">
        <v>2</v>
      </c>
      <c r="F10" s="40" t="s">
        <v>25</v>
      </c>
      <c r="G10" s="40" t="s">
        <v>25</v>
      </c>
      <c r="H10" s="40" t="s">
        <v>25</v>
      </c>
      <c r="I10" s="40" t="s">
        <v>25</v>
      </c>
      <c r="J10" s="40"/>
      <c r="K10" s="40" t="s">
        <v>25</v>
      </c>
      <c r="L10" s="40"/>
      <c r="M10" s="40" t="s">
        <v>25</v>
      </c>
      <c r="N10" s="40" t="s">
        <v>26</v>
      </c>
      <c r="O10" s="40" t="s">
        <v>26</v>
      </c>
      <c r="P10" s="40">
        <v>2</v>
      </c>
      <c r="Q10" s="40" t="s">
        <v>26</v>
      </c>
      <c r="R10" s="40" t="s">
        <v>26</v>
      </c>
      <c r="S10" s="40" t="s">
        <v>26</v>
      </c>
      <c r="T10" s="40" t="s">
        <v>26</v>
      </c>
      <c r="U10" s="40" t="s">
        <v>26</v>
      </c>
      <c r="V10" s="40"/>
      <c r="W10" s="40" t="s">
        <v>26</v>
      </c>
      <c r="X10" s="40" t="s">
        <v>26</v>
      </c>
      <c r="Y10" s="41" t="s">
        <v>23</v>
      </c>
      <c r="Z10" s="41" t="s">
        <v>23</v>
      </c>
      <c r="AA10" s="41" t="e">
        <v>#N/A</v>
      </c>
      <c r="AB10" s="41" t="s">
        <v>23</v>
      </c>
      <c r="AC10" s="41" t="s">
        <v>25</v>
      </c>
      <c r="AD10" s="41" t="s">
        <v>23</v>
      </c>
      <c r="AE10" s="41" t="s">
        <v>25</v>
      </c>
      <c r="AF10" s="41"/>
      <c r="AG10" s="41" t="s">
        <v>23</v>
      </c>
      <c r="AH10" s="41" t="s">
        <v>21</v>
      </c>
      <c r="AI10" s="41" t="s">
        <v>23</v>
      </c>
      <c r="AJ10" s="41" t="s">
        <v>21</v>
      </c>
      <c r="AK10" s="46" t="s">
        <v>25</v>
      </c>
      <c r="AL10" s="46" t="s">
        <v>25</v>
      </c>
      <c r="AM10" s="46" t="s">
        <v>25</v>
      </c>
      <c r="AN10" s="46" t="str">
        <f>IFERROR(VLOOKUP($B10,Sheet1!$A$5:$B$300,2,FALSE),"")</f>
        <v/>
      </c>
      <c r="AO10" s="46" t="s">
        <v>25</v>
      </c>
      <c r="AP10" s="5" t="str">
        <f>IFERROR(VLOOKUP($A10,集約用シート!$B$5:$U$300,15,FALSE),"")</f>
        <v/>
      </c>
      <c r="AQ10" s="8" t="s">
        <v>25</v>
      </c>
      <c r="AR10" s="46" t="s">
        <v>25</v>
      </c>
      <c r="AS10" s="5" t="str">
        <f>IFERROR(VLOOKUP($A10,集約用シート!$B$5:$U$300,19,FALSE),"")</f>
        <v/>
      </c>
      <c r="AT10" s="46" t="s">
        <v>25</v>
      </c>
      <c r="AU10" s="5" t="str">
        <f>IFERROR(VLOOKUP($A10,集約用シート!$B$5:$U$300,21,FALSE),"")</f>
        <v/>
      </c>
    </row>
    <row r="11" spans="1:47" ht="28.5" customHeight="1">
      <c r="A11" s="6">
        <v>34007</v>
      </c>
      <c r="B11" s="7" t="s">
        <v>956</v>
      </c>
      <c r="C11" s="40" t="s">
        <v>25</v>
      </c>
      <c r="D11" s="35" t="s">
        <v>21</v>
      </c>
      <c r="E11" s="40">
        <v>1</v>
      </c>
      <c r="F11" s="40" t="s">
        <v>25</v>
      </c>
      <c r="G11" s="40" t="s">
        <v>25</v>
      </c>
      <c r="H11" s="40"/>
      <c r="I11" s="40" t="s">
        <v>25</v>
      </c>
      <c r="J11" s="40"/>
      <c r="K11" s="40" t="s">
        <v>25</v>
      </c>
      <c r="L11" s="40"/>
      <c r="M11" s="40"/>
      <c r="N11" s="40" t="s">
        <v>26</v>
      </c>
      <c r="O11" s="40" t="s">
        <v>22</v>
      </c>
      <c r="P11" s="40">
        <v>1</v>
      </c>
      <c r="Q11" s="40" t="s">
        <v>26</v>
      </c>
      <c r="R11" s="40" t="s">
        <v>26</v>
      </c>
      <c r="S11" s="40"/>
      <c r="T11" s="40"/>
      <c r="U11" s="40"/>
      <c r="V11" s="40"/>
      <c r="W11" s="40"/>
      <c r="X11" s="40"/>
      <c r="Y11" s="41" t="s">
        <v>23</v>
      </c>
      <c r="Z11" s="41" t="s">
        <v>23</v>
      </c>
      <c r="AA11" s="41" t="e">
        <v>#N/A</v>
      </c>
      <c r="AB11" s="41" t="s">
        <v>23</v>
      </c>
      <c r="AC11" s="41" t="s">
        <v>25</v>
      </c>
      <c r="AD11" s="41" t="s">
        <v>23</v>
      </c>
      <c r="AE11" s="41" t="s">
        <v>25</v>
      </c>
      <c r="AF11" s="41"/>
      <c r="AG11" s="41" t="s">
        <v>23</v>
      </c>
      <c r="AH11" s="41" t="s">
        <v>21</v>
      </c>
      <c r="AI11" s="41" t="s">
        <v>23</v>
      </c>
      <c r="AJ11" s="41" t="s">
        <v>21</v>
      </c>
      <c r="AK11" s="46" t="s">
        <v>25</v>
      </c>
      <c r="AL11" s="46" t="s">
        <v>21</v>
      </c>
      <c r="AM11" s="46" t="s">
        <v>25</v>
      </c>
      <c r="AN11" s="46" t="str">
        <f>IFERROR(VLOOKUP($B11,Sheet1!$A$5:$B$300,2,FALSE),"")</f>
        <v/>
      </c>
      <c r="AO11" s="46" t="s">
        <v>25</v>
      </c>
      <c r="AP11" s="5" t="str">
        <f>IFERROR(VLOOKUP($A11,集約用シート!$B$5:$U$300,15,FALSE),"")</f>
        <v/>
      </c>
      <c r="AQ11" s="8" t="s">
        <v>25</v>
      </c>
      <c r="AR11" s="46" t="s">
        <v>21</v>
      </c>
      <c r="AS11" s="5" t="str">
        <f>IFERROR(VLOOKUP($A11,集約用シート!$B$5:$U$300,19,FALSE),"")</f>
        <v/>
      </c>
      <c r="AT11" s="46" t="s">
        <v>25</v>
      </c>
      <c r="AU11" s="5" t="str">
        <f>IFERROR(VLOOKUP($A11,集約用シート!$B$5:$U$300,21,FALSE),"")</f>
        <v/>
      </c>
    </row>
    <row r="12" spans="1:47" ht="27.75" customHeight="1">
      <c r="A12" s="6">
        <v>34008</v>
      </c>
      <c r="B12" s="7" t="s">
        <v>957</v>
      </c>
      <c r="C12" s="40" t="s">
        <v>25</v>
      </c>
      <c r="D12" s="35" t="s">
        <v>21</v>
      </c>
      <c r="E12" s="40">
        <v>1</v>
      </c>
      <c r="F12" s="40" t="s">
        <v>25</v>
      </c>
      <c r="G12" s="40" t="s">
        <v>25</v>
      </c>
      <c r="H12" s="40"/>
      <c r="I12" s="40"/>
      <c r="J12" s="40" t="s">
        <v>25</v>
      </c>
      <c r="K12" s="40"/>
      <c r="L12" s="40"/>
      <c r="M12" s="40"/>
      <c r="N12" s="40" t="s">
        <v>26</v>
      </c>
      <c r="O12" s="40" t="s">
        <v>22</v>
      </c>
      <c r="P12" s="40">
        <v>1</v>
      </c>
      <c r="Q12" s="40" t="s">
        <v>26</v>
      </c>
      <c r="R12" s="40"/>
      <c r="S12" s="40"/>
      <c r="T12" s="40"/>
      <c r="U12" s="40"/>
      <c r="V12" s="40"/>
      <c r="W12" s="40"/>
      <c r="X12" s="40"/>
      <c r="Y12" s="41" t="s">
        <v>23</v>
      </c>
      <c r="Z12" s="41" t="s">
        <v>23</v>
      </c>
      <c r="AA12" s="41" t="e">
        <v>#N/A</v>
      </c>
      <c r="AB12" s="41" t="s">
        <v>23</v>
      </c>
      <c r="AC12" s="41" t="s">
        <v>25</v>
      </c>
      <c r="AD12" s="41" t="s">
        <v>23</v>
      </c>
      <c r="AE12" s="41" t="s">
        <v>25</v>
      </c>
      <c r="AF12" s="41"/>
      <c r="AG12" s="41" t="s">
        <v>23</v>
      </c>
      <c r="AH12" s="41" t="s">
        <v>21</v>
      </c>
      <c r="AI12" s="41" t="s">
        <v>23</v>
      </c>
      <c r="AJ12" s="41" t="s">
        <v>21</v>
      </c>
      <c r="AK12" s="46" t="s">
        <v>25</v>
      </c>
      <c r="AL12" s="46" t="s">
        <v>21</v>
      </c>
      <c r="AM12" s="46" t="s">
        <v>25</v>
      </c>
      <c r="AN12" s="46" t="str">
        <f>IFERROR(VLOOKUP($B12,Sheet1!$A$5:$B$300,2,FALSE),"")</f>
        <v/>
      </c>
      <c r="AO12" s="46" t="s">
        <v>25</v>
      </c>
      <c r="AP12" s="5" t="str">
        <f>IFERROR(VLOOKUP($A12,集約用シート!$B$5:$U$300,15,FALSE),"")</f>
        <v/>
      </c>
      <c r="AQ12" s="8" t="s">
        <v>25</v>
      </c>
      <c r="AR12" s="46" t="s">
        <v>25</v>
      </c>
      <c r="AS12" s="5" t="str">
        <f>IFERROR(VLOOKUP($A12,集約用シート!$B$5:$U$300,19,FALSE),"")</f>
        <v/>
      </c>
      <c r="AT12" s="46" t="s">
        <v>21</v>
      </c>
      <c r="AU12" s="5" t="str">
        <f>IFERROR(VLOOKUP($A12,集約用シート!$B$5:$U$300,21,FALSE),"")</f>
        <v/>
      </c>
    </row>
    <row r="13" spans="1:47" ht="28.5" customHeight="1">
      <c r="A13" s="6">
        <v>34011</v>
      </c>
      <c r="B13" s="7" t="s">
        <v>390</v>
      </c>
      <c r="C13" s="40" t="s">
        <v>25</v>
      </c>
      <c r="D13" s="35" t="s">
        <v>21</v>
      </c>
      <c r="E13" s="40">
        <v>1</v>
      </c>
      <c r="F13" s="40" t="s">
        <v>25</v>
      </c>
      <c r="G13" s="40" t="s">
        <v>25</v>
      </c>
      <c r="H13" s="40" t="s">
        <v>25</v>
      </c>
      <c r="I13" s="40" t="s">
        <v>25</v>
      </c>
      <c r="J13" s="40" t="s">
        <v>25</v>
      </c>
      <c r="K13" s="40" t="s">
        <v>25</v>
      </c>
      <c r="L13" s="40"/>
      <c r="M13" s="40"/>
      <c r="N13" s="40" t="s">
        <v>26</v>
      </c>
      <c r="O13" s="40" t="s">
        <v>22</v>
      </c>
      <c r="P13" s="40">
        <v>1</v>
      </c>
      <c r="Q13" s="40" t="s">
        <v>26</v>
      </c>
      <c r="R13" s="40"/>
      <c r="S13" s="40" t="s">
        <v>26</v>
      </c>
      <c r="T13" s="40" t="s">
        <v>26</v>
      </c>
      <c r="U13" s="40" t="s">
        <v>26</v>
      </c>
      <c r="V13" s="40" t="s">
        <v>26</v>
      </c>
      <c r="W13" s="40"/>
      <c r="X13" s="40"/>
      <c r="Y13" s="41" t="s">
        <v>25</v>
      </c>
      <c r="Z13" s="41" t="s">
        <v>21</v>
      </c>
      <c r="AA13" s="41" t="s">
        <v>21</v>
      </c>
      <c r="AB13" s="41" t="s">
        <v>25</v>
      </c>
      <c r="AC13" s="41" t="s">
        <v>25</v>
      </c>
      <c r="AD13" s="41" t="s">
        <v>25</v>
      </c>
      <c r="AE13" s="41" t="s">
        <v>25</v>
      </c>
      <c r="AF13" s="41"/>
      <c r="AG13" s="41" t="s">
        <v>25</v>
      </c>
      <c r="AH13" s="41" t="s">
        <v>25</v>
      </c>
      <c r="AI13" s="41" t="s">
        <v>21</v>
      </c>
      <c r="AJ13" s="41" t="s">
        <v>21</v>
      </c>
      <c r="AK13" s="46" t="s">
        <v>25</v>
      </c>
      <c r="AL13" s="46" t="s">
        <v>21</v>
      </c>
      <c r="AM13" s="46" t="s">
        <v>25</v>
      </c>
      <c r="AN13" s="46" t="str">
        <f>IFERROR(VLOOKUP($B13,Sheet1!$A$5:$B$300,2,FALSE),"")</f>
        <v/>
      </c>
      <c r="AO13" s="46" t="s">
        <v>25</v>
      </c>
      <c r="AP13" s="5" t="str">
        <f>IFERROR(VLOOKUP($A13,集約用シート!$B$5:$U$300,15,FALSE),"")</f>
        <v/>
      </c>
      <c r="AQ13" s="8" t="s">
        <v>25</v>
      </c>
      <c r="AR13" s="46" t="s">
        <v>25</v>
      </c>
      <c r="AS13" s="5" t="str">
        <f>IFERROR(VLOOKUP($A13,集約用シート!$B$5:$U$300,19,FALSE),"")</f>
        <v/>
      </c>
      <c r="AT13" s="46" t="s">
        <v>25</v>
      </c>
      <c r="AU13" s="5" t="str">
        <f>IFERROR(VLOOKUP($A13,集約用シート!$B$5:$U$300,21,FALSE),"")</f>
        <v/>
      </c>
    </row>
    <row r="14" spans="1:47" ht="28.5" customHeight="1">
      <c r="A14" s="6">
        <v>34012</v>
      </c>
      <c r="B14" s="7" t="s">
        <v>958</v>
      </c>
      <c r="C14" s="40" t="s">
        <v>25</v>
      </c>
      <c r="D14" s="35" t="s">
        <v>21</v>
      </c>
      <c r="E14" s="40">
        <v>1</v>
      </c>
      <c r="F14" s="40" t="s">
        <v>25</v>
      </c>
      <c r="G14" s="40" t="s">
        <v>25</v>
      </c>
      <c r="H14" s="40"/>
      <c r="I14" s="40" t="s">
        <v>25</v>
      </c>
      <c r="J14" s="40"/>
      <c r="K14" s="40"/>
      <c r="L14" s="40"/>
      <c r="M14" s="40" t="s">
        <v>25</v>
      </c>
      <c r="N14" s="40" t="s">
        <v>26</v>
      </c>
      <c r="O14" s="40" t="s">
        <v>22</v>
      </c>
      <c r="P14" s="40">
        <v>1</v>
      </c>
      <c r="Q14" s="40" t="s">
        <v>26</v>
      </c>
      <c r="R14" s="40"/>
      <c r="S14" s="40" t="s">
        <v>26</v>
      </c>
      <c r="T14" s="40"/>
      <c r="U14" s="40"/>
      <c r="V14" s="40"/>
      <c r="W14" s="40"/>
      <c r="X14" s="40"/>
      <c r="Y14" s="41" t="s">
        <v>25</v>
      </c>
      <c r="Z14" s="41" t="s">
        <v>21</v>
      </c>
      <c r="AA14" s="41" t="s">
        <v>21</v>
      </c>
      <c r="AB14" s="41" t="s">
        <v>25</v>
      </c>
      <c r="AC14" s="41" t="s">
        <v>23</v>
      </c>
      <c r="AD14" s="41" t="s">
        <v>21</v>
      </c>
      <c r="AE14" s="41" t="s">
        <v>23</v>
      </c>
      <c r="AF14" s="41"/>
      <c r="AG14" s="41" t="s">
        <v>23</v>
      </c>
      <c r="AH14" s="41" t="s">
        <v>23</v>
      </c>
      <c r="AI14" s="41" t="s">
        <v>21</v>
      </c>
      <c r="AJ14" s="41" t="s">
        <v>23</v>
      </c>
      <c r="AK14" s="46" t="s">
        <v>25</v>
      </c>
      <c r="AL14" s="46" t="s">
        <v>21</v>
      </c>
      <c r="AM14" s="46" t="s">
        <v>25</v>
      </c>
      <c r="AN14" s="46" t="str">
        <f>IFERROR(VLOOKUP($B14,Sheet1!$A$5:$B$300,2,FALSE),"")</f>
        <v/>
      </c>
      <c r="AO14" s="46" t="s">
        <v>21</v>
      </c>
      <c r="AP14" s="5" t="str">
        <f>IFERROR(VLOOKUP($A14,集約用シート!$B$5:$U$300,15,FALSE),"")</f>
        <v/>
      </c>
      <c r="AQ14" s="8" t="s">
        <v>2567</v>
      </c>
      <c r="AR14" s="46"/>
      <c r="AS14" s="5" t="str">
        <f>IFERROR(VLOOKUP($A14,集約用シート!$B$5:$U$300,19,FALSE),"")</f>
        <v/>
      </c>
      <c r="AT14" s="46" t="s">
        <v>21</v>
      </c>
      <c r="AU14" s="5" t="str">
        <f>IFERROR(VLOOKUP($A14,集約用シート!$B$5:$U$300,21,FALSE),"")</f>
        <v/>
      </c>
    </row>
    <row r="15" spans="1:47" ht="28.5" customHeight="1">
      <c r="A15" s="6">
        <v>34013</v>
      </c>
      <c r="B15" s="7" t="s">
        <v>959</v>
      </c>
      <c r="C15" s="40" t="s">
        <v>25</v>
      </c>
      <c r="D15" s="35" t="s">
        <v>21</v>
      </c>
      <c r="E15" s="40">
        <v>1</v>
      </c>
      <c r="F15" s="40" t="s">
        <v>25</v>
      </c>
      <c r="G15" s="40"/>
      <c r="H15" s="40"/>
      <c r="I15" s="40" t="s">
        <v>25</v>
      </c>
      <c r="J15" s="40"/>
      <c r="K15" s="40"/>
      <c r="L15" s="40"/>
      <c r="M15" s="40" t="s">
        <v>25</v>
      </c>
      <c r="N15" s="40" t="s">
        <v>26</v>
      </c>
      <c r="O15" s="40" t="s">
        <v>22</v>
      </c>
      <c r="P15" s="40">
        <v>1</v>
      </c>
      <c r="Q15" s="40" t="s">
        <v>26</v>
      </c>
      <c r="R15" s="40"/>
      <c r="S15" s="40"/>
      <c r="T15" s="40"/>
      <c r="U15" s="40"/>
      <c r="V15" s="40"/>
      <c r="W15" s="40"/>
      <c r="X15" s="40"/>
      <c r="Y15" s="41" t="s">
        <v>23</v>
      </c>
      <c r="Z15" s="41" t="s">
        <v>23</v>
      </c>
      <c r="AA15" s="41" t="e">
        <v>#N/A</v>
      </c>
      <c r="AB15" s="41" t="s">
        <v>23</v>
      </c>
      <c r="AC15" s="41" t="s">
        <v>25</v>
      </c>
      <c r="AD15" s="41" t="s">
        <v>23</v>
      </c>
      <c r="AE15" s="41" t="s">
        <v>21</v>
      </c>
      <c r="AF15" s="41"/>
      <c r="AG15" s="41" t="s">
        <v>23</v>
      </c>
      <c r="AH15" s="41">
        <v>0</v>
      </c>
      <c r="AI15" s="41" t="s">
        <v>23</v>
      </c>
      <c r="AJ15" s="41" t="s">
        <v>21</v>
      </c>
      <c r="AK15" s="46" t="s">
        <v>25</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6">
        <v>34024</v>
      </c>
      <c r="B16" s="7" t="s">
        <v>960</v>
      </c>
      <c r="C16" s="40" t="s">
        <v>25</v>
      </c>
      <c r="D16" s="35" t="s">
        <v>21</v>
      </c>
      <c r="E16" s="40">
        <v>1</v>
      </c>
      <c r="F16" s="40" t="s">
        <v>25</v>
      </c>
      <c r="G16" s="40" t="s">
        <v>25</v>
      </c>
      <c r="H16" s="40"/>
      <c r="I16" s="40" t="s">
        <v>25</v>
      </c>
      <c r="J16" s="40"/>
      <c r="K16" s="40" t="s">
        <v>25</v>
      </c>
      <c r="L16" s="40"/>
      <c r="M16" s="40"/>
      <c r="N16" s="40" t="s">
        <v>26</v>
      </c>
      <c r="O16" s="40" t="s">
        <v>22</v>
      </c>
      <c r="P16" s="40">
        <v>1</v>
      </c>
      <c r="Q16" s="40" t="s">
        <v>26</v>
      </c>
      <c r="R16" s="40"/>
      <c r="S16" s="40" t="s">
        <v>26</v>
      </c>
      <c r="T16" s="40"/>
      <c r="U16" s="40" t="s">
        <v>26</v>
      </c>
      <c r="V16" s="40"/>
      <c r="W16" s="40"/>
      <c r="X16" s="40"/>
      <c r="Y16" s="41" t="s">
        <v>23</v>
      </c>
      <c r="Z16" s="41" t="s">
        <v>23</v>
      </c>
      <c r="AA16" s="41" t="e">
        <v>#N/A</v>
      </c>
      <c r="AB16" s="41" t="s">
        <v>23</v>
      </c>
      <c r="AC16" s="41" t="s">
        <v>25</v>
      </c>
      <c r="AD16" s="41" t="s">
        <v>23</v>
      </c>
      <c r="AE16" s="41" t="s">
        <v>25</v>
      </c>
      <c r="AF16" s="41"/>
      <c r="AG16" s="41" t="s">
        <v>23</v>
      </c>
      <c r="AH16" s="41" t="s">
        <v>21</v>
      </c>
      <c r="AI16" s="41" t="s">
        <v>23</v>
      </c>
      <c r="AJ16" s="41" t="s">
        <v>21</v>
      </c>
      <c r="AK16" s="46" t="s">
        <v>25</v>
      </c>
      <c r="AL16" s="46" t="s">
        <v>21</v>
      </c>
      <c r="AM16" s="46"/>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6">
        <v>34025</v>
      </c>
      <c r="B17" s="7" t="s">
        <v>961</v>
      </c>
      <c r="C17" s="35" t="s">
        <v>21</v>
      </c>
      <c r="D17" s="35" t="s">
        <v>21</v>
      </c>
      <c r="E17" s="40">
        <v>0</v>
      </c>
      <c r="F17" s="40" t="s">
        <v>25</v>
      </c>
      <c r="G17" s="40"/>
      <c r="H17" s="40"/>
      <c r="I17" s="40"/>
      <c r="J17" s="40" t="s">
        <v>25</v>
      </c>
      <c r="K17" s="40"/>
      <c r="L17" s="40"/>
      <c r="M17" s="40"/>
      <c r="N17" s="40" t="s">
        <v>22</v>
      </c>
      <c r="O17" s="40" t="s">
        <v>22</v>
      </c>
      <c r="P17" s="40">
        <v>0</v>
      </c>
      <c r="Q17" s="40"/>
      <c r="R17" s="40"/>
      <c r="S17" s="40"/>
      <c r="T17" s="40"/>
      <c r="U17" s="40"/>
      <c r="V17" s="40"/>
      <c r="W17" s="40"/>
      <c r="X17" s="40"/>
      <c r="Y17" s="41" t="s">
        <v>23</v>
      </c>
      <c r="Z17" s="41" t="s">
        <v>23</v>
      </c>
      <c r="AA17" s="41" t="e">
        <v>#N/A</v>
      </c>
      <c r="AB17" s="41" t="s">
        <v>23</v>
      </c>
      <c r="AC17" s="41" t="s">
        <v>23</v>
      </c>
      <c r="AD17" s="41" t="s">
        <v>23</v>
      </c>
      <c r="AE17" s="41" t="s">
        <v>23</v>
      </c>
      <c r="AF17" s="41"/>
      <c r="AG17" s="41" t="s">
        <v>23</v>
      </c>
      <c r="AH17" s="41" t="s">
        <v>23</v>
      </c>
      <c r="AI17" s="41" t="s">
        <v>23</v>
      </c>
      <c r="AJ17" s="41" t="s">
        <v>23</v>
      </c>
      <c r="AK17" s="46" t="s">
        <v>21</v>
      </c>
      <c r="AL17" s="46" t="s">
        <v>21</v>
      </c>
      <c r="AM17" s="46" t="s">
        <v>25</v>
      </c>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6">
        <v>34030</v>
      </c>
      <c r="B18" s="7" t="s">
        <v>962</v>
      </c>
      <c r="C18" s="35" t="s">
        <v>21</v>
      </c>
      <c r="D18" s="35" t="s">
        <v>21</v>
      </c>
      <c r="E18" s="40">
        <v>0</v>
      </c>
      <c r="F18" s="40"/>
      <c r="G18" s="40"/>
      <c r="H18" s="40"/>
      <c r="I18" s="40"/>
      <c r="J18" s="40"/>
      <c r="K18" s="40"/>
      <c r="L18" s="40"/>
      <c r="M18" s="40"/>
      <c r="N18" s="40"/>
      <c r="O18" s="40"/>
      <c r="P18" s="40">
        <v>0</v>
      </c>
      <c r="Q18" s="40"/>
      <c r="R18" s="40"/>
      <c r="S18" s="40"/>
      <c r="T18" s="40"/>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21</v>
      </c>
      <c r="AL18" s="46" t="s">
        <v>21</v>
      </c>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6">
        <v>34032</v>
      </c>
      <c r="B19" s="7" t="s">
        <v>963</v>
      </c>
      <c r="C19" s="40" t="s">
        <v>25</v>
      </c>
      <c r="D19" s="35" t="s">
        <v>21</v>
      </c>
      <c r="E19" s="40">
        <v>1</v>
      </c>
      <c r="F19" s="40" t="s">
        <v>25</v>
      </c>
      <c r="G19" s="40" t="s">
        <v>25</v>
      </c>
      <c r="H19" s="40"/>
      <c r="I19" s="40"/>
      <c r="J19" s="40"/>
      <c r="K19" s="40"/>
      <c r="L19" s="40"/>
      <c r="M19" s="40"/>
      <c r="N19" s="40" t="s">
        <v>26</v>
      </c>
      <c r="O19" s="40" t="s">
        <v>22</v>
      </c>
      <c r="P19" s="40">
        <v>1</v>
      </c>
      <c r="Q19" s="40" t="s">
        <v>26</v>
      </c>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c r="AK19" s="46" t="s">
        <v>25</v>
      </c>
      <c r="AL19" s="46" t="s">
        <v>21</v>
      </c>
      <c r="AM19" s="46" t="s">
        <v>25</v>
      </c>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6">
        <v>34035</v>
      </c>
      <c r="B20" s="7" t="s">
        <v>964</v>
      </c>
      <c r="C20" s="40" t="s">
        <v>25</v>
      </c>
      <c r="D20" s="35" t="s">
        <v>21</v>
      </c>
      <c r="E20" s="40">
        <v>1</v>
      </c>
      <c r="F20" s="40" t="s">
        <v>25</v>
      </c>
      <c r="G20" s="40"/>
      <c r="H20" s="40"/>
      <c r="I20" s="40"/>
      <c r="J20" s="40" t="s">
        <v>25</v>
      </c>
      <c r="K20" s="40"/>
      <c r="L20" s="40"/>
      <c r="M20" s="40"/>
      <c r="N20" s="40" t="s">
        <v>26</v>
      </c>
      <c r="O20" s="40" t="s">
        <v>22</v>
      </c>
      <c r="P20" s="40">
        <v>1</v>
      </c>
      <c r="Q20" s="40" t="s">
        <v>26</v>
      </c>
      <c r="R20" s="40"/>
      <c r="S20" s="40" t="s">
        <v>26</v>
      </c>
      <c r="T20" s="40"/>
      <c r="U20" s="40"/>
      <c r="V20" s="40"/>
      <c r="W20" s="40"/>
      <c r="X20" s="40"/>
      <c r="Y20" s="41" t="s">
        <v>25</v>
      </c>
      <c r="Z20" s="41" t="s">
        <v>21</v>
      </c>
      <c r="AA20" s="41" t="s">
        <v>21</v>
      </c>
      <c r="AB20" s="41" t="s">
        <v>25</v>
      </c>
      <c r="AC20" s="41" t="s">
        <v>23</v>
      </c>
      <c r="AD20" s="41" t="s">
        <v>25</v>
      </c>
      <c r="AE20" s="41" t="s">
        <v>23</v>
      </c>
      <c r="AF20" s="41"/>
      <c r="AG20" s="41" t="s">
        <v>21</v>
      </c>
      <c r="AH20" s="41" t="s">
        <v>23</v>
      </c>
      <c r="AI20" s="41" t="s">
        <v>21</v>
      </c>
      <c r="AJ20" s="41" t="s">
        <v>23</v>
      </c>
      <c r="AK20" s="46" t="s">
        <v>25</v>
      </c>
      <c r="AL20" s="46" t="s">
        <v>21</v>
      </c>
      <c r="AM20" s="46" t="s">
        <v>25</v>
      </c>
      <c r="AN20" s="46" t="str">
        <f>IFERROR(VLOOKUP($B20,Sheet1!$A$5:$B$300,2,FALSE),"")</f>
        <v/>
      </c>
      <c r="AO20" s="46" t="s">
        <v>25</v>
      </c>
      <c r="AP20" s="5" t="str">
        <f>IFERROR(VLOOKUP($A20,集約用シート!$B$5:$U$300,15,FALSE),"")</f>
        <v/>
      </c>
      <c r="AQ20" s="8" t="s">
        <v>25</v>
      </c>
      <c r="AR20" s="46" t="s">
        <v>21</v>
      </c>
      <c r="AS20" s="5" t="str">
        <f>IFERROR(VLOOKUP($A20,集約用シート!$B$5:$U$300,19,FALSE),"")</f>
        <v/>
      </c>
      <c r="AT20" s="46" t="s">
        <v>25</v>
      </c>
      <c r="AU20" s="5" t="str">
        <f>IFERROR(VLOOKUP($A20,集約用シート!$B$5:$U$300,21,FALSE),"")</f>
        <v/>
      </c>
    </row>
    <row r="21" spans="1:47" ht="28.5" customHeight="1">
      <c r="A21" s="6">
        <v>34038</v>
      </c>
      <c r="B21" s="7" t="s">
        <v>965</v>
      </c>
      <c r="C21" s="40" t="s">
        <v>25</v>
      </c>
      <c r="D21" s="35" t="s">
        <v>21</v>
      </c>
      <c r="E21" s="40">
        <v>1</v>
      </c>
      <c r="F21" s="40" t="s">
        <v>25</v>
      </c>
      <c r="G21" s="40" t="s">
        <v>25</v>
      </c>
      <c r="H21" s="40"/>
      <c r="I21" s="40"/>
      <c r="J21" s="40"/>
      <c r="K21" s="40"/>
      <c r="L21" s="40"/>
      <c r="M21" s="40"/>
      <c r="N21" s="40" t="s">
        <v>26</v>
      </c>
      <c r="O21" s="40" t="s">
        <v>22</v>
      </c>
      <c r="P21" s="40">
        <v>1</v>
      </c>
      <c r="Q21" s="40" t="s">
        <v>26</v>
      </c>
      <c r="R21" s="40" t="s">
        <v>26</v>
      </c>
      <c r="S21" s="40"/>
      <c r="T21" s="40"/>
      <c r="U21" s="40"/>
      <c r="V21" s="40"/>
      <c r="W21" s="40"/>
      <c r="X21" s="40"/>
      <c r="Y21" s="41" t="s">
        <v>25</v>
      </c>
      <c r="Z21" s="41" t="s">
        <v>21</v>
      </c>
      <c r="AA21" s="41" t="s">
        <v>21</v>
      </c>
      <c r="AB21" s="41" t="s">
        <v>25</v>
      </c>
      <c r="AC21" s="41" t="s">
        <v>23</v>
      </c>
      <c r="AD21" s="41" t="s">
        <v>21</v>
      </c>
      <c r="AE21" s="41" t="s">
        <v>23</v>
      </c>
      <c r="AF21" s="41"/>
      <c r="AG21" s="41">
        <v>0</v>
      </c>
      <c r="AH21" s="41" t="s">
        <v>23</v>
      </c>
      <c r="AI21" s="41">
        <v>0</v>
      </c>
      <c r="AJ21" s="41" t="s">
        <v>23</v>
      </c>
      <c r="AK21" s="46" t="s">
        <v>25</v>
      </c>
      <c r="AL21" s="46" t="s">
        <v>21</v>
      </c>
      <c r="AM21" s="46" t="s">
        <v>25</v>
      </c>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34055</v>
      </c>
      <c r="B22" s="7" t="s">
        <v>966</v>
      </c>
      <c r="C22" s="35" t="s">
        <v>21</v>
      </c>
      <c r="D22" s="35" t="s">
        <v>21</v>
      </c>
      <c r="E22" s="40">
        <v>0</v>
      </c>
      <c r="F22" s="40" t="s">
        <v>25</v>
      </c>
      <c r="G22" s="40" t="s">
        <v>25</v>
      </c>
      <c r="H22" s="40"/>
      <c r="I22" s="40" t="s">
        <v>25</v>
      </c>
      <c r="J22" s="40"/>
      <c r="K22" s="40"/>
      <c r="L22" s="40"/>
      <c r="M22" s="40"/>
      <c r="N22" s="40" t="s">
        <v>22</v>
      </c>
      <c r="O22" s="40" t="s">
        <v>22</v>
      </c>
      <c r="P22" s="40">
        <v>0</v>
      </c>
      <c r="Q22" s="40"/>
      <c r="R22" s="40" t="s">
        <v>26</v>
      </c>
      <c r="S22" s="40"/>
      <c r="T22" s="40"/>
      <c r="U22" s="40"/>
      <c r="V22" s="40"/>
      <c r="W22" s="40"/>
      <c r="X22" s="40"/>
      <c r="Y22" s="41" t="s">
        <v>25</v>
      </c>
      <c r="Z22" s="41" t="s">
        <v>21</v>
      </c>
      <c r="AA22" s="41" t="s">
        <v>21</v>
      </c>
      <c r="AB22" s="41" t="s">
        <v>25</v>
      </c>
      <c r="AC22" s="41" t="s">
        <v>23</v>
      </c>
      <c r="AD22" s="41" t="s">
        <v>25</v>
      </c>
      <c r="AE22" s="41" t="s">
        <v>23</v>
      </c>
      <c r="AF22" s="41"/>
      <c r="AG22" s="41" t="s">
        <v>21</v>
      </c>
      <c r="AH22" s="41" t="s">
        <v>23</v>
      </c>
      <c r="AI22" s="41" t="s">
        <v>21</v>
      </c>
      <c r="AJ22" s="41" t="s">
        <v>23</v>
      </c>
      <c r="AK22" s="46" t="s">
        <v>21</v>
      </c>
      <c r="AL22" s="46" t="s">
        <v>21</v>
      </c>
      <c r="AM22" s="46" t="s">
        <v>25</v>
      </c>
      <c r="AN22" s="46" t="str">
        <f>IFERROR(VLOOKUP($B22,Sheet1!$A$5:$B$300,2,FALSE),"")</f>
        <v/>
      </c>
      <c r="AO22" s="46" t="s">
        <v>25</v>
      </c>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6">
        <v>34057</v>
      </c>
      <c r="B23" s="7" t="s">
        <v>967</v>
      </c>
      <c r="C23" s="35" t="s">
        <v>21</v>
      </c>
      <c r="D23" s="35" t="s">
        <v>21</v>
      </c>
      <c r="E23" s="40">
        <v>0</v>
      </c>
      <c r="F23" s="40"/>
      <c r="G23" s="40"/>
      <c r="H23" s="40"/>
      <c r="I23" s="40"/>
      <c r="J23" s="40"/>
      <c r="K23" s="40"/>
      <c r="L23" s="40"/>
      <c r="M23" s="40"/>
      <c r="N23" s="40" t="s">
        <v>22</v>
      </c>
      <c r="O23" s="40" t="s">
        <v>22</v>
      </c>
      <c r="P23" s="40">
        <v>0</v>
      </c>
      <c r="Q23" s="40"/>
      <c r="R23" s="40" t="s">
        <v>26</v>
      </c>
      <c r="S23" s="40"/>
      <c r="T23" s="40" t="s">
        <v>26</v>
      </c>
      <c r="U23" s="40"/>
      <c r="V23" s="40"/>
      <c r="W23" s="40"/>
      <c r="X23" s="40"/>
      <c r="Y23" s="41" t="s">
        <v>21</v>
      </c>
      <c r="Z23" s="41" t="s">
        <v>21</v>
      </c>
      <c r="AA23" s="41" t="s">
        <v>21</v>
      </c>
      <c r="AB23" s="41" t="s">
        <v>23</v>
      </c>
      <c r="AC23" s="41" t="s">
        <v>23</v>
      </c>
      <c r="AD23" s="41" t="s">
        <v>23</v>
      </c>
      <c r="AE23" s="41" t="s">
        <v>23</v>
      </c>
      <c r="AF23" s="41"/>
      <c r="AG23" s="41" t="s">
        <v>23</v>
      </c>
      <c r="AH23" s="41" t="s">
        <v>23</v>
      </c>
      <c r="AI23" s="41" t="s">
        <v>21</v>
      </c>
      <c r="AJ23" s="41" t="s">
        <v>23</v>
      </c>
      <c r="AK23" s="46" t="s">
        <v>21</v>
      </c>
      <c r="AL23" s="46" t="s">
        <v>21</v>
      </c>
      <c r="AM23" s="46"/>
      <c r="AN23" s="46" t="str">
        <f>IFERROR(VLOOKUP($B23,Sheet1!$A$5:$B$300,2,FALSE),"")</f>
        <v/>
      </c>
      <c r="AO23" s="46"/>
      <c r="AP23" s="5" t="str">
        <f>IFERROR(VLOOKUP($A23,集約用シート!$B$5:$U$300,15,FALSE),"")</f>
        <v/>
      </c>
      <c r="AQ23" s="8"/>
      <c r="AR23" s="46"/>
      <c r="AS23" s="5" t="str">
        <f>IFERROR(VLOOKUP($A23,集約用シート!$B$5:$U$300,19,FALSE),"")</f>
        <v/>
      </c>
      <c r="AT23" s="46"/>
      <c r="AU23" s="5" t="str">
        <f>IFERROR(VLOOKUP($A23,集約用シート!$B$5:$U$300,21,FALSE),"")</f>
        <v/>
      </c>
    </row>
    <row r="24" spans="1:47" ht="28.5" customHeight="1">
      <c r="A24" s="6">
        <v>34065</v>
      </c>
      <c r="B24" s="7" t="s">
        <v>968</v>
      </c>
      <c r="C24" s="35" t="s">
        <v>21</v>
      </c>
      <c r="D24" s="35" t="s">
        <v>21</v>
      </c>
      <c r="E24" s="40">
        <v>0</v>
      </c>
      <c r="F24" s="40" t="s">
        <v>25</v>
      </c>
      <c r="G24" s="40"/>
      <c r="H24" s="40"/>
      <c r="I24" s="40"/>
      <c r="J24" s="40"/>
      <c r="K24" s="40"/>
      <c r="L24" s="40"/>
      <c r="M24" s="40"/>
      <c r="N24" s="40" t="s">
        <v>22</v>
      </c>
      <c r="O24" s="40" t="s">
        <v>22</v>
      </c>
      <c r="P24" s="40">
        <v>0</v>
      </c>
      <c r="Q24" s="40" t="s">
        <v>26</v>
      </c>
      <c r="R24" s="40" t="s">
        <v>26</v>
      </c>
      <c r="S24" s="40"/>
      <c r="T24" s="40" t="s">
        <v>26</v>
      </c>
      <c r="U24" s="40"/>
      <c r="V24" s="40"/>
      <c r="W24" s="40"/>
      <c r="X24" s="40"/>
      <c r="Y24" s="41" t="s">
        <v>23</v>
      </c>
      <c r="Z24" s="41" t="s">
        <v>23</v>
      </c>
      <c r="AA24" s="41" t="e">
        <v>#N/A</v>
      </c>
      <c r="AB24" s="41" t="s">
        <v>23</v>
      </c>
      <c r="AC24" s="41" t="s">
        <v>25</v>
      </c>
      <c r="AD24" s="41" t="s">
        <v>23</v>
      </c>
      <c r="AE24" s="41" t="s">
        <v>25</v>
      </c>
      <c r="AF24" s="41"/>
      <c r="AG24" s="41" t="s">
        <v>23</v>
      </c>
      <c r="AH24" s="41" t="s">
        <v>25</v>
      </c>
      <c r="AI24" s="41" t="s">
        <v>23</v>
      </c>
      <c r="AJ24" s="41" t="s">
        <v>21</v>
      </c>
      <c r="AK24" s="46" t="s">
        <v>21</v>
      </c>
      <c r="AL24" s="46" t="s">
        <v>21</v>
      </c>
      <c r="AM24" s="46" t="s">
        <v>25</v>
      </c>
      <c r="AN24" s="46" t="str">
        <f>IFERROR(VLOOKUP($B24,Sheet1!$A$5:$B$300,2,FALSE),"")</f>
        <v/>
      </c>
      <c r="AO24" s="46" t="s">
        <v>25</v>
      </c>
      <c r="AP24" s="5" t="str">
        <f>IFERROR(VLOOKUP($A24,集約用シート!$B$5:$U$300,15,FALSE),"")</f>
        <v/>
      </c>
      <c r="AQ24" s="8"/>
      <c r="AR24" s="46"/>
      <c r="AS24" s="5" t="str">
        <f>IFERROR(VLOOKUP($A24,集約用シート!$B$5:$U$300,19,FALSE),"")</f>
        <v/>
      </c>
      <c r="AT24" s="46"/>
      <c r="AU24" s="5" t="str">
        <f>IFERROR(VLOOKUP($A24,集約用シート!$B$5:$U$300,21,FALSE),"")</f>
        <v/>
      </c>
    </row>
    <row r="25" spans="1:47" ht="28.5" customHeight="1">
      <c r="A25" s="6">
        <v>34068</v>
      </c>
      <c r="B25" s="7" t="s">
        <v>969</v>
      </c>
      <c r="C25" s="35" t="s">
        <v>21</v>
      </c>
      <c r="D25" s="35" t="s">
        <v>21</v>
      </c>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21</v>
      </c>
      <c r="AL25" s="46" t="s">
        <v>21</v>
      </c>
      <c r="AM25" s="46"/>
      <c r="AN25" s="46" t="str">
        <f>IFERROR(VLOOKUP($B25,Sheet1!$A$5:$B$300,2,FALSE),"")</f>
        <v/>
      </c>
      <c r="AO25" s="46"/>
      <c r="AP25" s="5" t="str">
        <f>IFERROR(VLOOKUP($A25,集約用シート!$B$5:$U$300,15,FALSE),"")</f>
        <v/>
      </c>
      <c r="AQ25" s="8"/>
      <c r="AR25" s="46"/>
      <c r="AS25" s="5" t="str">
        <f>IFERROR(VLOOKUP($A25,集約用シート!$B$5:$U$300,19,FALSE),"")</f>
        <v/>
      </c>
      <c r="AT25" s="46"/>
      <c r="AU25" s="5" t="str">
        <f>IFERROR(VLOOKUP($A25,集約用シート!$B$5:$U$300,21,FALSE),"")</f>
        <v/>
      </c>
    </row>
    <row r="26" spans="1:47" ht="28.5" customHeight="1">
      <c r="A26" s="6">
        <v>34098</v>
      </c>
      <c r="B26" s="7" t="s">
        <v>970</v>
      </c>
      <c r="C26" s="35" t="s">
        <v>21</v>
      </c>
      <c r="D26" s="40" t="s">
        <v>25</v>
      </c>
      <c r="E26" s="40">
        <v>1</v>
      </c>
      <c r="F26" s="40" t="s">
        <v>25</v>
      </c>
      <c r="G26" s="40" t="s">
        <v>25</v>
      </c>
      <c r="H26" s="40" t="s">
        <v>25</v>
      </c>
      <c r="I26" s="40" t="s">
        <v>25</v>
      </c>
      <c r="J26" s="40"/>
      <c r="K26" s="40"/>
      <c r="L26" s="40"/>
      <c r="M26" s="40"/>
      <c r="N26" s="40" t="s">
        <v>22</v>
      </c>
      <c r="O26" s="40" t="s">
        <v>26</v>
      </c>
      <c r="P26" s="40">
        <v>1</v>
      </c>
      <c r="Q26" s="40" t="s">
        <v>26</v>
      </c>
      <c r="R26" s="40" t="s">
        <v>26</v>
      </c>
      <c r="S26" s="40" t="s">
        <v>26</v>
      </c>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21</v>
      </c>
      <c r="AL26" s="46" t="s">
        <v>25</v>
      </c>
      <c r="AM26" s="46" t="s">
        <v>25</v>
      </c>
      <c r="AN26" s="46" t="str">
        <f>IFERROR(VLOOKUP($B26,Sheet1!$A$5:$B$300,2,FALSE),"")</f>
        <v/>
      </c>
      <c r="AO26" s="46" t="s">
        <v>25</v>
      </c>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6">
        <v>34099</v>
      </c>
      <c r="B27" s="7" t="s">
        <v>971</v>
      </c>
      <c r="C27" s="40" t="s">
        <v>25</v>
      </c>
      <c r="D27" s="40" t="s">
        <v>25</v>
      </c>
      <c r="E27" s="40">
        <v>2</v>
      </c>
      <c r="F27" s="40" t="s">
        <v>25</v>
      </c>
      <c r="G27" s="40" t="s">
        <v>25</v>
      </c>
      <c r="H27" s="40" t="s">
        <v>25</v>
      </c>
      <c r="I27" s="40" t="s">
        <v>25</v>
      </c>
      <c r="J27" s="40" t="s">
        <v>25</v>
      </c>
      <c r="K27" s="40" t="s">
        <v>25</v>
      </c>
      <c r="L27" s="40"/>
      <c r="M27" s="40"/>
      <c r="N27" s="40" t="s">
        <v>26</v>
      </c>
      <c r="O27" s="40" t="s">
        <v>26</v>
      </c>
      <c r="P27" s="40">
        <v>2</v>
      </c>
      <c r="Q27" s="40" t="s">
        <v>26</v>
      </c>
      <c r="R27" s="40" t="s">
        <v>26</v>
      </c>
      <c r="S27" s="40" t="s">
        <v>26</v>
      </c>
      <c r="T27" s="40" t="s">
        <v>26</v>
      </c>
      <c r="U27" s="40" t="s">
        <v>26</v>
      </c>
      <c r="V27" s="40" t="s">
        <v>26</v>
      </c>
      <c r="W27" s="40"/>
      <c r="X27" s="40"/>
      <c r="Y27" s="41" t="s">
        <v>23</v>
      </c>
      <c r="Z27" s="41" t="s">
        <v>23</v>
      </c>
      <c r="AA27" s="41" t="e">
        <v>#N/A</v>
      </c>
      <c r="AB27" s="41" t="s">
        <v>23</v>
      </c>
      <c r="AC27" s="41" t="s">
        <v>25</v>
      </c>
      <c r="AD27" s="41" t="s">
        <v>23</v>
      </c>
      <c r="AE27" s="41" t="s">
        <v>25</v>
      </c>
      <c r="AF27" s="41"/>
      <c r="AG27" s="41" t="s">
        <v>23</v>
      </c>
      <c r="AH27" s="41" t="s">
        <v>25</v>
      </c>
      <c r="AI27" s="41" t="s">
        <v>23</v>
      </c>
      <c r="AJ27" s="41" t="s">
        <v>21</v>
      </c>
      <c r="AK27" s="46" t="s">
        <v>25</v>
      </c>
      <c r="AL27" s="46" t="s">
        <v>25</v>
      </c>
      <c r="AM27" s="46" t="s">
        <v>25</v>
      </c>
      <c r="AN27" s="46" t="str">
        <f>IFERROR(VLOOKUP($B27,Sheet1!$A$5:$B$300,2,FALSE),"")</f>
        <v/>
      </c>
      <c r="AO27" s="46" t="s">
        <v>25</v>
      </c>
      <c r="AP27" s="5" t="str">
        <f>IFERROR(VLOOKUP($A27,集約用シート!$B$5:$U$300,15,FALSE),"")</f>
        <v/>
      </c>
      <c r="AQ27" s="8" t="s">
        <v>25</v>
      </c>
      <c r="AR27" s="46"/>
      <c r="AS27" s="5" t="str">
        <f>IFERROR(VLOOKUP($A27,集約用シート!$B$5:$U$300,19,FALSE),"")</f>
        <v/>
      </c>
      <c r="AT27" s="46" t="s">
        <v>21</v>
      </c>
      <c r="AU27" s="5" t="str">
        <f>IFERROR(VLOOKUP($A27,集約用シート!$B$5:$U$300,21,FALSE),"")</f>
        <v/>
      </c>
    </row>
    <row r="28" spans="1:47" ht="28.5" customHeight="1">
      <c r="A28" s="6">
        <v>34111</v>
      </c>
      <c r="B28" s="7" t="s">
        <v>972</v>
      </c>
      <c r="C28" s="35" t="s">
        <v>21</v>
      </c>
      <c r="D28" s="35" t="s">
        <v>21</v>
      </c>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21</v>
      </c>
      <c r="AL28" s="46" t="s">
        <v>21</v>
      </c>
      <c r="AM28" s="46"/>
      <c r="AN28" s="46" t="str">
        <f>IFERROR(VLOOKUP($B28,Sheet1!$A$5:$B$300,2,FALSE),"")</f>
        <v/>
      </c>
      <c r="AO28" s="46"/>
      <c r="AP28" s="5" t="str">
        <f>IFERROR(VLOOKUP($A28,集約用シート!$B$5:$U$300,15,FALSE),"")</f>
        <v/>
      </c>
      <c r="AQ28" s="8"/>
      <c r="AR28" s="46"/>
      <c r="AS28" s="5" t="str">
        <f>IFERROR(VLOOKUP($A28,集約用シート!$B$5:$U$300,19,FALSE),"")</f>
        <v/>
      </c>
      <c r="AT28" s="46"/>
      <c r="AU28" s="5" t="str">
        <f>IFERROR(VLOOKUP($A28,集約用シート!$B$5:$U$300,21,FALSE),"")</f>
        <v/>
      </c>
    </row>
    <row r="29" spans="1:47" ht="28.5" customHeight="1">
      <c r="A29" s="6">
        <v>34112</v>
      </c>
      <c r="B29" s="7" t="s">
        <v>973</v>
      </c>
      <c r="C29" s="35" t="s">
        <v>21</v>
      </c>
      <c r="D29" s="35" t="s">
        <v>21</v>
      </c>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21</v>
      </c>
      <c r="AL29" s="46" t="s">
        <v>21</v>
      </c>
      <c r="AM29" s="46"/>
      <c r="AN29" s="46" t="str">
        <f>IFERROR(VLOOKUP($B29,Sheet1!$A$5:$B$300,2,FALSE),"")</f>
        <v/>
      </c>
      <c r="AO29" s="46"/>
      <c r="AP29" s="5" t="str">
        <f>IFERROR(VLOOKUP($A29,集約用シート!$B$5:$U$300,15,FALSE),"")</f>
        <v/>
      </c>
      <c r="AQ29" s="8"/>
      <c r="AR29" s="46"/>
      <c r="AS29" s="5" t="str">
        <f>IFERROR(VLOOKUP($A29,集約用シート!$B$5:$U$300,19,FALSE),"")</f>
        <v/>
      </c>
      <c r="AT29" s="46"/>
      <c r="AU29" s="5" t="str">
        <f>IFERROR(VLOOKUP($A29,集約用シート!$B$5:$U$300,21,FALSE),"")</f>
        <v/>
      </c>
    </row>
    <row r="30" spans="1:47" ht="28.5" customHeight="1">
      <c r="A30" s="6">
        <v>34116</v>
      </c>
      <c r="B30" s="7" t="s">
        <v>974</v>
      </c>
      <c r="C30" s="35" t="s">
        <v>21</v>
      </c>
      <c r="D30" s="35" t="s">
        <v>21</v>
      </c>
      <c r="E30" s="40">
        <v>0</v>
      </c>
      <c r="F30" s="35"/>
      <c r="G30" s="40"/>
      <c r="H30" s="40"/>
      <c r="I30" s="40"/>
      <c r="J30" s="40"/>
      <c r="K30" s="40"/>
      <c r="L30" s="40"/>
      <c r="M30" s="40"/>
      <c r="N30" s="40" t="s">
        <v>22</v>
      </c>
      <c r="O30" s="40" t="s">
        <v>22</v>
      </c>
      <c r="P30" s="40">
        <v>0</v>
      </c>
      <c r="Q30" s="40"/>
      <c r="R30" s="40"/>
      <c r="S30" s="40"/>
      <c r="T30" s="40"/>
      <c r="U30" s="40"/>
      <c r="V30" s="40"/>
      <c r="W30" s="40"/>
      <c r="X30" s="40"/>
      <c r="Y30" s="41" t="s">
        <v>23</v>
      </c>
      <c r="Z30" s="41" t="s">
        <v>23</v>
      </c>
      <c r="AA30" s="41" t="e">
        <v>#N/A</v>
      </c>
      <c r="AB30" s="41" t="s">
        <v>23</v>
      </c>
      <c r="AC30" s="41" t="s">
        <v>23</v>
      </c>
      <c r="AD30" s="41" t="s">
        <v>23</v>
      </c>
      <c r="AE30" s="41" t="s">
        <v>23</v>
      </c>
      <c r="AF30" s="41"/>
      <c r="AG30" s="41" t="s">
        <v>23</v>
      </c>
      <c r="AH30" s="41" t="s">
        <v>23</v>
      </c>
      <c r="AI30" s="41" t="s">
        <v>23</v>
      </c>
      <c r="AJ30" s="41" t="s">
        <v>23</v>
      </c>
      <c r="AK30" s="46" t="s">
        <v>21</v>
      </c>
      <c r="AL30" s="46" t="s">
        <v>21</v>
      </c>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6">
        <v>34117</v>
      </c>
      <c r="B31" s="7" t="s">
        <v>975</v>
      </c>
      <c r="C31" s="35" t="s">
        <v>21</v>
      </c>
      <c r="D31" s="35" t="s">
        <v>21</v>
      </c>
      <c r="E31" s="40">
        <v>0</v>
      </c>
      <c r="F31" s="40"/>
      <c r="G31" s="40"/>
      <c r="H31" s="40"/>
      <c r="I31" s="40"/>
      <c r="J31" s="40"/>
      <c r="K31" s="40"/>
      <c r="L31" s="40"/>
      <c r="M31" s="40"/>
      <c r="N31" s="40"/>
      <c r="O31" s="40"/>
      <c r="P31" s="40">
        <v>0</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21</v>
      </c>
      <c r="AL31" s="46" t="s">
        <v>21</v>
      </c>
      <c r="AM31" s="46"/>
      <c r="AN31" s="46" t="str">
        <f>IFERROR(VLOOKUP($B31,Sheet1!$A$5:$B$300,2,FALSE),"")</f>
        <v/>
      </c>
      <c r="AO31" s="46"/>
      <c r="AP31" s="5" t="str">
        <f>IFERROR(VLOOKUP($A31,集約用シート!$B$5:$U$300,15,FALSE),"")</f>
        <v/>
      </c>
      <c r="AQ31" s="8"/>
      <c r="AR31" s="46"/>
      <c r="AS31" s="5" t="str">
        <f>IFERROR(VLOOKUP($A31,集約用シート!$B$5:$U$300,19,FALSE),"")</f>
        <v/>
      </c>
      <c r="AT31" s="46"/>
      <c r="AU31" s="5" t="str">
        <f>IFERROR(VLOOKUP($A31,集約用シート!$B$5:$U$300,21,FALSE),"")</f>
        <v/>
      </c>
    </row>
    <row r="32" spans="1:47" ht="28.5" customHeight="1">
      <c r="A32" s="6">
        <v>34119</v>
      </c>
      <c r="B32" s="7" t="s">
        <v>976</v>
      </c>
      <c r="C32" s="35" t="s">
        <v>21</v>
      </c>
      <c r="D32" s="35" t="s">
        <v>21</v>
      </c>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21</v>
      </c>
      <c r="AL32" s="46" t="s">
        <v>21</v>
      </c>
      <c r="AM32" s="46"/>
      <c r="AN32" s="46" t="str">
        <f>IFERROR(VLOOKUP($B32,Sheet1!$A$5:$B$300,2,FALSE),"")</f>
        <v/>
      </c>
      <c r="AO32" s="46"/>
      <c r="AP32" s="5" t="str">
        <f>IFERROR(VLOOKUP($A32,集約用シート!$B$5:$U$300,15,FALSE),"")</f>
        <v/>
      </c>
      <c r="AQ32" s="8"/>
      <c r="AR32" s="46"/>
      <c r="AS32" s="5" t="str">
        <f>IFERROR(VLOOKUP($A32,集約用シート!$B$5:$U$300,19,FALSE),"")</f>
        <v/>
      </c>
      <c r="AT32" s="46"/>
      <c r="AU32" s="5" t="str">
        <f>IFERROR(VLOOKUP($A32,集約用シート!$B$5:$U$300,21,FALSE),"")</f>
        <v/>
      </c>
    </row>
    <row r="33" spans="1:47" ht="28.5" customHeight="1">
      <c r="A33" s="6">
        <v>34131</v>
      </c>
      <c r="B33" s="7" t="s">
        <v>977</v>
      </c>
      <c r="C33" s="35" t="s">
        <v>21</v>
      </c>
      <c r="D33" s="35" t="s">
        <v>21</v>
      </c>
      <c r="E33" s="40">
        <v>0</v>
      </c>
      <c r="F33" s="40"/>
      <c r="G33" s="40"/>
      <c r="H33" s="40"/>
      <c r="I33" s="40"/>
      <c r="J33" s="40"/>
      <c r="K33" s="40"/>
      <c r="L33" s="40"/>
      <c r="M33" s="40"/>
      <c r="N33" s="40" t="s">
        <v>22</v>
      </c>
      <c r="O33" s="40" t="s">
        <v>22</v>
      </c>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21</v>
      </c>
      <c r="AL33" s="46" t="s">
        <v>21</v>
      </c>
      <c r="AM33" s="46"/>
      <c r="AN33" s="46" t="str">
        <f>IFERROR(VLOOKUP($B33,Sheet1!$A$5:$B$300,2,FALSE),"")</f>
        <v/>
      </c>
      <c r="AO33" s="46"/>
      <c r="AP33" s="5" t="str">
        <f>IFERROR(VLOOKUP($A33,集約用シート!$B$5:$U$300,15,FALSE),"")</f>
        <v/>
      </c>
      <c r="AQ33" s="8"/>
      <c r="AR33" s="46"/>
      <c r="AS33" s="5" t="str">
        <f>IFERROR(VLOOKUP($A33,集約用シート!$B$5:$U$300,19,FALSE),"")</f>
        <v/>
      </c>
      <c r="AT33" s="46"/>
      <c r="AU33" s="5" t="str">
        <f>IFERROR(VLOOKUP($A33,集約用シート!$B$5:$U$300,21,FALSE),"")</f>
        <v/>
      </c>
    </row>
    <row r="34" spans="1:47" ht="28.5" customHeight="1">
      <c r="A34" s="6">
        <v>34134</v>
      </c>
      <c r="B34" s="7" t="s">
        <v>978</v>
      </c>
      <c r="C34" s="35" t="s">
        <v>21</v>
      </c>
      <c r="D34" s="35" t="s">
        <v>21</v>
      </c>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21</v>
      </c>
      <c r="AL34" s="46" t="s">
        <v>21</v>
      </c>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6">
        <v>34135</v>
      </c>
      <c r="B35" s="7" t="s">
        <v>979</v>
      </c>
      <c r="C35" s="35" t="s">
        <v>21</v>
      </c>
      <c r="D35" s="35" t="s">
        <v>21</v>
      </c>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21</v>
      </c>
      <c r="AL35" s="46" t="s">
        <v>21</v>
      </c>
      <c r="AM35" s="46"/>
      <c r="AN35" s="46" t="str">
        <f>IFERROR(VLOOKUP($B35,Sheet1!$A$5:$B$300,2,FALSE),"")</f>
        <v/>
      </c>
      <c r="AO35" s="46"/>
      <c r="AP35" s="5" t="str">
        <f>IFERROR(VLOOKUP($A35,集約用シート!$B$5:$U$300,15,FALSE),"")</f>
        <v/>
      </c>
      <c r="AQ35" s="8"/>
      <c r="AR35" s="46"/>
      <c r="AS35" s="5" t="str">
        <f>IFERROR(VLOOKUP($A35,集約用シート!$B$5:$U$300,19,FALSE),"")</f>
        <v/>
      </c>
      <c r="AT35" s="46"/>
      <c r="AU35" s="5" t="str">
        <f>IFERROR(VLOOKUP($A35,集約用シート!$B$5:$U$300,21,FALSE),"")</f>
        <v/>
      </c>
    </row>
    <row r="36" spans="1:47" ht="28.5" customHeight="1">
      <c r="A36" s="6">
        <v>34136</v>
      </c>
      <c r="B36" s="7" t="s">
        <v>980</v>
      </c>
      <c r="C36" s="35" t="s">
        <v>21</v>
      </c>
      <c r="D36" s="35" t="s">
        <v>21</v>
      </c>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46" t="s">
        <v>21</v>
      </c>
      <c r="AL36" s="46" t="s">
        <v>21</v>
      </c>
      <c r="AM36" s="46"/>
      <c r="AN36" s="46" t="str">
        <f>IFERROR(VLOOKUP($B36,Sheet1!$A$5:$B$300,2,FALSE),"")</f>
        <v/>
      </c>
      <c r="AO36" s="46"/>
      <c r="AP36" s="5" t="str">
        <f>IFERROR(VLOOKUP($A36,集約用シート!$B$5:$U$300,15,FALSE),"")</f>
        <v/>
      </c>
      <c r="AQ36" s="8"/>
      <c r="AR36" s="46"/>
      <c r="AS36" s="5" t="str">
        <f>IFERROR(VLOOKUP($A36,集約用シート!$B$5:$U$300,19,FALSE),"")</f>
        <v/>
      </c>
      <c r="AT36" s="46"/>
      <c r="AU36" s="5" t="str">
        <f>IFERROR(VLOOKUP($A36,集約用シート!$B$5:$U$300,21,FALSE),"")</f>
        <v/>
      </c>
    </row>
    <row r="37" spans="1:47" ht="28.5" customHeight="1">
      <c r="A37" s="6">
        <v>34138</v>
      </c>
      <c r="B37" s="7" t="s">
        <v>981</v>
      </c>
      <c r="C37" s="35" t="s">
        <v>21</v>
      </c>
      <c r="D37" s="35" t="s">
        <v>21</v>
      </c>
      <c r="E37" s="40">
        <v>0</v>
      </c>
      <c r="F37" s="40"/>
      <c r="G37" s="40" t="s">
        <v>25</v>
      </c>
      <c r="H37" s="40"/>
      <c r="I37" s="40"/>
      <c r="J37" s="40"/>
      <c r="K37" s="40"/>
      <c r="L37" s="40"/>
      <c r="M37" s="40"/>
      <c r="N37" s="40" t="s">
        <v>22</v>
      </c>
      <c r="O37" s="40" t="s">
        <v>22</v>
      </c>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46" t="s">
        <v>21</v>
      </c>
      <c r="AL37" s="46" t="s">
        <v>21</v>
      </c>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6">
        <v>34139</v>
      </c>
      <c r="B38" s="7" t="s">
        <v>982</v>
      </c>
      <c r="C38" s="35" t="s">
        <v>21</v>
      </c>
      <c r="D38" s="35" t="s">
        <v>21</v>
      </c>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21</v>
      </c>
      <c r="AL38" s="46" t="s">
        <v>21</v>
      </c>
      <c r="AM38" s="46"/>
      <c r="AN38" s="46" t="str">
        <f>IFERROR(VLOOKUP($B38,Sheet1!$A$5:$B$300,2,FALSE),"")</f>
        <v/>
      </c>
      <c r="AO38" s="46"/>
      <c r="AP38" s="5" t="str">
        <f>IFERROR(VLOOKUP($A38,集約用シート!$B$5:$U$300,15,FALSE),"")</f>
        <v/>
      </c>
      <c r="AQ38" s="8"/>
      <c r="AR38" s="46"/>
      <c r="AS38" s="5" t="str">
        <f>IFERROR(VLOOKUP($A38,集約用シート!$B$5:$U$300,19,FALSE),"")</f>
        <v/>
      </c>
      <c r="AT38" s="46"/>
      <c r="AU38" s="5" t="str">
        <f>IFERROR(VLOOKUP($A38,集約用シート!$B$5:$U$300,21,FALSE),"")</f>
        <v/>
      </c>
    </row>
    <row r="39" spans="1:47" ht="28.5" customHeight="1">
      <c r="A39" s="6">
        <v>34140</v>
      </c>
      <c r="B39" s="7" t="s">
        <v>983</v>
      </c>
      <c r="C39" s="35" t="s">
        <v>21</v>
      </c>
      <c r="D39" s="35" t="s">
        <v>21</v>
      </c>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21</v>
      </c>
      <c r="AL39" s="46" t="s">
        <v>21</v>
      </c>
      <c r="AM39" s="46"/>
      <c r="AN39" s="46" t="str">
        <f>IFERROR(VLOOKUP($B39,Sheet1!$A$5:$B$300,2,FALSE),"")</f>
        <v/>
      </c>
      <c r="AO39" s="46"/>
      <c r="AP39" s="5" t="str">
        <f>IFERROR(VLOOKUP($A39,集約用シート!$B$5:$U$300,15,FALSE),"")</f>
        <v/>
      </c>
      <c r="AQ39" s="8"/>
      <c r="AR39" s="46"/>
      <c r="AS39" s="5" t="str">
        <f>IFERROR(VLOOKUP($A39,集約用シート!$B$5:$U$300,19,FALSE),"")</f>
        <v/>
      </c>
      <c r="AT39" s="46"/>
      <c r="AU39" s="5" t="str">
        <f>IFERROR(VLOOKUP($A39,集約用シート!$B$5:$U$300,21,FALSE),"")</f>
        <v/>
      </c>
    </row>
    <row r="40" spans="1:47" ht="28.5" customHeight="1">
      <c r="A40" s="6">
        <v>34141</v>
      </c>
      <c r="B40" s="7" t="s">
        <v>984</v>
      </c>
      <c r="C40" s="35" t="s">
        <v>21</v>
      </c>
      <c r="D40" s="35" t="s">
        <v>21</v>
      </c>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21</v>
      </c>
      <c r="AL40" s="46" t="s">
        <v>21</v>
      </c>
      <c r="AM40" s="46"/>
      <c r="AN40" s="46" t="str">
        <f>IFERROR(VLOOKUP($B40,Sheet1!$A$5:$B$300,2,FALSE),"")</f>
        <v/>
      </c>
      <c r="AO40" s="46"/>
      <c r="AP40" s="5" t="str">
        <f>IFERROR(VLOOKUP($A40,集約用シート!$B$5:$U$300,15,FALSE),"")</f>
        <v/>
      </c>
      <c r="AQ40" s="8"/>
      <c r="AR40" s="46"/>
      <c r="AS40" s="5" t="str">
        <f>IFERROR(VLOOKUP($A40,集約用シート!$B$5:$U$300,19,FALSE),"")</f>
        <v/>
      </c>
      <c r="AT40" s="46"/>
      <c r="AU40" s="5" t="str">
        <f>IFERROR(VLOOKUP($A40,集約用シート!$B$5:$U$300,21,FALSE),"")</f>
        <v/>
      </c>
    </row>
    <row r="41" spans="1:47" ht="28.5" customHeight="1">
      <c r="A41" s="6">
        <v>34142</v>
      </c>
      <c r="B41" s="7" t="s">
        <v>985</v>
      </c>
      <c r="C41" s="35" t="s">
        <v>21</v>
      </c>
      <c r="D41" s="35" t="s">
        <v>21</v>
      </c>
      <c r="E41" s="40">
        <v>0</v>
      </c>
      <c r="F41" s="6"/>
      <c r="G41" s="7"/>
      <c r="H41" s="6"/>
      <c r="I41" s="7"/>
      <c r="J41" s="6"/>
      <c r="K41" s="7"/>
      <c r="L41" s="6"/>
      <c r="M41" s="7"/>
      <c r="N41" s="6"/>
      <c r="O41" s="7"/>
      <c r="P41" s="40">
        <v>0</v>
      </c>
      <c r="Q41" s="6"/>
      <c r="R41" s="7"/>
      <c r="S41" s="6"/>
      <c r="T41" s="7"/>
      <c r="U41" s="6"/>
      <c r="V41" s="7"/>
      <c r="W41" s="6"/>
      <c r="X41" s="7"/>
      <c r="Y41" s="41" t="s">
        <v>23</v>
      </c>
      <c r="Z41" s="41" t="s">
        <v>23</v>
      </c>
      <c r="AA41" s="41" t="e">
        <v>#N/A</v>
      </c>
      <c r="AB41" s="41" t="s">
        <v>23</v>
      </c>
      <c r="AC41" s="41" t="s">
        <v>23</v>
      </c>
      <c r="AD41" s="41" t="s">
        <v>23</v>
      </c>
      <c r="AE41" s="41" t="s">
        <v>23</v>
      </c>
      <c r="AF41" s="41"/>
      <c r="AG41" s="41" t="s">
        <v>23</v>
      </c>
      <c r="AH41" s="41" t="s">
        <v>23</v>
      </c>
      <c r="AI41" s="41" t="s">
        <v>23</v>
      </c>
      <c r="AJ41" s="41" t="s">
        <v>23</v>
      </c>
      <c r="AK41" s="46" t="s">
        <v>21</v>
      </c>
      <c r="AL41" s="46" t="s">
        <v>21</v>
      </c>
      <c r="AM41" s="46"/>
      <c r="AN41" s="46" t="str">
        <f>IFERROR(VLOOKUP($B41,Sheet1!$A$5:$B$300,2,FALSE),"")</f>
        <v/>
      </c>
      <c r="AO41" s="46"/>
      <c r="AP41" s="5" t="str">
        <f>IFERROR(VLOOKUP($A41,集約用シート!$B$5:$U$300,15,FALSE),"")</f>
        <v/>
      </c>
      <c r="AQ41" s="8"/>
      <c r="AR41" s="46"/>
      <c r="AS41" s="5" t="str">
        <f>IFERROR(VLOOKUP($A41,集約用シート!$B$5:$U$300,19,FALSE),"")</f>
        <v/>
      </c>
      <c r="AT41" s="46"/>
      <c r="AU41" s="5" t="str">
        <f>IFERROR(VLOOKUP($A41,集約用シート!$B$5:$U$300,21,FALSE),"")</f>
        <v/>
      </c>
    </row>
    <row r="42" spans="1:47" ht="28.5" customHeight="1">
      <c r="A42" s="6">
        <v>34143</v>
      </c>
      <c r="B42" s="7" t="s">
        <v>986</v>
      </c>
      <c r="C42" s="35" t="s">
        <v>21</v>
      </c>
      <c r="D42" s="35" t="s">
        <v>21</v>
      </c>
      <c r="E42" s="40">
        <v>0</v>
      </c>
      <c r="F42" s="6"/>
      <c r="G42" s="7"/>
      <c r="H42" s="6"/>
      <c r="I42" s="7"/>
      <c r="J42" s="6"/>
      <c r="K42" s="7"/>
      <c r="L42" s="6"/>
      <c r="M42" s="7"/>
      <c r="N42" s="6"/>
      <c r="O42" s="7"/>
      <c r="P42" s="40">
        <v>0</v>
      </c>
      <c r="Q42" s="6"/>
      <c r="R42" s="7"/>
      <c r="S42" s="6"/>
      <c r="T42" s="7"/>
      <c r="U42" s="6"/>
      <c r="V42" s="7"/>
      <c r="W42" s="6"/>
      <c r="X42" s="7"/>
      <c r="Y42" s="41" t="s">
        <v>23</v>
      </c>
      <c r="Z42" s="41" t="s">
        <v>23</v>
      </c>
      <c r="AA42" s="41" t="e">
        <v>#N/A</v>
      </c>
      <c r="AB42" s="41" t="s">
        <v>23</v>
      </c>
      <c r="AC42" s="41" t="s">
        <v>23</v>
      </c>
      <c r="AD42" s="41" t="s">
        <v>23</v>
      </c>
      <c r="AE42" s="41" t="s">
        <v>23</v>
      </c>
      <c r="AF42" s="41"/>
      <c r="AG42" s="41" t="s">
        <v>23</v>
      </c>
      <c r="AH42" s="41" t="s">
        <v>23</v>
      </c>
      <c r="AI42" s="41" t="s">
        <v>23</v>
      </c>
      <c r="AJ42" s="41" t="s">
        <v>23</v>
      </c>
      <c r="AK42" s="46" t="s">
        <v>21</v>
      </c>
      <c r="AL42" s="46" t="s">
        <v>21</v>
      </c>
      <c r="AM42" s="46"/>
      <c r="AN42" s="46" t="str">
        <f>IFERROR(VLOOKUP($B42,Sheet1!$A$5:$B$300,2,FALSE),"")</f>
        <v/>
      </c>
      <c r="AO42" s="46"/>
      <c r="AP42" s="5" t="str">
        <f>IFERROR(VLOOKUP($A42,集約用シート!$B$5:$U$300,15,FALSE),"")</f>
        <v/>
      </c>
      <c r="AQ42" s="8"/>
      <c r="AR42" s="46"/>
      <c r="AS42" s="5" t="str">
        <f>IFERROR(VLOOKUP($A42,集約用シート!$B$5:$U$300,19,FALSE),"")</f>
        <v/>
      </c>
      <c r="AT42" s="46"/>
      <c r="AU42" s="5" t="str">
        <f>IFERROR(VLOOKUP($A42,集約用シート!$B$5:$U$300,21,FALSE),"")</f>
        <v/>
      </c>
    </row>
    <row r="43" spans="1:47" ht="28.5" customHeight="1">
      <c r="A43" s="6"/>
      <c r="B43" s="7"/>
      <c r="C43" s="6"/>
      <c r="D43" s="7"/>
      <c r="E43" s="40">
        <v>0</v>
      </c>
      <c r="F43" s="6"/>
      <c r="G43" s="7"/>
      <c r="H43" s="6"/>
      <c r="I43" s="7"/>
      <c r="J43" s="6"/>
      <c r="K43" s="7"/>
      <c r="L43" s="6"/>
      <c r="M43" s="7"/>
      <c r="N43" s="6"/>
      <c r="O43" s="7"/>
      <c r="P43" s="40">
        <v>0</v>
      </c>
      <c r="Q43" s="6"/>
      <c r="R43" s="7"/>
      <c r="S43" s="6"/>
      <c r="T43" s="7"/>
      <c r="U43" s="6"/>
      <c r="V43" s="7"/>
      <c r="W43" s="6"/>
      <c r="X43" s="7"/>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c r="B44" s="7"/>
      <c r="C44" s="6"/>
      <c r="D44" s="7"/>
      <c r="E44" s="40">
        <v>0</v>
      </c>
      <c r="F44" s="6"/>
      <c r="G44" s="7"/>
      <c r="H44" s="6"/>
      <c r="I44" s="7"/>
      <c r="J44" s="6"/>
      <c r="K44" s="7"/>
      <c r="L44" s="6"/>
      <c r="M44" s="7"/>
      <c r="N44" s="6"/>
      <c r="O44" s="7"/>
      <c r="P44" s="40">
        <v>0</v>
      </c>
      <c r="Q44" s="6"/>
      <c r="R44" s="7"/>
      <c r="S44" s="6"/>
      <c r="T44" s="7"/>
      <c r="U44" s="6"/>
      <c r="V44" s="7"/>
      <c r="W44" s="6"/>
      <c r="X44" s="7"/>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c r="B45" s="7"/>
      <c r="C45" s="6"/>
      <c r="D45" s="7"/>
      <c r="E45" s="40">
        <v>0</v>
      </c>
      <c r="F45" s="6"/>
      <c r="G45" s="7"/>
      <c r="H45" s="6"/>
      <c r="I45" s="7"/>
      <c r="J45" s="6"/>
      <c r="K45" s="7"/>
      <c r="L45" s="6"/>
      <c r="M45" s="7"/>
      <c r="N45" s="6"/>
      <c r="O45" s="7"/>
      <c r="P45" s="40">
        <v>0</v>
      </c>
      <c r="Q45" s="6"/>
      <c r="R45" s="7"/>
      <c r="S45" s="6"/>
      <c r="T45" s="7"/>
      <c r="U45" s="6"/>
      <c r="V45" s="7"/>
      <c r="W45" s="6"/>
      <c r="X45" s="7"/>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91" t="s">
        <v>242</v>
      </c>
      <c r="B46" s="93"/>
      <c r="C46" s="91">
        <v>17</v>
      </c>
      <c r="D46" s="93">
        <v>0</v>
      </c>
      <c r="N46" s="91">
        <v>17</v>
      </c>
      <c r="O46" s="93">
        <v>0</v>
      </c>
      <c r="Y46" s="105">
        <v>0</v>
      </c>
      <c r="Z46" s="107">
        <v>0</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sheetData>
  <mergeCells count="32">
    <mergeCell ref="A46:B46"/>
    <mergeCell ref="C46:D46"/>
    <mergeCell ref="N46:O46"/>
    <mergeCell ref="Y46:Z46"/>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8"/>
  <dimension ref="A1:AZ45"/>
  <sheetViews>
    <sheetView view="pageBreakPreview" zoomScale="65" zoomScaleNormal="136" zoomScaleSheetLayoutView="65" workbookViewId="0">
      <pane xSplit="2" ySplit="4" topLeftCell="X5" activePane="bottomRight" state="frozen"/>
      <selection activeCell="AK2" sqref="AK2:AV113"/>
      <selection pane="topRight" activeCell="AK2" sqref="AK2:AV113"/>
      <selection pane="bottomLeft" activeCell="AK2" sqref="AK2:AV113"/>
      <selection pane="bottomRight" activeCell="AP5" sqref="AP5"/>
    </sheetView>
  </sheetViews>
  <sheetFormatPr defaultColWidth="9" defaultRowHeight="28.5" customHeight="1"/>
  <cols>
    <col min="1" max="1" width="6.58203125" style="2" customWidth="1"/>
    <col min="2" max="2" width="32.5" style="2" customWidth="1"/>
    <col min="3" max="24" width="8.25" style="1" customWidth="1"/>
    <col min="25" max="26" width="9.25" style="1" customWidth="1"/>
    <col min="27" max="27" width="8.25" style="1" customWidth="1"/>
    <col min="28" max="34" width="9.25" style="1" customWidth="1"/>
    <col min="35" max="36" width="8.25" style="1" customWidth="1"/>
    <col min="37" max="52" width="9" style="2"/>
    <col min="53"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17</v>
      </c>
      <c r="D4" s="40">
        <v>16</v>
      </c>
      <c r="E4" s="40"/>
      <c r="F4" s="40">
        <v>5</v>
      </c>
      <c r="G4" s="40">
        <v>23</v>
      </c>
      <c r="H4" s="40">
        <v>24</v>
      </c>
      <c r="I4" s="40">
        <v>23</v>
      </c>
      <c r="J4" s="40">
        <v>1</v>
      </c>
      <c r="K4" s="40">
        <v>23</v>
      </c>
      <c r="L4" s="40">
        <v>0</v>
      </c>
      <c r="M4" s="40">
        <v>0</v>
      </c>
      <c r="N4" s="40">
        <v>13</v>
      </c>
      <c r="O4" s="40">
        <v>14</v>
      </c>
      <c r="P4" s="40"/>
      <c r="Q4" s="40">
        <v>2</v>
      </c>
      <c r="R4" s="40">
        <v>22</v>
      </c>
      <c r="S4" s="40">
        <v>22</v>
      </c>
      <c r="T4" s="40">
        <v>22</v>
      </c>
      <c r="U4" s="40">
        <v>17</v>
      </c>
      <c r="V4" s="40">
        <v>14</v>
      </c>
      <c r="W4" s="40">
        <v>0</v>
      </c>
      <c r="X4" s="40">
        <v>0</v>
      </c>
      <c r="Y4" s="40">
        <v>20</v>
      </c>
      <c r="Z4" s="40">
        <v>17</v>
      </c>
      <c r="AA4" s="40"/>
      <c r="AB4" s="40">
        <v>23</v>
      </c>
      <c r="AC4" s="40">
        <v>23</v>
      </c>
      <c r="AD4" s="40">
        <v>23</v>
      </c>
      <c r="AE4" s="40">
        <v>23</v>
      </c>
      <c r="AF4" s="40">
        <v>0</v>
      </c>
      <c r="AG4" s="40">
        <v>23</v>
      </c>
      <c r="AH4" s="40">
        <v>23</v>
      </c>
      <c r="AI4" s="40">
        <v>0</v>
      </c>
      <c r="AJ4" s="40">
        <v>23</v>
      </c>
      <c r="AK4" s="46">
        <v>18</v>
      </c>
      <c r="AL4" s="46">
        <v>18</v>
      </c>
      <c r="AM4" s="46">
        <v>24</v>
      </c>
      <c r="AN4" s="46"/>
      <c r="AO4" s="46">
        <v>24</v>
      </c>
      <c r="AP4" s="46"/>
      <c r="AQ4" s="8"/>
      <c r="AR4" s="46">
        <v>23</v>
      </c>
      <c r="AS4" s="46"/>
      <c r="AT4" s="46"/>
      <c r="AU4" s="46"/>
    </row>
    <row r="5" spans="1:47" ht="28.5" customHeight="1">
      <c r="A5" s="6">
        <v>36001</v>
      </c>
      <c r="B5" s="7" t="s">
        <v>987</v>
      </c>
      <c r="C5" s="35" t="s">
        <v>21</v>
      </c>
      <c r="D5" s="40" t="s">
        <v>25</v>
      </c>
      <c r="E5" s="40">
        <v>1</v>
      </c>
      <c r="F5" s="40"/>
      <c r="G5" s="40" t="s">
        <v>25</v>
      </c>
      <c r="H5" s="40" t="s">
        <v>25</v>
      </c>
      <c r="I5" s="40" t="s">
        <v>25</v>
      </c>
      <c r="J5" s="40"/>
      <c r="K5" s="40" t="s">
        <v>25</v>
      </c>
      <c r="L5" s="40"/>
      <c r="M5" s="40"/>
      <c r="N5" s="40" t="s">
        <v>22</v>
      </c>
      <c r="O5" s="40" t="s">
        <v>26</v>
      </c>
      <c r="P5" s="40">
        <v>1</v>
      </c>
      <c r="Q5" s="40"/>
      <c r="R5" s="40" t="s">
        <v>26</v>
      </c>
      <c r="S5" s="40"/>
      <c r="T5" s="40" t="s">
        <v>26</v>
      </c>
      <c r="U5" s="40"/>
      <c r="V5" s="40"/>
      <c r="W5" s="40"/>
      <c r="X5" s="40"/>
      <c r="Y5" s="40" t="s">
        <v>21</v>
      </c>
      <c r="Z5" s="40" t="s">
        <v>21</v>
      </c>
      <c r="AA5" s="40" t="s">
        <v>21</v>
      </c>
      <c r="AB5" s="40" t="s">
        <v>21</v>
      </c>
      <c r="AC5" s="40" t="s">
        <v>25</v>
      </c>
      <c r="AD5" s="40" t="s">
        <v>21</v>
      </c>
      <c r="AE5" s="40" t="s">
        <v>25</v>
      </c>
      <c r="AF5" s="40"/>
      <c r="AG5" s="40" t="s">
        <v>23</v>
      </c>
      <c r="AH5" s="40" t="s">
        <v>25</v>
      </c>
      <c r="AI5" s="40" t="s">
        <v>21</v>
      </c>
      <c r="AJ5" s="40" t="s">
        <v>25</v>
      </c>
      <c r="AK5" s="46" t="s">
        <v>21</v>
      </c>
      <c r="AL5" s="46" t="s">
        <v>26</v>
      </c>
      <c r="AM5" s="46" t="s">
        <v>26</v>
      </c>
      <c r="AN5" s="46" t="str">
        <f>IFERROR(VLOOKUP($B5,Sheet1!$A$5:$B$300,2,FALSE),"")</f>
        <v/>
      </c>
      <c r="AO5" s="46" t="s">
        <v>26</v>
      </c>
      <c r="AP5" s="5" t="str">
        <f>IFERROR(VLOOKUP($A5,集約用シート!$B$5:$U$300,15,FALSE),"")</f>
        <v/>
      </c>
      <c r="AQ5" s="8" t="s">
        <v>23</v>
      </c>
      <c r="AR5" s="40"/>
      <c r="AS5" s="5" t="str">
        <f>IFERROR(VLOOKUP($A5,集約用シート!$B$5:$U$300,19,FALSE),"")</f>
        <v/>
      </c>
      <c r="AT5" s="40" t="s">
        <v>21</v>
      </c>
      <c r="AU5" s="5" t="str">
        <f>IFERROR(VLOOKUP($A5,集約用シート!$B$5:$U$300,21,FALSE),"")</f>
        <v/>
      </c>
    </row>
    <row r="6" spans="1:47" ht="28.5" customHeight="1">
      <c r="A6" s="6">
        <v>36002</v>
      </c>
      <c r="B6" s="7" t="s">
        <v>988</v>
      </c>
      <c r="C6" s="40" t="s">
        <v>25</v>
      </c>
      <c r="D6" s="40" t="s">
        <v>25</v>
      </c>
      <c r="E6" s="40">
        <v>2</v>
      </c>
      <c r="F6" s="40" t="s">
        <v>25</v>
      </c>
      <c r="G6" s="40" t="s">
        <v>25</v>
      </c>
      <c r="H6" s="40" t="s">
        <v>25</v>
      </c>
      <c r="I6" s="40" t="s">
        <v>25</v>
      </c>
      <c r="J6" s="40"/>
      <c r="K6" s="40" t="s">
        <v>25</v>
      </c>
      <c r="L6" s="40"/>
      <c r="M6" s="40"/>
      <c r="N6" s="40" t="s">
        <v>26</v>
      </c>
      <c r="O6" s="40" t="s">
        <v>26</v>
      </c>
      <c r="P6" s="40">
        <v>2</v>
      </c>
      <c r="Q6" s="40"/>
      <c r="R6" s="40" t="s">
        <v>26</v>
      </c>
      <c r="S6" s="40"/>
      <c r="T6" s="40" t="s">
        <v>26</v>
      </c>
      <c r="U6" s="40"/>
      <c r="V6" s="40" t="s">
        <v>26</v>
      </c>
      <c r="W6" s="40"/>
      <c r="X6" s="40"/>
      <c r="Y6" s="40" t="s">
        <v>25</v>
      </c>
      <c r="Z6" s="40" t="s">
        <v>21</v>
      </c>
      <c r="AA6" s="40" t="s">
        <v>21</v>
      </c>
      <c r="AB6" s="40" t="s">
        <v>25</v>
      </c>
      <c r="AC6" s="40" t="s">
        <v>25</v>
      </c>
      <c r="AD6" s="40" t="s">
        <v>25</v>
      </c>
      <c r="AE6" s="40" t="s">
        <v>25</v>
      </c>
      <c r="AF6" s="40"/>
      <c r="AG6" s="40" t="s">
        <v>25</v>
      </c>
      <c r="AH6" s="40" t="s">
        <v>25</v>
      </c>
      <c r="AI6" s="40" t="s">
        <v>21</v>
      </c>
      <c r="AJ6" s="40" t="s">
        <v>25</v>
      </c>
      <c r="AK6" s="46" t="s">
        <v>25</v>
      </c>
      <c r="AL6" s="46" t="s">
        <v>26</v>
      </c>
      <c r="AM6" s="46" t="s">
        <v>25</v>
      </c>
      <c r="AN6" s="46" t="str">
        <f>IFERROR(VLOOKUP($B6,Sheet1!$A$5:$B$300,2,FALSE),"")</f>
        <v/>
      </c>
      <c r="AO6" s="46" t="s">
        <v>25</v>
      </c>
      <c r="AP6" s="5" t="str">
        <f>IFERROR(VLOOKUP($A6,集約用シート!$B$5:$U$300,15,FALSE),"")</f>
        <v/>
      </c>
      <c r="AQ6" s="8" t="s">
        <v>23</v>
      </c>
      <c r="AR6" s="40" t="s">
        <v>25</v>
      </c>
      <c r="AS6" s="5" t="str">
        <f>IFERROR(VLOOKUP($A6,集約用シート!$B$5:$U$300,19,FALSE),"")</f>
        <v/>
      </c>
      <c r="AT6" s="40" t="s">
        <v>21</v>
      </c>
      <c r="AU6" s="5" t="str">
        <f>IFERROR(VLOOKUP($A6,集約用シート!$B$5:$U$300,21,FALSE),"")</f>
        <v/>
      </c>
    </row>
    <row r="7" spans="1:47" ht="28.5" customHeight="1">
      <c r="A7" s="6">
        <v>36003</v>
      </c>
      <c r="B7" s="7" t="s">
        <v>989</v>
      </c>
      <c r="C7" s="40" t="s">
        <v>25</v>
      </c>
      <c r="D7" s="40" t="s">
        <v>25</v>
      </c>
      <c r="E7" s="40">
        <v>2</v>
      </c>
      <c r="F7" s="40"/>
      <c r="G7" s="40" t="s">
        <v>25</v>
      </c>
      <c r="H7" s="40" t="s">
        <v>25</v>
      </c>
      <c r="I7" s="40" t="s">
        <v>25</v>
      </c>
      <c r="J7" s="40"/>
      <c r="K7" s="40" t="s">
        <v>25</v>
      </c>
      <c r="L7" s="40"/>
      <c r="M7" s="40"/>
      <c r="N7" s="40" t="s">
        <v>26</v>
      </c>
      <c r="O7" s="40" t="s">
        <v>26</v>
      </c>
      <c r="P7" s="40">
        <v>2</v>
      </c>
      <c r="Q7" s="40"/>
      <c r="R7" s="40" t="s">
        <v>26</v>
      </c>
      <c r="S7" s="40" t="s">
        <v>26</v>
      </c>
      <c r="T7" s="40" t="s">
        <v>26</v>
      </c>
      <c r="U7" s="40" t="s">
        <v>26</v>
      </c>
      <c r="V7" s="40"/>
      <c r="W7" s="40"/>
      <c r="X7" s="40"/>
      <c r="Y7" s="40" t="s">
        <v>25</v>
      </c>
      <c r="Z7" s="40" t="s">
        <v>25</v>
      </c>
      <c r="AA7" s="40" t="s">
        <v>25</v>
      </c>
      <c r="AB7" s="40" t="s">
        <v>25</v>
      </c>
      <c r="AC7" s="40" t="s">
        <v>25</v>
      </c>
      <c r="AD7" s="40" t="s">
        <v>25</v>
      </c>
      <c r="AE7" s="40" t="s">
        <v>25</v>
      </c>
      <c r="AF7" s="40"/>
      <c r="AG7" s="40" t="s">
        <v>25</v>
      </c>
      <c r="AH7" s="40" t="s">
        <v>25</v>
      </c>
      <c r="AI7" s="40" t="s">
        <v>21</v>
      </c>
      <c r="AJ7" s="40" t="s">
        <v>25</v>
      </c>
      <c r="AK7" s="46" t="s">
        <v>25</v>
      </c>
      <c r="AL7" s="46" t="s">
        <v>25</v>
      </c>
      <c r="AM7" s="46" t="s">
        <v>25</v>
      </c>
      <c r="AN7" s="46" t="str">
        <f>IFERROR(VLOOKUP($B7,Sheet1!$A$5:$B$300,2,FALSE),"")</f>
        <v/>
      </c>
      <c r="AO7" s="46" t="s">
        <v>25</v>
      </c>
      <c r="AP7" s="5" t="str">
        <f>IFERROR(VLOOKUP($A7,集約用シート!$B$5:$U$300,15,FALSE),"")</f>
        <v/>
      </c>
      <c r="AQ7" s="8" t="s">
        <v>23</v>
      </c>
      <c r="AR7" s="40" t="s">
        <v>25</v>
      </c>
      <c r="AS7" s="5" t="str">
        <f>IFERROR(VLOOKUP($A7,集約用シート!$B$5:$U$300,19,FALSE),"")</f>
        <v/>
      </c>
      <c r="AT7" s="40" t="s">
        <v>21</v>
      </c>
      <c r="AU7" s="5" t="str">
        <f>IFERROR(VLOOKUP($A7,集約用シート!$B$5:$U$300,21,FALSE),"")</f>
        <v/>
      </c>
    </row>
    <row r="8" spans="1:47" ht="28.5" customHeight="1">
      <c r="A8" s="6">
        <v>36004</v>
      </c>
      <c r="B8" s="7" t="s">
        <v>990</v>
      </c>
      <c r="C8" s="40" t="s">
        <v>25</v>
      </c>
      <c r="D8" s="40" t="s">
        <v>25</v>
      </c>
      <c r="E8" s="40">
        <v>2</v>
      </c>
      <c r="F8" s="40"/>
      <c r="G8" s="40" t="s">
        <v>25</v>
      </c>
      <c r="H8" s="40" t="s">
        <v>25</v>
      </c>
      <c r="I8" s="40" t="s">
        <v>25</v>
      </c>
      <c r="J8" s="40"/>
      <c r="K8" s="40" t="s">
        <v>25</v>
      </c>
      <c r="L8" s="40"/>
      <c r="M8" s="40"/>
      <c r="N8" s="40" t="s">
        <v>26</v>
      </c>
      <c r="O8" s="40" t="s">
        <v>26</v>
      </c>
      <c r="P8" s="40">
        <v>2</v>
      </c>
      <c r="Q8" s="40"/>
      <c r="R8" s="40" t="s">
        <v>26</v>
      </c>
      <c r="S8" s="40" t="s">
        <v>26</v>
      </c>
      <c r="T8" s="40" t="s">
        <v>26</v>
      </c>
      <c r="U8" s="40" t="s">
        <v>26</v>
      </c>
      <c r="V8" s="40" t="s">
        <v>26</v>
      </c>
      <c r="W8" s="40"/>
      <c r="X8" s="40"/>
      <c r="Y8" s="40" t="s">
        <v>25</v>
      </c>
      <c r="Z8" s="40" t="s">
        <v>25</v>
      </c>
      <c r="AA8" s="40" t="s">
        <v>25</v>
      </c>
      <c r="AB8" s="40" t="s">
        <v>25</v>
      </c>
      <c r="AC8" s="40" t="s">
        <v>25</v>
      </c>
      <c r="AD8" s="40" t="s">
        <v>25</v>
      </c>
      <c r="AE8" s="40" t="s">
        <v>25</v>
      </c>
      <c r="AF8" s="40"/>
      <c r="AG8" s="40" t="s">
        <v>25</v>
      </c>
      <c r="AH8" s="40" t="s">
        <v>25</v>
      </c>
      <c r="AI8" s="40" t="s">
        <v>21</v>
      </c>
      <c r="AJ8" s="40" t="s">
        <v>25</v>
      </c>
      <c r="AK8" s="46" t="s">
        <v>25</v>
      </c>
      <c r="AL8" s="46" t="s">
        <v>25</v>
      </c>
      <c r="AM8" s="46" t="s">
        <v>25</v>
      </c>
      <c r="AN8" s="46" t="str">
        <f>IFERROR(VLOOKUP($B8,Sheet1!$A$5:$B$300,2,FALSE),"")</f>
        <v/>
      </c>
      <c r="AO8" s="46" t="s">
        <v>25</v>
      </c>
      <c r="AP8" s="5" t="str">
        <f>IFERROR(VLOOKUP($A8,集約用シート!$B$5:$U$300,15,FALSE),"")</f>
        <v/>
      </c>
      <c r="AQ8" s="8" t="s">
        <v>23</v>
      </c>
      <c r="AR8" s="40" t="s">
        <v>25</v>
      </c>
      <c r="AS8" s="5" t="str">
        <f>IFERROR(VLOOKUP($A8,集約用シート!$B$5:$U$300,19,FALSE),"")</f>
        <v/>
      </c>
      <c r="AT8" s="40" t="s">
        <v>21</v>
      </c>
      <c r="AU8" s="5" t="str">
        <f>IFERROR(VLOOKUP($A8,集約用シート!$B$5:$U$300,21,FALSE),"")</f>
        <v/>
      </c>
    </row>
    <row r="9" spans="1:47" ht="28.5" customHeight="1">
      <c r="A9" s="6">
        <v>36005</v>
      </c>
      <c r="B9" s="7" t="s">
        <v>991</v>
      </c>
      <c r="C9" s="40" t="s">
        <v>25</v>
      </c>
      <c r="D9" s="40" t="s">
        <v>25</v>
      </c>
      <c r="E9" s="40">
        <v>2</v>
      </c>
      <c r="F9" s="40"/>
      <c r="G9" s="40" t="s">
        <v>25</v>
      </c>
      <c r="H9" s="40" t="s">
        <v>25</v>
      </c>
      <c r="I9" s="40" t="s">
        <v>25</v>
      </c>
      <c r="J9" s="40"/>
      <c r="K9" s="40" t="s">
        <v>25</v>
      </c>
      <c r="L9" s="40"/>
      <c r="M9" s="40"/>
      <c r="N9" s="40" t="s">
        <v>26</v>
      </c>
      <c r="O9" s="40" t="s">
        <v>26</v>
      </c>
      <c r="P9" s="40">
        <v>2</v>
      </c>
      <c r="Q9" s="40"/>
      <c r="R9" s="40" t="s">
        <v>26</v>
      </c>
      <c r="S9" s="40" t="s">
        <v>26</v>
      </c>
      <c r="T9" s="40" t="s">
        <v>26</v>
      </c>
      <c r="U9" s="40" t="s">
        <v>26</v>
      </c>
      <c r="V9" s="40" t="s">
        <v>26</v>
      </c>
      <c r="W9" s="40"/>
      <c r="X9" s="40"/>
      <c r="Y9" s="40" t="s">
        <v>25</v>
      </c>
      <c r="Z9" s="40" t="s">
        <v>25</v>
      </c>
      <c r="AA9" s="40" t="s">
        <v>25</v>
      </c>
      <c r="AB9" s="40" t="s">
        <v>25</v>
      </c>
      <c r="AC9" s="40" t="s">
        <v>25</v>
      </c>
      <c r="AD9" s="40" t="s">
        <v>25</v>
      </c>
      <c r="AE9" s="40" t="s">
        <v>25</v>
      </c>
      <c r="AF9" s="40"/>
      <c r="AG9" s="40" t="s">
        <v>25</v>
      </c>
      <c r="AH9" s="40" t="s">
        <v>25</v>
      </c>
      <c r="AI9" s="40" t="s">
        <v>21</v>
      </c>
      <c r="AJ9" s="40" t="s">
        <v>25</v>
      </c>
      <c r="AK9" s="46" t="s">
        <v>25</v>
      </c>
      <c r="AL9" s="46" t="s">
        <v>25</v>
      </c>
      <c r="AM9" s="46" t="s">
        <v>25</v>
      </c>
      <c r="AN9" s="46" t="str">
        <f>IFERROR(VLOOKUP($B9,Sheet1!$A$5:$B$300,2,FALSE),"")</f>
        <v/>
      </c>
      <c r="AO9" s="46" t="s">
        <v>25</v>
      </c>
      <c r="AP9" s="5" t="str">
        <f>IFERROR(VLOOKUP($A9,集約用シート!$B$5:$U$300,15,FALSE),"")</f>
        <v/>
      </c>
      <c r="AQ9" s="8" t="s">
        <v>23</v>
      </c>
      <c r="AR9" s="40" t="s">
        <v>25</v>
      </c>
      <c r="AS9" s="5" t="str">
        <f>IFERROR(VLOOKUP($A9,集約用シート!$B$5:$U$300,19,FALSE),"")</f>
        <v/>
      </c>
      <c r="AT9" s="40" t="s">
        <v>21</v>
      </c>
      <c r="AU9" s="5" t="str">
        <f>IFERROR(VLOOKUP($A9,集約用シート!$B$5:$U$300,21,FALSE),"")</f>
        <v/>
      </c>
    </row>
    <row r="10" spans="1:47" ht="28.5" customHeight="1">
      <c r="A10" s="6">
        <v>36007</v>
      </c>
      <c r="B10" s="7" t="s">
        <v>992</v>
      </c>
      <c r="C10" s="40" t="s">
        <v>25</v>
      </c>
      <c r="D10" s="40" t="s">
        <v>25</v>
      </c>
      <c r="E10" s="40">
        <v>2</v>
      </c>
      <c r="F10" s="40"/>
      <c r="G10" s="40" t="s">
        <v>25</v>
      </c>
      <c r="H10" s="40" t="s">
        <v>25</v>
      </c>
      <c r="I10" s="40" t="s">
        <v>25</v>
      </c>
      <c r="J10" s="40"/>
      <c r="K10" s="40" t="s">
        <v>25</v>
      </c>
      <c r="L10" s="40"/>
      <c r="M10" s="40"/>
      <c r="N10" s="40" t="s">
        <v>26</v>
      </c>
      <c r="O10" s="40" t="s">
        <v>26</v>
      </c>
      <c r="P10" s="40">
        <v>2</v>
      </c>
      <c r="Q10" s="40" t="s">
        <v>26</v>
      </c>
      <c r="R10" s="40"/>
      <c r="S10" s="40" t="s">
        <v>26</v>
      </c>
      <c r="T10" s="40"/>
      <c r="U10" s="40" t="s">
        <v>26</v>
      </c>
      <c r="V10" s="40"/>
      <c r="W10" s="40"/>
      <c r="X10" s="40"/>
      <c r="Y10" s="40" t="s">
        <v>25</v>
      </c>
      <c r="Z10" s="40" t="s">
        <v>25</v>
      </c>
      <c r="AA10" s="40" t="s">
        <v>25</v>
      </c>
      <c r="AB10" s="40" t="s">
        <v>25</v>
      </c>
      <c r="AC10" s="40" t="s">
        <v>25</v>
      </c>
      <c r="AD10" s="40" t="s">
        <v>25</v>
      </c>
      <c r="AE10" s="40" t="s">
        <v>25</v>
      </c>
      <c r="AF10" s="40"/>
      <c r="AG10" s="40" t="s">
        <v>25</v>
      </c>
      <c r="AH10" s="40" t="s">
        <v>25</v>
      </c>
      <c r="AI10" s="40" t="s">
        <v>21</v>
      </c>
      <c r="AJ10" s="40" t="s">
        <v>25</v>
      </c>
      <c r="AK10" s="46" t="s">
        <v>25</v>
      </c>
      <c r="AL10" s="46" t="s">
        <v>25</v>
      </c>
      <c r="AM10" s="46" t="s">
        <v>25</v>
      </c>
      <c r="AN10" s="46" t="str">
        <f>IFERROR(VLOOKUP($B10,Sheet1!$A$5:$B$300,2,FALSE),"")</f>
        <v/>
      </c>
      <c r="AO10" s="46" t="s">
        <v>25</v>
      </c>
      <c r="AP10" s="5" t="str">
        <f>IFERROR(VLOOKUP($A10,集約用シート!$B$5:$U$300,15,FALSE),"")</f>
        <v/>
      </c>
      <c r="AQ10" s="8" t="s">
        <v>23</v>
      </c>
      <c r="AR10" s="40" t="s">
        <v>25</v>
      </c>
      <c r="AS10" s="5" t="str">
        <f>IFERROR(VLOOKUP($A10,集約用シート!$B$5:$U$300,19,FALSE),"")</f>
        <v/>
      </c>
      <c r="AT10" s="40" t="s">
        <v>21</v>
      </c>
      <c r="AU10" s="5" t="str">
        <f>IFERROR(VLOOKUP($A10,集約用シート!$B$5:$U$300,21,FALSE),"")</f>
        <v/>
      </c>
    </row>
    <row r="11" spans="1:47" ht="28.5" customHeight="1">
      <c r="A11" s="6">
        <v>36008</v>
      </c>
      <c r="B11" s="7" t="s">
        <v>993</v>
      </c>
      <c r="C11" s="40" t="s">
        <v>25</v>
      </c>
      <c r="D11" s="40" t="s">
        <v>25</v>
      </c>
      <c r="E11" s="40">
        <v>2</v>
      </c>
      <c r="F11" s="40"/>
      <c r="G11" s="40" t="s">
        <v>25</v>
      </c>
      <c r="H11" s="40" t="s">
        <v>25</v>
      </c>
      <c r="I11" s="40" t="s">
        <v>25</v>
      </c>
      <c r="J11" s="40"/>
      <c r="K11" s="40" t="s">
        <v>25</v>
      </c>
      <c r="L11" s="40"/>
      <c r="M11" s="40"/>
      <c r="N11" s="40" t="s">
        <v>26</v>
      </c>
      <c r="O11" s="40" t="s">
        <v>26</v>
      </c>
      <c r="P11" s="40">
        <v>2</v>
      </c>
      <c r="Q11" s="40"/>
      <c r="R11" s="40" t="s">
        <v>26</v>
      </c>
      <c r="S11" s="40" t="s">
        <v>26</v>
      </c>
      <c r="T11" s="40" t="s">
        <v>26</v>
      </c>
      <c r="U11" s="40" t="s">
        <v>26</v>
      </c>
      <c r="V11" s="40" t="s">
        <v>26</v>
      </c>
      <c r="W11" s="40"/>
      <c r="X11" s="40"/>
      <c r="Y11" s="40" t="s">
        <v>25</v>
      </c>
      <c r="Z11" s="40" t="s">
        <v>25</v>
      </c>
      <c r="AA11" s="40" t="s">
        <v>25</v>
      </c>
      <c r="AB11" s="40" t="s">
        <v>25</v>
      </c>
      <c r="AC11" s="40" t="s">
        <v>25</v>
      </c>
      <c r="AD11" s="40" t="s">
        <v>25</v>
      </c>
      <c r="AE11" s="40" t="s">
        <v>25</v>
      </c>
      <c r="AF11" s="40"/>
      <c r="AG11" s="40" t="s">
        <v>25</v>
      </c>
      <c r="AH11" s="40" t="s">
        <v>25</v>
      </c>
      <c r="AI11" s="40" t="s">
        <v>21</v>
      </c>
      <c r="AJ11" s="40" t="s">
        <v>25</v>
      </c>
      <c r="AK11" s="46" t="s">
        <v>25</v>
      </c>
      <c r="AL11" s="46" t="s">
        <v>25</v>
      </c>
      <c r="AM11" s="46" t="s">
        <v>25</v>
      </c>
      <c r="AN11" s="46" t="str">
        <f>IFERROR(VLOOKUP($B11,Sheet1!$A$5:$B$300,2,FALSE),"")</f>
        <v/>
      </c>
      <c r="AO11" s="46" t="s">
        <v>25</v>
      </c>
      <c r="AP11" s="5" t="str">
        <f>IFERROR(VLOOKUP($A11,集約用シート!$B$5:$U$300,15,FALSE),"")</f>
        <v/>
      </c>
      <c r="AQ11" s="8" t="s">
        <v>23</v>
      </c>
      <c r="AR11" s="40" t="s">
        <v>25</v>
      </c>
      <c r="AS11" s="5" t="str">
        <f>IFERROR(VLOOKUP($A11,集約用シート!$B$5:$U$300,19,FALSE),"")</f>
        <v/>
      </c>
      <c r="AT11" s="40" t="s">
        <v>21</v>
      </c>
      <c r="AU11" s="5" t="str">
        <f>IFERROR(VLOOKUP($A11,集約用シート!$B$5:$U$300,21,FALSE),"")</f>
        <v/>
      </c>
    </row>
    <row r="12" spans="1:47" ht="28.5" customHeight="1">
      <c r="A12" s="6">
        <v>36009</v>
      </c>
      <c r="B12" s="7" t="s">
        <v>994</v>
      </c>
      <c r="C12" s="35" t="s">
        <v>21</v>
      </c>
      <c r="D12" s="35" t="s">
        <v>21</v>
      </c>
      <c r="E12" s="40">
        <v>0</v>
      </c>
      <c r="F12" s="40"/>
      <c r="G12" s="40" t="s">
        <v>25</v>
      </c>
      <c r="H12" s="40" t="s">
        <v>25</v>
      </c>
      <c r="I12" s="40" t="s">
        <v>25</v>
      </c>
      <c r="J12" s="40"/>
      <c r="K12" s="40" t="s">
        <v>25</v>
      </c>
      <c r="L12" s="40"/>
      <c r="M12" s="40"/>
      <c r="N12" s="40" t="s">
        <v>22</v>
      </c>
      <c r="O12" s="40" t="s">
        <v>22</v>
      </c>
      <c r="P12" s="40">
        <v>0</v>
      </c>
      <c r="Q12" s="40"/>
      <c r="R12" s="40" t="s">
        <v>26</v>
      </c>
      <c r="S12" s="40" t="s">
        <v>26</v>
      </c>
      <c r="T12" s="40" t="s">
        <v>26</v>
      </c>
      <c r="U12" s="40" t="s">
        <v>26</v>
      </c>
      <c r="V12" s="40" t="s">
        <v>26</v>
      </c>
      <c r="W12" s="40"/>
      <c r="X12" s="40"/>
      <c r="Y12" s="40" t="s">
        <v>25</v>
      </c>
      <c r="Z12" s="40" t="s">
        <v>25</v>
      </c>
      <c r="AA12" s="40" t="s">
        <v>25</v>
      </c>
      <c r="AB12" s="40" t="s">
        <v>25</v>
      </c>
      <c r="AC12" s="40" t="s">
        <v>25</v>
      </c>
      <c r="AD12" s="40" t="s">
        <v>25</v>
      </c>
      <c r="AE12" s="40" t="s">
        <v>25</v>
      </c>
      <c r="AF12" s="40"/>
      <c r="AG12" s="40" t="s">
        <v>25</v>
      </c>
      <c r="AH12" s="40" t="s">
        <v>25</v>
      </c>
      <c r="AI12" s="40" t="s">
        <v>21</v>
      </c>
      <c r="AJ12" s="40" t="s">
        <v>25</v>
      </c>
      <c r="AK12" s="46" t="s">
        <v>25</v>
      </c>
      <c r="AL12" s="46" t="s">
        <v>25</v>
      </c>
      <c r="AM12" s="46" t="s">
        <v>25</v>
      </c>
      <c r="AN12" s="46" t="str">
        <f>IFERROR(VLOOKUP($B12,Sheet1!$A$5:$B$300,2,FALSE),"")</f>
        <v/>
      </c>
      <c r="AO12" s="46" t="s">
        <v>25</v>
      </c>
      <c r="AP12" s="5" t="str">
        <f>IFERROR(VLOOKUP($A12,集約用シート!$B$5:$U$300,15,FALSE),"")</f>
        <v/>
      </c>
      <c r="AQ12" s="8" t="s">
        <v>23</v>
      </c>
      <c r="AR12" s="40" t="s">
        <v>25</v>
      </c>
      <c r="AS12" s="5" t="str">
        <f>IFERROR(VLOOKUP($A12,集約用シート!$B$5:$U$300,19,FALSE),"")</f>
        <v/>
      </c>
      <c r="AT12" s="40" t="s">
        <v>21</v>
      </c>
      <c r="AU12" s="5" t="str">
        <f>IFERROR(VLOOKUP($A12,集約用シート!$B$5:$U$300,21,FALSE),"")</f>
        <v/>
      </c>
    </row>
    <row r="13" spans="1:47" ht="28.5" customHeight="1">
      <c r="A13" s="6">
        <v>36016</v>
      </c>
      <c r="B13" s="7" t="s">
        <v>995</v>
      </c>
      <c r="C13" s="40" t="s">
        <v>25</v>
      </c>
      <c r="D13" s="40" t="s">
        <v>25</v>
      </c>
      <c r="E13" s="40">
        <v>2</v>
      </c>
      <c r="F13" s="40"/>
      <c r="G13" s="40" t="s">
        <v>25</v>
      </c>
      <c r="H13" s="40" t="s">
        <v>25</v>
      </c>
      <c r="I13" s="40" t="s">
        <v>25</v>
      </c>
      <c r="J13" s="40"/>
      <c r="K13" s="40" t="s">
        <v>25</v>
      </c>
      <c r="L13" s="40"/>
      <c r="M13" s="40"/>
      <c r="N13" s="40" t="s">
        <v>26</v>
      </c>
      <c r="O13" s="40" t="s">
        <v>26</v>
      </c>
      <c r="P13" s="40">
        <v>2</v>
      </c>
      <c r="Q13" s="40"/>
      <c r="R13" s="40" t="s">
        <v>26</v>
      </c>
      <c r="S13" s="40" t="s">
        <v>26</v>
      </c>
      <c r="T13" s="40" t="s">
        <v>26</v>
      </c>
      <c r="U13" s="40" t="s">
        <v>26</v>
      </c>
      <c r="V13" s="40" t="s">
        <v>26</v>
      </c>
      <c r="W13" s="40"/>
      <c r="X13" s="40"/>
      <c r="Y13" s="40" t="s">
        <v>25</v>
      </c>
      <c r="Z13" s="40" t="s">
        <v>25</v>
      </c>
      <c r="AA13" s="40" t="s">
        <v>25</v>
      </c>
      <c r="AB13" s="40" t="s">
        <v>25</v>
      </c>
      <c r="AC13" s="40" t="s">
        <v>25</v>
      </c>
      <c r="AD13" s="40" t="s">
        <v>25</v>
      </c>
      <c r="AE13" s="40" t="s">
        <v>25</v>
      </c>
      <c r="AF13" s="40"/>
      <c r="AG13" s="40" t="s">
        <v>25</v>
      </c>
      <c r="AH13" s="40" t="s">
        <v>25</v>
      </c>
      <c r="AI13" s="40" t="s">
        <v>21</v>
      </c>
      <c r="AJ13" s="40" t="s">
        <v>25</v>
      </c>
      <c r="AK13" s="46" t="s">
        <v>25</v>
      </c>
      <c r="AL13" s="46" t="s">
        <v>25</v>
      </c>
      <c r="AM13" s="46" t="s">
        <v>25</v>
      </c>
      <c r="AN13" s="46" t="str">
        <f>IFERROR(VLOOKUP($B13,Sheet1!$A$5:$B$300,2,FALSE),"")</f>
        <v/>
      </c>
      <c r="AO13" s="46" t="s">
        <v>25</v>
      </c>
      <c r="AP13" s="5" t="str">
        <f>IFERROR(VLOOKUP($A13,集約用シート!$B$5:$U$300,15,FALSE),"")</f>
        <v/>
      </c>
      <c r="AQ13" s="8" t="s">
        <v>23</v>
      </c>
      <c r="AR13" s="40" t="s">
        <v>25</v>
      </c>
      <c r="AS13" s="5" t="str">
        <f>IFERROR(VLOOKUP($A13,集約用シート!$B$5:$U$300,19,FALSE),"")</f>
        <v/>
      </c>
      <c r="AT13" s="40" t="s">
        <v>21</v>
      </c>
      <c r="AU13" s="5" t="str">
        <f>IFERROR(VLOOKUP($A13,集約用シート!$B$5:$U$300,21,FALSE),"")</f>
        <v/>
      </c>
    </row>
    <row r="14" spans="1:47" ht="28.5" customHeight="1">
      <c r="A14" s="6">
        <v>36018</v>
      </c>
      <c r="B14" s="7" t="s">
        <v>996</v>
      </c>
      <c r="C14" s="40" t="s">
        <v>25</v>
      </c>
      <c r="D14" s="40" t="s">
        <v>25</v>
      </c>
      <c r="E14" s="40">
        <v>2</v>
      </c>
      <c r="F14" s="40"/>
      <c r="G14" s="40" t="s">
        <v>25</v>
      </c>
      <c r="H14" s="40" t="s">
        <v>25</v>
      </c>
      <c r="I14" s="40" t="s">
        <v>25</v>
      </c>
      <c r="J14" s="40"/>
      <c r="K14" s="40" t="s">
        <v>25</v>
      </c>
      <c r="L14" s="40"/>
      <c r="M14" s="40"/>
      <c r="N14" s="40" t="s">
        <v>22</v>
      </c>
      <c r="O14" s="40" t="s">
        <v>22</v>
      </c>
      <c r="P14" s="40">
        <v>0</v>
      </c>
      <c r="Q14" s="40"/>
      <c r="R14" s="40" t="s">
        <v>26</v>
      </c>
      <c r="S14" s="40" t="s">
        <v>26</v>
      </c>
      <c r="T14" s="40" t="s">
        <v>26</v>
      </c>
      <c r="U14" s="40" t="s">
        <v>26</v>
      </c>
      <c r="V14" s="40" t="s">
        <v>26</v>
      </c>
      <c r="W14" s="40"/>
      <c r="X14" s="40"/>
      <c r="Y14" s="40" t="s">
        <v>25</v>
      </c>
      <c r="Z14" s="40" t="s">
        <v>25</v>
      </c>
      <c r="AA14" s="40" t="s">
        <v>25</v>
      </c>
      <c r="AB14" s="40" t="s">
        <v>25</v>
      </c>
      <c r="AC14" s="40" t="s">
        <v>25</v>
      </c>
      <c r="AD14" s="40" t="s">
        <v>25</v>
      </c>
      <c r="AE14" s="40" t="s">
        <v>25</v>
      </c>
      <c r="AF14" s="40"/>
      <c r="AG14" s="40" t="s">
        <v>25</v>
      </c>
      <c r="AH14" s="40" t="s">
        <v>25</v>
      </c>
      <c r="AI14" s="40" t="s">
        <v>21</v>
      </c>
      <c r="AJ14" s="40" t="s">
        <v>25</v>
      </c>
      <c r="AK14" s="46" t="s">
        <v>25</v>
      </c>
      <c r="AL14" s="46" t="s">
        <v>25</v>
      </c>
      <c r="AM14" s="46" t="s">
        <v>25</v>
      </c>
      <c r="AN14" s="46" t="str">
        <f>IFERROR(VLOOKUP($B14,Sheet1!$A$5:$B$300,2,FALSE),"")</f>
        <v/>
      </c>
      <c r="AO14" s="46" t="s">
        <v>25</v>
      </c>
      <c r="AP14" s="5" t="str">
        <f>IFERROR(VLOOKUP($A14,集約用シート!$B$5:$U$300,15,FALSE),"")</f>
        <v/>
      </c>
      <c r="AQ14" s="8" t="s">
        <v>23</v>
      </c>
      <c r="AR14" s="40" t="s">
        <v>25</v>
      </c>
      <c r="AS14" s="5" t="str">
        <f>IFERROR(VLOOKUP($A14,集約用シート!$B$5:$U$300,19,FALSE),"")</f>
        <v/>
      </c>
      <c r="AT14" s="40" t="s">
        <v>21</v>
      </c>
      <c r="AU14" s="5" t="str">
        <f>IFERROR(VLOOKUP($A14,集約用シート!$B$5:$U$300,21,FALSE),"")</f>
        <v/>
      </c>
    </row>
    <row r="15" spans="1:47" ht="28.5" customHeight="1">
      <c r="A15" s="6">
        <v>36019</v>
      </c>
      <c r="B15" s="7" t="s">
        <v>997</v>
      </c>
      <c r="C15" s="40" t="s">
        <v>25</v>
      </c>
      <c r="D15" s="40" t="s">
        <v>25</v>
      </c>
      <c r="E15" s="40">
        <v>2</v>
      </c>
      <c r="F15" s="40"/>
      <c r="G15" s="40" t="s">
        <v>25</v>
      </c>
      <c r="H15" s="40" t="s">
        <v>25</v>
      </c>
      <c r="I15" s="40" t="s">
        <v>25</v>
      </c>
      <c r="J15" s="40"/>
      <c r="K15" s="40" t="s">
        <v>25</v>
      </c>
      <c r="L15" s="40"/>
      <c r="M15" s="40"/>
      <c r="N15" s="40" t="s">
        <v>26</v>
      </c>
      <c r="O15" s="40" t="s">
        <v>26</v>
      </c>
      <c r="P15" s="40">
        <v>2</v>
      </c>
      <c r="Q15" s="40"/>
      <c r="R15" s="40" t="s">
        <v>26</v>
      </c>
      <c r="S15" s="40" t="s">
        <v>26</v>
      </c>
      <c r="T15" s="40" t="s">
        <v>26</v>
      </c>
      <c r="U15" s="40" t="s">
        <v>26</v>
      </c>
      <c r="V15" s="40" t="s">
        <v>26</v>
      </c>
      <c r="W15" s="40"/>
      <c r="X15" s="40"/>
      <c r="Y15" s="40" t="s">
        <v>25</v>
      </c>
      <c r="Z15" s="40" t="s">
        <v>25</v>
      </c>
      <c r="AA15" s="40" t="s">
        <v>25</v>
      </c>
      <c r="AB15" s="40" t="s">
        <v>25</v>
      </c>
      <c r="AC15" s="40" t="s">
        <v>25</v>
      </c>
      <c r="AD15" s="40" t="s">
        <v>25</v>
      </c>
      <c r="AE15" s="40" t="s">
        <v>25</v>
      </c>
      <c r="AF15" s="40"/>
      <c r="AG15" s="40" t="s">
        <v>25</v>
      </c>
      <c r="AH15" s="40" t="s">
        <v>25</v>
      </c>
      <c r="AI15" s="40" t="s">
        <v>21</v>
      </c>
      <c r="AJ15" s="40" t="s">
        <v>25</v>
      </c>
      <c r="AK15" s="46" t="s">
        <v>25</v>
      </c>
      <c r="AL15" s="46" t="s">
        <v>25</v>
      </c>
      <c r="AM15" s="46" t="s">
        <v>25</v>
      </c>
      <c r="AN15" s="46" t="str">
        <f>IFERROR(VLOOKUP($B15,Sheet1!$A$5:$B$300,2,FALSE),"")</f>
        <v/>
      </c>
      <c r="AO15" s="46" t="s">
        <v>25</v>
      </c>
      <c r="AP15" s="5" t="str">
        <f>IFERROR(VLOOKUP($A15,集約用シート!$B$5:$U$300,15,FALSE),"")</f>
        <v/>
      </c>
      <c r="AQ15" s="8" t="s">
        <v>23</v>
      </c>
      <c r="AR15" s="40" t="s">
        <v>25</v>
      </c>
      <c r="AS15" s="5" t="str">
        <f>IFERROR(VLOOKUP($A15,集約用シート!$B$5:$U$300,19,FALSE),"")</f>
        <v/>
      </c>
      <c r="AT15" s="40" t="s">
        <v>21</v>
      </c>
      <c r="AU15" s="5" t="str">
        <f>IFERROR(VLOOKUP($A15,集約用シート!$B$5:$U$300,21,FALSE),"")</f>
        <v/>
      </c>
    </row>
    <row r="16" spans="1:47" ht="28.5" customHeight="1">
      <c r="A16" s="6">
        <v>36021</v>
      </c>
      <c r="B16" s="7" t="s">
        <v>998</v>
      </c>
      <c r="C16" s="40" t="s">
        <v>25</v>
      </c>
      <c r="D16" s="40" t="s">
        <v>25</v>
      </c>
      <c r="E16" s="40">
        <v>2</v>
      </c>
      <c r="F16" s="40"/>
      <c r="G16" s="40" t="s">
        <v>25</v>
      </c>
      <c r="H16" s="40" t="s">
        <v>25</v>
      </c>
      <c r="I16" s="40" t="s">
        <v>25</v>
      </c>
      <c r="J16" s="40"/>
      <c r="K16" s="40" t="s">
        <v>25</v>
      </c>
      <c r="L16" s="40"/>
      <c r="M16" s="40"/>
      <c r="N16" s="40" t="s">
        <v>26</v>
      </c>
      <c r="O16" s="40" t="s">
        <v>26</v>
      </c>
      <c r="P16" s="40">
        <v>2</v>
      </c>
      <c r="Q16" s="40"/>
      <c r="R16" s="40" t="s">
        <v>26</v>
      </c>
      <c r="S16" s="40" t="s">
        <v>26</v>
      </c>
      <c r="T16" s="40" t="s">
        <v>26</v>
      </c>
      <c r="U16" s="40" t="s">
        <v>26</v>
      </c>
      <c r="V16" s="40"/>
      <c r="W16" s="40"/>
      <c r="X16" s="40"/>
      <c r="Y16" s="40" t="s">
        <v>25</v>
      </c>
      <c r="Z16" s="40" t="s">
        <v>25</v>
      </c>
      <c r="AA16" s="40" t="s">
        <v>25</v>
      </c>
      <c r="AB16" s="40" t="s">
        <v>25</v>
      </c>
      <c r="AC16" s="40" t="s">
        <v>25</v>
      </c>
      <c r="AD16" s="40" t="s">
        <v>25</v>
      </c>
      <c r="AE16" s="40" t="s">
        <v>25</v>
      </c>
      <c r="AF16" s="40"/>
      <c r="AG16" s="40" t="s">
        <v>25</v>
      </c>
      <c r="AH16" s="40" t="s">
        <v>25</v>
      </c>
      <c r="AI16" s="40" t="s">
        <v>21</v>
      </c>
      <c r="AJ16" s="40" t="s">
        <v>25</v>
      </c>
      <c r="AK16" s="46" t="s">
        <v>25</v>
      </c>
      <c r="AL16" s="46" t="s">
        <v>25</v>
      </c>
      <c r="AM16" s="46" t="s">
        <v>25</v>
      </c>
      <c r="AN16" s="46" t="str">
        <f>IFERROR(VLOOKUP($B16,Sheet1!$A$5:$B$300,2,FALSE),"")</f>
        <v/>
      </c>
      <c r="AO16" s="46" t="s">
        <v>25</v>
      </c>
      <c r="AP16" s="5" t="str">
        <f>IFERROR(VLOOKUP($A16,集約用シート!$B$5:$U$300,15,FALSE),"")</f>
        <v/>
      </c>
      <c r="AQ16" s="8" t="s">
        <v>23</v>
      </c>
      <c r="AR16" s="40" t="s">
        <v>25</v>
      </c>
      <c r="AS16" s="5" t="str">
        <f>IFERROR(VLOOKUP($A16,集約用シート!$B$5:$U$300,19,FALSE),"")</f>
        <v/>
      </c>
      <c r="AT16" s="40" t="s">
        <v>21</v>
      </c>
      <c r="AU16" s="5" t="str">
        <f>IFERROR(VLOOKUP($A16,集約用シート!$B$5:$U$300,21,FALSE),"")</f>
        <v/>
      </c>
    </row>
    <row r="17" spans="1:47" ht="28.5" customHeight="1">
      <c r="A17" s="6">
        <v>36023</v>
      </c>
      <c r="B17" s="7" t="s">
        <v>999</v>
      </c>
      <c r="C17" s="35" t="s">
        <v>21</v>
      </c>
      <c r="D17" s="40" t="s">
        <v>25</v>
      </c>
      <c r="E17" s="40">
        <v>1</v>
      </c>
      <c r="F17" s="40"/>
      <c r="G17" s="40" t="s">
        <v>25</v>
      </c>
      <c r="H17" s="40" t="s">
        <v>25</v>
      </c>
      <c r="I17" s="40" t="s">
        <v>25</v>
      </c>
      <c r="J17" s="40"/>
      <c r="K17" s="40" t="s">
        <v>25</v>
      </c>
      <c r="L17" s="40"/>
      <c r="M17" s="40"/>
      <c r="N17" s="40" t="s">
        <v>22</v>
      </c>
      <c r="O17" s="40" t="s">
        <v>22</v>
      </c>
      <c r="P17" s="40">
        <v>0</v>
      </c>
      <c r="Q17" s="40"/>
      <c r="R17" s="40" t="s">
        <v>26</v>
      </c>
      <c r="S17" s="40" t="s">
        <v>26</v>
      </c>
      <c r="T17" s="40" t="s">
        <v>26</v>
      </c>
      <c r="U17" s="40" t="s">
        <v>26</v>
      </c>
      <c r="V17" s="40"/>
      <c r="W17" s="40"/>
      <c r="X17" s="40"/>
      <c r="Y17" s="40" t="s">
        <v>25</v>
      </c>
      <c r="Z17" s="40" t="s">
        <v>25</v>
      </c>
      <c r="AA17" s="40" t="s">
        <v>25</v>
      </c>
      <c r="AB17" s="40" t="s">
        <v>25</v>
      </c>
      <c r="AC17" s="40" t="s">
        <v>25</v>
      </c>
      <c r="AD17" s="40" t="s">
        <v>25</v>
      </c>
      <c r="AE17" s="40" t="s">
        <v>25</v>
      </c>
      <c r="AF17" s="40"/>
      <c r="AG17" s="40" t="s">
        <v>25</v>
      </c>
      <c r="AH17" s="40" t="s">
        <v>25</v>
      </c>
      <c r="AI17" s="40" t="s">
        <v>21</v>
      </c>
      <c r="AJ17" s="40" t="s">
        <v>25</v>
      </c>
      <c r="AK17" s="46" t="s">
        <v>25</v>
      </c>
      <c r="AL17" s="46" t="s">
        <v>25</v>
      </c>
      <c r="AM17" s="46" t="s">
        <v>25</v>
      </c>
      <c r="AN17" s="46" t="str">
        <f>IFERROR(VLOOKUP($B17,Sheet1!$A$5:$B$300,2,FALSE),"")</f>
        <v/>
      </c>
      <c r="AO17" s="46" t="s">
        <v>25</v>
      </c>
      <c r="AP17" s="5" t="str">
        <f>IFERROR(VLOOKUP($A17,集約用シート!$B$5:$U$300,15,FALSE),"")</f>
        <v/>
      </c>
      <c r="AQ17" s="8" t="s">
        <v>23</v>
      </c>
      <c r="AR17" s="40" t="s">
        <v>25</v>
      </c>
      <c r="AS17" s="5" t="str">
        <f>IFERROR(VLOOKUP($A17,集約用シート!$B$5:$U$300,19,FALSE),"")</f>
        <v/>
      </c>
      <c r="AT17" s="40" t="s">
        <v>21</v>
      </c>
      <c r="AU17" s="5" t="str">
        <f>IFERROR(VLOOKUP($A17,集約用シート!$B$5:$U$300,21,FALSE),"")</f>
        <v/>
      </c>
    </row>
    <row r="18" spans="1:47" ht="28.5" customHeight="1">
      <c r="A18" s="6">
        <v>36027</v>
      </c>
      <c r="B18" s="7" t="s">
        <v>1000</v>
      </c>
      <c r="C18" s="35" t="s">
        <v>21</v>
      </c>
      <c r="D18" s="35" t="s">
        <v>21</v>
      </c>
      <c r="E18" s="40">
        <v>0</v>
      </c>
      <c r="F18" s="40"/>
      <c r="G18" s="40" t="s">
        <v>25</v>
      </c>
      <c r="H18" s="40" t="s">
        <v>25</v>
      </c>
      <c r="I18" s="40" t="s">
        <v>25</v>
      </c>
      <c r="J18" s="40"/>
      <c r="K18" s="40" t="s">
        <v>25</v>
      </c>
      <c r="L18" s="40"/>
      <c r="M18" s="40"/>
      <c r="N18" s="40" t="s">
        <v>22</v>
      </c>
      <c r="O18" s="40" t="s">
        <v>22</v>
      </c>
      <c r="P18" s="40">
        <v>0</v>
      </c>
      <c r="Q18" s="40"/>
      <c r="R18" s="40" t="s">
        <v>26</v>
      </c>
      <c r="S18" s="40" t="s">
        <v>26</v>
      </c>
      <c r="T18" s="40" t="s">
        <v>26</v>
      </c>
      <c r="U18" s="40"/>
      <c r="V18" s="40" t="s">
        <v>26</v>
      </c>
      <c r="W18" s="40"/>
      <c r="X18" s="40"/>
      <c r="Y18" s="40" t="s">
        <v>21</v>
      </c>
      <c r="Z18" s="40" t="s">
        <v>21</v>
      </c>
      <c r="AA18" s="40" t="s">
        <v>21</v>
      </c>
      <c r="AB18" s="40" t="s">
        <v>25</v>
      </c>
      <c r="AC18" s="40" t="s">
        <v>25</v>
      </c>
      <c r="AD18" s="40" t="s">
        <v>25</v>
      </c>
      <c r="AE18" s="40" t="s">
        <v>25</v>
      </c>
      <c r="AF18" s="40"/>
      <c r="AG18" s="40" t="s">
        <v>25</v>
      </c>
      <c r="AH18" s="40" t="s">
        <v>25</v>
      </c>
      <c r="AI18" s="40" t="s">
        <v>21</v>
      </c>
      <c r="AJ18" s="40" t="s">
        <v>25</v>
      </c>
      <c r="AK18" s="46" t="s">
        <v>21</v>
      </c>
      <c r="AL18" s="46" t="s">
        <v>21</v>
      </c>
      <c r="AM18" s="46" t="s">
        <v>25</v>
      </c>
      <c r="AN18" s="46" t="str">
        <f>IFERROR(VLOOKUP($B18,Sheet1!$A$5:$B$300,2,FALSE),"")</f>
        <v/>
      </c>
      <c r="AO18" s="46" t="s">
        <v>25</v>
      </c>
      <c r="AP18" s="5" t="str">
        <f>IFERROR(VLOOKUP($A18,集約用シート!$B$5:$U$300,15,FALSE),"")</f>
        <v/>
      </c>
      <c r="AQ18" s="8" t="s">
        <v>23</v>
      </c>
      <c r="AR18" s="40" t="s">
        <v>25</v>
      </c>
      <c r="AS18" s="5" t="str">
        <f>IFERROR(VLOOKUP($A18,集約用シート!$B$5:$U$300,19,FALSE),"")</f>
        <v/>
      </c>
      <c r="AT18" s="40" t="s">
        <v>21</v>
      </c>
      <c r="AU18" s="5" t="str">
        <f>IFERROR(VLOOKUP($A18,集約用シート!$B$5:$U$300,21,FALSE),"")</f>
        <v/>
      </c>
    </row>
    <row r="19" spans="1:47" ht="28.5" customHeight="1">
      <c r="A19" s="6">
        <v>36032</v>
      </c>
      <c r="B19" s="7" t="s">
        <v>1001</v>
      </c>
      <c r="C19" s="35" t="s">
        <v>21</v>
      </c>
      <c r="D19" s="35" t="s">
        <v>21</v>
      </c>
      <c r="E19" s="40">
        <v>0</v>
      </c>
      <c r="F19" s="40"/>
      <c r="G19" s="40" t="s">
        <v>25</v>
      </c>
      <c r="H19" s="40" t="s">
        <v>25</v>
      </c>
      <c r="I19" s="40" t="s">
        <v>25</v>
      </c>
      <c r="J19" s="40"/>
      <c r="K19" s="40" t="s">
        <v>25</v>
      </c>
      <c r="L19" s="40"/>
      <c r="M19" s="40"/>
      <c r="N19" s="40" t="s">
        <v>22</v>
      </c>
      <c r="O19" s="40" t="s">
        <v>22</v>
      </c>
      <c r="P19" s="40">
        <v>0</v>
      </c>
      <c r="Q19" s="40"/>
      <c r="R19" s="40" t="s">
        <v>26</v>
      </c>
      <c r="S19" s="40" t="s">
        <v>26</v>
      </c>
      <c r="T19" s="40" t="s">
        <v>26</v>
      </c>
      <c r="U19" s="40" t="s">
        <v>26</v>
      </c>
      <c r="V19" s="40" t="s">
        <v>26</v>
      </c>
      <c r="W19" s="40"/>
      <c r="X19" s="40"/>
      <c r="Y19" s="40" t="s">
        <v>25</v>
      </c>
      <c r="Z19" s="40" t="s">
        <v>25</v>
      </c>
      <c r="AA19" s="40" t="s">
        <v>25</v>
      </c>
      <c r="AB19" s="40" t="s">
        <v>25</v>
      </c>
      <c r="AC19" s="40" t="s">
        <v>25</v>
      </c>
      <c r="AD19" s="40" t="s">
        <v>25</v>
      </c>
      <c r="AE19" s="40" t="s">
        <v>25</v>
      </c>
      <c r="AF19" s="40"/>
      <c r="AG19" s="40" t="s">
        <v>25</v>
      </c>
      <c r="AH19" s="40" t="s">
        <v>25</v>
      </c>
      <c r="AI19" s="40" t="s">
        <v>21</v>
      </c>
      <c r="AJ19" s="40" t="s">
        <v>25</v>
      </c>
      <c r="AK19" s="46" t="s">
        <v>25</v>
      </c>
      <c r="AL19" s="46" t="s">
        <v>25</v>
      </c>
      <c r="AM19" s="46" t="s">
        <v>25</v>
      </c>
      <c r="AN19" s="46" t="str">
        <f>IFERROR(VLOOKUP($B19,Sheet1!$A$5:$B$300,2,FALSE),"")</f>
        <v/>
      </c>
      <c r="AO19" s="46" t="s">
        <v>25</v>
      </c>
      <c r="AP19" s="5" t="str">
        <f>IFERROR(VLOOKUP($A19,集約用シート!$B$5:$U$300,15,FALSE),"")</f>
        <v/>
      </c>
      <c r="AQ19" s="8" t="s">
        <v>23</v>
      </c>
      <c r="AR19" s="40" t="s">
        <v>25</v>
      </c>
      <c r="AS19" s="5" t="str">
        <f>IFERROR(VLOOKUP($A19,集約用シート!$B$5:$U$300,19,FALSE),"")</f>
        <v/>
      </c>
      <c r="AT19" s="40" t="s">
        <v>21</v>
      </c>
      <c r="AU19" s="5" t="str">
        <f>IFERROR(VLOOKUP($A19,集約用シート!$B$5:$U$300,21,FALSE),"")</f>
        <v/>
      </c>
    </row>
    <row r="20" spans="1:47" ht="28.5" customHeight="1">
      <c r="A20" s="6">
        <v>36033</v>
      </c>
      <c r="B20" s="7" t="s">
        <v>1002</v>
      </c>
      <c r="C20" s="40" t="s">
        <v>25</v>
      </c>
      <c r="D20" s="40" t="s">
        <v>25</v>
      </c>
      <c r="E20" s="40">
        <v>2</v>
      </c>
      <c r="F20" s="40"/>
      <c r="G20" s="40" t="s">
        <v>25</v>
      </c>
      <c r="H20" s="40" t="s">
        <v>25</v>
      </c>
      <c r="I20" s="40" t="s">
        <v>25</v>
      </c>
      <c r="J20" s="40"/>
      <c r="K20" s="40" t="s">
        <v>25</v>
      </c>
      <c r="L20" s="40"/>
      <c r="M20" s="40"/>
      <c r="N20" s="40" t="s">
        <v>22</v>
      </c>
      <c r="O20" s="40" t="s">
        <v>26</v>
      </c>
      <c r="P20" s="40">
        <v>1</v>
      </c>
      <c r="Q20" s="40"/>
      <c r="R20" s="40" t="s">
        <v>26</v>
      </c>
      <c r="S20" s="40" t="s">
        <v>26</v>
      </c>
      <c r="T20" s="40" t="s">
        <v>26</v>
      </c>
      <c r="U20" s="40" t="s">
        <v>26</v>
      </c>
      <c r="V20" s="40"/>
      <c r="W20" s="40"/>
      <c r="X20" s="40"/>
      <c r="Y20" s="40" t="s">
        <v>25</v>
      </c>
      <c r="Z20" s="40" t="s">
        <v>25</v>
      </c>
      <c r="AA20" s="40" t="s">
        <v>25</v>
      </c>
      <c r="AB20" s="40" t="s">
        <v>25</v>
      </c>
      <c r="AC20" s="40" t="s">
        <v>25</v>
      </c>
      <c r="AD20" s="40" t="s">
        <v>25</v>
      </c>
      <c r="AE20" s="40" t="s">
        <v>25</v>
      </c>
      <c r="AF20" s="40"/>
      <c r="AG20" s="40" t="s">
        <v>25</v>
      </c>
      <c r="AH20" s="40" t="s">
        <v>25</v>
      </c>
      <c r="AI20" s="40" t="s">
        <v>21</v>
      </c>
      <c r="AJ20" s="40" t="s">
        <v>25</v>
      </c>
      <c r="AK20" s="46" t="s">
        <v>22</v>
      </c>
      <c r="AL20" s="46" t="s">
        <v>25</v>
      </c>
      <c r="AM20" s="46" t="s">
        <v>25</v>
      </c>
      <c r="AN20" s="46" t="str">
        <f>IFERROR(VLOOKUP($B20,Sheet1!$A$5:$B$300,2,FALSE),"")</f>
        <v/>
      </c>
      <c r="AO20" s="46" t="s">
        <v>25</v>
      </c>
      <c r="AP20" s="5" t="str">
        <f>IFERROR(VLOOKUP($A20,集約用シート!$B$5:$U$300,15,FALSE),"")</f>
        <v/>
      </c>
      <c r="AQ20" s="8" t="s">
        <v>23</v>
      </c>
      <c r="AR20" s="40" t="s">
        <v>25</v>
      </c>
      <c r="AS20" s="5" t="str">
        <f>IFERROR(VLOOKUP($A20,集約用シート!$B$5:$U$300,19,FALSE),"")</f>
        <v/>
      </c>
      <c r="AT20" s="40" t="s">
        <v>21</v>
      </c>
      <c r="AU20" s="5" t="str">
        <f>IFERROR(VLOOKUP($A20,集約用シート!$B$5:$U$300,21,FALSE),"")</f>
        <v/>
      </c>
    </row>
    <row r="21" spans="1:47" ht="28.5" customHeight="1">
      <c r="A21" s="6">
        <v>36040</v>
      </c>
      <c r="B21" s="7" t="s">
        <v>1003</v>
      </c>
      <c r="C21" s="40" t="s">
        <v>25</v>
      </c>
      <c r="D21" s="35" t="s">
        <v>21</v>
      </c>
      <c r="E21" s="40">
        <v>1</v>
      </c>
      <c r="F21" s="40" t="s">
        <v>25</v>
      </c>
      <c r="G21" s="40" t="s">
        <v>25</v>
      </c>
      <c r="H21" s="40" t="s">
        <v>25</v>
      </c>
      <c r="I21" s="40" t="s">
        <v>25</v>
      </c>
      <c r="J21" s="40"/>
      <c r="K21" s="40" t="s">
        <v>25</v>
      </c>
      <c r="L21" s="40"/>
      <c r="M21" s="40"/>
      <c r="N21" s="40" t="s">
        <v>26</v>
      </c>
      <c r="O21" s="40" t="s">
        <v>26</v>
      </c>
      <c r="P21" s="40">
        <v>2</v>
      </c>
      <c r="Q21" s="40"/>
      <c r="R21" s="40" t="s">
        <v>26</v>
      </c>
      <c r="S21" s="40" t="s">
        <v>26</v>
      </c>
      <c r="T21" s="40" t="s">
        <v>26</v>
      </c>
      <c r="U21" s="40"/>
      <c r="V21" s="40" t="s">
        <v>26</v>
      </c>
      <c r="W21" s="40"/>
      <c r="X21" s="40"/>
      <c r="Y21" s="40" t="s">
        <v>25</v>
      </c>
      <c r="Z21" s="40" t="s">
        <v>21</v>
      </c>
      <c r="AA21" s="40" t="s">
        <v>21</v>
      </c>
      <c r="AB21" s="40" t="s">
        <v>25</v>
      </c>
      <c r="AC21" s="40" t="s">
        <v>25</v>
      </c>
      <c r="AD21" s="40" t="s">
        <v>25</v>
      </c>
      <c r="AE21" s="40" t="s">
        <v>25</v>
      </c>
      <c r="AF21" s="40"/>
      <c r="AG21" s="40" t="s">
        <v>25</v>
      </c>
      <c r="AH21" s="40" t="s">
        <v>25</v>
      </c>
      <c r="AI21" s="40" t="s">
        <v>21</v>
      </c>
      <c r="AJ21" s="40" t="s">
        <v>25</v>
      </c>
      <c r="AK21" s="46" t="s">
        <v>25</v>
      </c>
      <c r="AL21" s="46" t="s">
        <v>26</v>
      </c>
      <c r="AM21" s="46" t="s">
        <v>25</v>
      </c>
      <c r="AN21" s="46" t="str">
        <f>IFERROR(VLOOKUP($B21,Sheet1!$A$5:$B$300,2,FALSE),"")</f>
        <v/>
      </c>
      <c r="AO21" s="46" t="s">
        <v>25</v>
      </c>
      <c r="AP21" s="5" t="str">
        <f>IFERROR(VLOOKUP($A21,集約用シート!$B$5:$U$300,15,FALSE),"")</f>
        <v/>
      </c>
      <c r="AQ21" s="8" t="s">
        <v>23</v>
      </c>
      <c r="AR21" s="40" t="s">
        <v>25</v>
      </c>
      <c r="AS21" s="5" t="str">
        <f>IFERROR(VLOOKUP($A21,集約用シート!$B$5:$U$300,19,FALSE),"")</f>
        <v/>
      </c>
      <c r="AT21" s="40" t="s">
        <v>21</v>
      </c>
      <c r="AU21" s="5" t="str">
        <f>IFERROR(VLOOKUP($A21,集約用シート!$B$5:$U$300,21,FALSE),"")</f>
        <v/>
      </c>
    </row>
    <row r="22" spans="1:47" ht="28.5" customHeight="1">
      <c r="A22" s="6">
        <v>36044</v>
      </c>
      <c r="B22" s="7" t="s">
        <v>1004</v>
      </c>
      <c r="C22" s="40" t="s">
        <v>25</v>
      </c>
      <c r="D22" s="40" t="s">
        <v>25</v>
      </c>
      <c r="E22" s="40">
        <v>2</v>
      </c>
      <c r="F22" s="40"/>
      <c r="G22" s="40" t="s">
        <v>25</v>
      </c>
      <c r="H22" s="40" t="s">
        <v>25</v>
      </c>
      <c r="I22" s="40" t="s">
        <v>25</v>
      </c>
      <c r="J22" s="40"/>
      <c r="K22" s="40" t="s">
        <v>25</v>
      </c>
      <c r="L22" s="40"/>
      <c r="M22" s="40"/>
      <c r="N22" s="40" t="s">
        <v>26</v>
      </c>
      <c r="O22" s="40" t="s">
        <v>26</v>
      </c>
      <c r="P22" s="40">
        <v>2</v>
      </c>
      <c r="Q22" s="40"/>
      <c r="R22" s="40" t="s">
        <v>26</v>
      </c>
      <c r="S22" s="40" t="s">
        <v>26</v>
      </c>
      <c r="T22" s="40" t="s">
        <v>26</v>
      </c>
      <c r="U22" s="40"/>
      <c r="V22" s="40"/>
      <c r="W22" s="40"/>
      <c r="X22" s="40"/>
      <c r="Y22" s="40" t="s">
        <v>25</v>
      </c>
      <c r="Z22" s="40" t="s">
        <v>25</v>
      </c>
      <c r="AA22" s="40" t="s">
        <v>25</v>
      </c>
      <c r="AB22" s="40" t="s">
        <v>25</v>
      </c>
      <c r="AC22" s="40" t="s">
        <v>25</v>
      </c>
      <c r="AD22" s="40" t="s">
        <v>25</v>
      </c>
      <c r="AE22" s="40" t="s">
        <v>25</v>
      </c>
      <c r="AF22" s="40"/>
      <c r="AG22" s="40" t="s">
        <v>25</v>
      </c>
      <c r="AH22" s="40" t="s">
        <v>25</v>
      </c>
      <c r="AI22" s="40" t="s">
        <v>21</v>
      </c>
      <c r="AJ22" s="40" t="s">
        <v>25</v>
      </c>
      <c r="AK22" s="46" t="s">
        <v>25</v>
      </c>
      <c r="AL22" s="46" t="s">
        <v>25</v>
      </c>
      <c r="AM22" s="46" t="s">
        <v>25</v>
      </c>
      <c r="AN22" s="46" t="str">
        <f>IFERROR(VLOOKUP($B22,Sheet1!$A$5:$B$300,2,FALSE),"")</f>
        <v/>
      </c>
      <c r="AO22" s="46" t="s">
        <v>25</v>
      </c>
      <c r="AP22" s="5" t="str">
        <f>IFERROR(VLOOKUP($A22,集約用シート!$B$5:$U$300,15,FALSE),"")</f>
        <v/>
      </c>
      <c r="AQ22" s="8" t="s">
        <v>23</v>
      </c>
      <c r="AR22" s="40" t="s">
        <v>25</v>
      </c>
      <c r="AS22" s="5" t="str">
        <f>IFERROR(VLOOKUP($A22,集約用シート!$B$5:$U$300,19,FALSE),"")</f>
        <v/>
      </c>
      <c r="AT22" s="40" t="s">
        <v>21</v>
      </c>
      <c r="AU22" s="5" t="str">
        <f>IFERROR(VLOOKUP($A22,集約用シート!$B$5:$U$300,21,FALSE),"")</f>
        <v/>
      </c>
    </row>
    <row r="23" spans="1:47" ht="28.5" customHeight="1">
      <c r="A23" s="6">
        <v>36047</v>
      </c>
      <c r="B23" s="7" t="s">
        <v>1005</v>
      </c>
      <c r="C23" s="40" t="s">
        <v>25</v>
      </c>
      <c r="D23" s="40" t="s">
        <v>25</v>
      </c>
      <c r="E23" s="40">
        <v>2</v>
      </c>
      <c r="F23" s="40"/>
      <c r="G23" s="40" t="s">
        <v>25</v>
      </c>
      <c r="H23" s="40" t="s">
        <v>25</v>
      </c>
      <c r="I23" s="40" t="s">
        <v>25</v>
      </c>
      <c r="J23" s="40"/>
      <c r="K23" s="40" t="s">
        <v>25</v>
      </c>
      <c r="L23" s="40"/>
      <c r="M23" s="40"/>
      <c r="N23" s="40" t="s">
        <v>22</v>
      </c>
      <c r="O23" s="40" t="s">
        <v>26</v>
      </c>
      <c r="P23" s="40">
        <v>1</v>
      </c>
      <c r="Q23" s="40"/>
      <c r="R23" s="40" t="s">
        <v>26</v>
      </c>
      <c r="S23" s="40" t="s">
        <v>26</v>
      </c>
      <c r="T23" s="40" t="s">
        <v>26</v>
      </c>
      <c r="U23" s="40" t="s">
        <v>26</v>
      </c>
      <c r="V23" s="40"/>
      <c r="W23" s="40"/>
      <c r="X23" s="40"/>
      <c r="Y23" s="40" t="s">
        <v>25</v>
      </c>
      <c r="Z23" s="40" t="s">
        <v>25</v>
      </c>
      <c r="AA23" s="40" t="s">
        <v>25</v>
      </c>
      <c r="AB23" s="40" t="s">
        <v>25</v>
      </c>
      <c r="AC23" s="40" t="s">
        <v>25</v>
      </c>
      <c r="AD23" s="40" t="s">
        <v>25</v>
      </c>
      <c r="AE23" s="40" t="s">
        <v>25</v>
      </c>
      <c r="AF23" s="40"/>
      <c r="AG23" s="40" t="s">
        <v>25</v>
      </c>
      <c r="AH23" s="40" t="s">
        <v>25</v>
      </c>
      <c r="AI23" s="40" t="s">
        <v>21</v>
      </c>
      <c r="AJ23" s="40" t="s">
        <v>25</v>
      </c>
      <c r="AK23" s="46" t="s">
        <v>25</v>
      </c>
      <c r="AL23" s="46" t="s">
        <v>25</v>
      </c>
      <c r="AM23" s="46" t="s">
        <v>25</v>
      </c>
      <c r="AN23" s="46" t="str">
        <f>IFERROR(VLOOKUP($B23,Sheet1!$A$5:$B$300,2,FALSE),"")</f>
        <v/>
      </c>
      <c r="AO23" s="46" t="s">
        <v>25</v>
      </c>
      <c r="AP23" s="5" t="str">
        <f>IFERROR(VLOOKUP($A23,集約用シート!$B$5:$U$300,15,FALSE),"")</f>
        <v/>
      </c>
      <c r="AQ23" s="8" t="s">
        <v>23</v>
      </c>
      <c r="AR23" s="40" t="s">
        <v>25</v>
      </c>
      <c r="AS23" s="5" t="str">
        <f>IFERROR(VLOOKUP($A23,集約用シート!$B$5:$U$300,19,FALSE),"")</f>
        <v/>
      </c>
      <c r="AT23" s="40" t="s">
        <v>21</v>
      </c>
      <c r="AU23" s="5" t="str">
        <f>IFERROR(VLOOKUP($A23,集約用シート!$B$5:$U$300,21,FALSE),"")</f>
        <v/>
      </c>
    </row>
    <row r="24" spans="1:47" ht="28.5" customHeight="1">
      <c r="A24" s="6">
        <v>36049</v>
      </c>
      <c r="B24" s="7" t="s">
        <v>1006</v>
      </c>
      <c r="C24" s="35" t="s">
        <v>21</v>
      </c>
      <c r="D24" s="35" t="s">
        <v>21</v>
      </c>
      <c r="E24" s="40">
        <v>0</v>
      </c>
      <c r="F24" s="40"/>
      <c r="G24" s="40"/>
      <c r="H24" s="40"/>
      <c r="I24" s="40"/>
      <c r="J24" s="40"/>
      <c r="K24" s="40"/>
      <c r="L24" s="40"/>
      <c r="M24" s="40"/>
      <c r="N24" s="40" t="s">
        <v>22</v>
      </c>
      <c r="O24" s="40" t="s">
        <v>22</v>
      </c>
      <c r="P24" s="40">
        <v>0</v>
      </c>
      <c r="Q24" s="40"/>
      <c r="R24" s="40"/>
      <c r="S24" s="40"/>
      <c r="T24" s="40"/>
      <c r="U24" s="40"/>
      <c r="V24" s="40"/>
      <c r="W24" s="40"/>
      <c r="X24" s="40"/>
      <c r="Y24" s="40" t="s">
        <v>21</v>
      </c>
      <c r="Z24" s="40" t="s">
        <v>21</v>
      </c>
      <c r="AA24" s="40" t="s">
        <v>21</v>
      </c>
      <c r="AB24" s="40" t="s">
        <v>23</v>
      </c>
      <c r="AC24" s="40" t="s">
        <v>23</v>
      </c>
      <c r="AD24" s="40" t="s">
        <v>23</v>
      </c>
      <c r="AE24" s="40" t="s">
        <v>23</v>
      </c>
      <c r="AF24" s="40"/>
      <c r="AG24" s="40" t="s">
        <v>23</v>
      </c>
      <c r="AH24" s="40" t="s">
        <v>23</v>
      </c>
      <c r="AI24" s="40" t="s">
        <v>23</v>
      </c>
      <c r="AJ24" s="40" t="s">
        <v>23</v>
      </c>
      <c r="AK24" s="46" t="s">
        <v>21</v>
      </c>
      <c r="AL24" s="46" t="s">
        <v>21</v>
      </c>
      <c r="AM24" s="46" t="s">
        <v>23</v>
      </c>
      <c r="AN24" s="46" t="str">
        <f>IFERROR(VLOOKUP($B24,Sheet1!$A$5:$B$300,2,FALSE),"")</f>
        <v/>
      </c>
      <c r="AO24" s="46" t="s">
        <v>23</v>
      </c>
      <c r="AP24" s="5" t="str">
        <f>IFERROR(VLOOKUP($A24,集約用シート!$B$5:$U$300,15,FALSE),"")</f>
        <v/>
      </c>
      <c r="AQ24" s="8" t="s">
        <v>23</v>
      </c>
      <c r="AR24" s="40" t="s">
        <v>23</v>
      </c>
      <c r="AS24" s="5" t="str">
        <f>IFERROR(VLOOKUP($A24,集約用シート!$B$5:$U$300,19,FALSE),"")</f>
        <v/>
      </c>
      <c r="AT24" s="40" t="s">
        <v>23</v>
      </c>
      <c r="AU24" s="5" t="str">
        <f>IFERROR(VLOOKUP($A24,集約用シート!$B$5:$U$300,21,FALSE),"")</f>
        <v/>
      </c>
    </row>
    <row r="25" spans="1:47" ht="28.5" customHeight="1">
      <c r="A25" s="6">
        <v>36055</v>
      </c>
      <c r="B25" s="7" t="s">
        <v>1007</v>
      </c>
      <c r="C25" s="35" t="s">
        <v>21</v>
      </c>
      <c r="D25" s="35" t="s">
        <v>21</v>
      </c>
      <c r="E25" s="40">
        <v>0</v>
      </c>
      <c r="F25" s="40"/>
      <c r="G25" s="40" t="s">
        <v>25</v>
      </c>
      <c r="H25" s="40" t="s">
        <v>25</v>
      </c>
      <c r="I25" s="40" t="s">
        <v>25</v>
      </c>
      <c r="J25" s="40"/>
      <c r="K25" s="40" t="s">
        <v>25</v>
      </c>
      <c r="L25" s="40"/>
      <c r="M25" s="40"/>
      <c r="N25" s="40" t="s">
        <v>22</v>
      </c>
      <c r="O25" s="40" t="s">
        <v>22</v>
      </c>
      <c r="P25" s="40">
        <v>0</v>
      </c>
      <c r="Q25" s="40"/>
      <c r="R25" s="40" t="s">
        <v>26</v>
      </c>
      <c r="S25" s="40" t="s">
        <v>26</v>
      </c>
      <c r="T25" s="40" t="s">
        <v>26</v>
      </c>
      <c r="U25" s="40"/>
      <c r="V25" s="40" t="s">
        <v>26</v>
      </c>
      <c r="W25" s="40"/>
      <c r="X25" s="40"/>
      <c r="Y25" s="40" t="s">
        <v>21</v>
      </c>
      <c r="Z25" s="40" t="s">
        <v>21</v>
      </c>
      <c r="AA25" s="40" t="s">
        <v>21</v>
      </c>
      <c r="AB25" s="40" t="s">
        <v>25</v>
      </c>
      <c r="AC25" s="40" t="s">
        <v>25</v>
      </c>
      <c r="AD25" s="40" t="s">
        <v>25</v>
      </c>
      <c r="AE25" s="40" t="s">
        <v>25</v>
      </c>
      <c r="AF25" s="40"/>
      <c r="AG25" s="40" t="s">
        <v>25</v>
      </c>
      <c r="AH25" s="40" t="s">
        <v>25</v>
      </c>
      <c r="AI25" s="40" t="s">
        <v>21</v>
      </c>
      <c r="AJ25" s="40" t="s">
        <v>25</v>
      </c>
      <c r="AK25" s="46" t="s">
        <v>21</v>
      </c>
      <c r="AL25" s="46" t="s">
        <v>21</v>
      </c>
      <c r="AM25" s="46" t="s">
        <v>25</v>
      </c>
      <c r="AN25" s="46" t="str">
        <f>IFERROR(VLOOKUP($B25,Sheet1!$A$5:$B$300,2,FALSE),"")</f>
        <v/>
      </c>
      <c r="AO25" s="46" t="s">
        <v>25</v>
      </c>
      <c r="AP25" s="5" t="str">
        <f>IFERROR(VLOOKUP($A25,集約用シート!$B$5:$U$300,15,FALSE),"")</f>
        <v/>
      </c>
      <c r="AQ25" s="8" t="s">
        <v>23</v>
      </c>
      <c r="AR25" s="40" t="s">
        <v>25</v>
      </c>
      <c r="AS25" s="5" t="str">
        <f>IFERROR(VLOOKUP($A25,集約用シート!$B$5:$U$300,19,FALSE),"")</f>
        <v/>
      </c>
      <c r="AT25" s="40" t="s">
        <v>21</v>
      </c>
      <c r="AU25" s="5" t="str">
        <f>IFERROR(VLOOKUP($A25,集約用シート!$B$5:$U$300,21,FALSE),"")</f>
        <v/>
      </c>
    </row>
    <row r="26" spans="1:47" ht="28.5" customHeight="1">
      <c r="A26" s="6">
        <v>36057</v>
      </c>
      <c r="B26" s="7" t="s">
        <v>1008</v>
      </c>
      <c r="C26" s="35" t="s">
        <v>21</v>
      </c>
      <c r="D26" s="35" t="s">
        <v>21</v>
      </c>
      <c r="E26" s="40">
        <v>0</v>
      </c>
      <c r="F26" s="40"/>
      <c r="G26" s="40"/>
      <c r="H26" s="40"/>
      <c r="I26" s="40"/>
      <c r="J26" s="40"/>
      <c r="K26" s="40"/>
      <c r="L26" s="40"/>
      <c r="M26" s="40"/>
      <c r="N26" s="40" t="s">
        <v>22</v>
      </c>
      <c r="O26" s="40" t="s">
        <v>22</v>
      </c>
      <c r="P26" s="40">
        <v>0</v>
      </c>
      <c r="Q26" s="40"/>
      <c r="R26" s="40"/>
      <c r="S26" s="40"/>
      <c r="T26" s="40"/>
      <c r="U26" s="40"/>
      <c r="V26" s="40"/>
      <c r="W26" s="40"/>
      <c r="X26" s="40"/>
      <c r="Y26" s="40" t="s">
        <v>21</v>
      </c>
      <c r="Z26" s="40" t="s">
        <v>21</v>
      </c>
      <c r="AA26" s="40" t="s">
        <v>21</v>
      </c>
      <c r="AB26" s="40" t="s">
        <v>23</v>
      </c>
      <c r="AC26" s="40" t="s">
        <v>23</v>
      </c>
      <c r="AD26" s="40" t="s">
        <v>23</v>
      </c>
      <c r="AE26" s="40" t="s">
        <v>23</v>
      </c>
      <c r="AF26" s="40"/>
      <c r="AG26" s="40" t="s">
        <v>23</v>
      </c>
      <c r="AH26" s="40" t="s">
        <v>23</v>
      </c>
      <c r="AI26" s="40" t="s">
        <v>23</v>
      </c>
      <c r="AJ26" s="40" t="s">
        <v>23</v>
      </c>
      <c r="AK26" s="46" t="s">
        <v>21</v>
      </c>
      <c r="AL26" s="46" t="s">
        <v>21</v>
      </c>
      <c r="AM26" s="46" t="s">
        <v>23</v>
      </c>
      <c r="AN26" s="46" t="str">
        <f>IFERROR(VLOOKUP($B26,Sheet1!$A$5:$B$300,2,FALSE),"")</f>
        <v/>
      </c>
      <c r="AO26" s="46" t="s">
        <v>23</v>
      </c>
      <c r="AP26" s="5" t="str">
        <f>IFERROR(VLOOKUP($A26,集約用シート!$B$5:$U$300,15,FALSE),"")</f>
        <v/>
      </c>
      <c r="AQ26" s="8" t="s">
        <v>23</v>
      </c>
      <c r="AR26" s="40" t="s">
        <v>23</v>
      </c>
      <c r="AS26" s="5" t="str">
        <f>IFERROR(VLOOKUP($A26,集約用シート!$B$5:$U$300,19,FALSE),"")</f>
        <v/>
      </c>
      <c r="AT26" s="40" t="s">
        <v>23</v>
      </c>
      <c r="AU26" s="5" t="str">
        <f>IFERROR(VLOOKUP($A26,集約用シート!$B$5:$U$300,21,FALSE),"")</f>
        <v/>
      </c>
    </row>
    <row r="27" spans="1:47" ht="28.5" customHeight="1">
      <c r="A27" s="6">
        <v>36071</v>
      </c>
      <c r="B27" s="7" t="s">
        <v>1009</v>
      </c>
      <c r="C27" s="40" t="s">
        <v>25</v>
      </c>
      <c r="D27" s="35" t="s">
        <v>21</v>
      </c>
      <c r="E27" s="40">
        <v>1</v>
      </c>
      <c r="F27" s="40" t="s">
        <v>25</v>
      </c>
      <c r="G27" s="40" t="s">
        <v>25</v>
      </c>
      <c r="H27" s="40" t="s">
        <v>25</v>
      </c>
      <c r="I27" s="40" t="s">
        <v>25</v>
      </c>
      <c r="J27" s="40"/>
      <c r="K27" s="40" t="s">
        <v>25</v>
      </c>
      <c r="L27" s="40"/>
      <c r="M27" s="40"/>
      <c r="N27" s="40" t="s">
        <v>22</v>
      </c>
      <c r="O27" s="40" t="s">
        <v>22</v>
      </c>
      <c r="P27" s="40">
        <v>0</v>
      </c>
      <c r="Q27" s="40"/>
      <c r="R27" s="40" t="s">
        <v>26</v>
      </c>
      <c r="S27" s="40" t="s">
        <v>26</v>
      </c>
      <c r="T27" s="40" t="s">
        <v>26</v>
      </c>
      <c r="U27" s="40" t="s">
        <v>26</v>
      </c>
      <c r="V27" s="40" t="s">
        <v>26</v>
      </c>
      <c r="W27" s="40"/>
      <c r="X27" s="40"/>
      <c r="Y27" s="40" t="s">
        <v>25</v>
      </c>
      <c r="Z27" s="40" t="s">
        <v>21</v>
      </c>
      <c r="AA27" s="40" t="s">
        <v>21</v>
      </c>
      <c r="AB27" s="40" t="s">
        <v>25</v>
      </c>
      <c r="AC27" s="40" t="s">
        <v>25</v>
      </c>
      <c r="AD27" s="40" t="s">
        <v>25</v>
      </c>
      <c r="AE27" s="40" t="s">
        <v>25</v>
      </c>
      <c r="AF27" s="40"/>
      <c r="AG27" s="40" t="s">
        <v>25</v>
      </c>
      <c r="AH27" s="40" t="s">
        <v>25</v>
      </c>
      <c r="AI27" s="40" t="s">
        <v>21</v>
      </c>
      <c r="AJ27" s="40" t="s">
        <v>25</v>
      </c>
      <c r="AK27" s="46" t="s">
        <v>22</v>
      </c>
      <c r="AL27" s="46" t="s">
        <v>21</v>
      </c>
      <c r="AM27" s="46" t="s">
        <v>25</v>
      </c>
      <c r="AN27" s="46" t="str">
        <f>IFERROR(VLOOKUP($B27,Sheet1!$A$5:$B$300,2,FALSE),"")</f>
        <v/>
      </c>
      <c r="AO27" s="46" t="s">
        <v>25</v>
      </c>
      <c r="AP27" s="5" t="str">
        <f>IFERROR(VLOOKUP($A27,集約用シート!$B$5:$U$300,15,FALSE),"")</f>
        <v/>
      </c>
      <c r="AQ27" s="8" t="s">
        <v>23</v>
      </c>
      <c r="AR27" s="40" t="s">
        <v>25</v>
      </c>
      <c r="AS27" s="5" t="str">
        <f>IFERROR(VLOOKUP($A27,集約用シート!$B$5:$U$300,19,FALSE),"")</f>
        <v/>
      </c>
      <c r="AT27" s="40" t="s">
        <v>21</v>
      </c>
      <c r="AU27" s="5" t="str">
        <f>IFERROR(VLOOKUP($A27,集約用シート!$B$5:$U$300,21,FALSE),"")</f>
        <v/>
      </c>
    </row>
    <row r="28" spans="1:47" ht="28.5" customHeight="1">
      <c r="A28" s="6">
        <v>36074</v>
      </c>
      <c r="B28" s="7" t="s">
        <v>1010</v>
      </c>
      <c r="C28" s="35" t="s">
        <v>21</v>
      </c>
      <c r="D28" s="35" t="s">
        <v>21</v>
      </c>
      <c r="E28" s="40">
        <v>0</v>
      </c>
      <c r="F28" s="40"/>
      <c r="G28" s="40"/>
      <c r="H28" s="40"/>
      <c r="I28" s="40"/>
      <c r="J28" s="40"/>
      <c r="K28" s="40"/>
      <c r="L28" s="40"/>
      <c r="M28" s="40"/>
      <c r="N28" s="40" t="s">
        <v>22</v>
      </c>
      <c r="O28" s="40" t="s">
        <v>22</v>
      </c>
      <c r="P28" s="40">
        <v>0</v>
      </c>
      <c r="Q28" s="40"/>
      <c r="R28" s="40"/>
      <c r="S28" s="40"/>
      <c r="T28" s="40"/>
      <c r="U28" s="40"/>
      <c r="V28" s="40"/>
      <c r="W28" s="40"/>
      <c r="X28" s="40"/>
      <c r="Y28" s="40" t="s">
        <v>21</v>
      </c>
      <c r="Z28" s="40" t="s">
        <v>21</v>
      </c>
      <c r="AA28" s="40" t="s">
        <v>21</v>
      </c>
      <c r="AB28" s="40" t="s">
        <v>21</v>
      </c>
      <c r="AC28" s="40" t="s">
        <v>23</v>
      </c>
      <c r="AD28" s="40" t="s">
        <v>21</v>
      </c>
      <c r="AE28" s="40" t="s">
        <v>23</v>
      </c>
      <c r="AF28" s="40"/>
      <c r="AG28" s="40" t="s">
        <v>23</v>
      </c>
      <c r="AH28" s="40" t="s">
        <v>23</v>
      </c>
      <c r="AI28" s="40" t="s">
        <v>21</v>
      </c>
      <c r="AJ28" s="40" t="s">
        <v>23</v>
      </c>
      <c r="AK28" s="46" t="s">
        <v>21</v>
      </c>
      <c r="AL28" s="46" t="s">
        <v>21</v>
      </c>
      <c r="AM28" s="46" t="s">
        <v>21</v>
      </c>
      <c r="AN28" s="46" t="str">
        <f>IFERROR(VLOOKUP($B28,Sheet1!$A$5:$B$300,2,FALSE),"")</f>
        <v/>
      </c>
      <c r="AO28" s="46" t="s">
        <v>21</v>
      </c>
      <c r="AP28" s="5" t="str">
        <f>IFERROR(VLOOKUP($A28,集約用シート!$B$5:$U$300,15,FALSE),"")</f>
        <v/>
      </c>
      <c r="AQ28" s="8" t="s">
        <v>23</v>
      </c>
      <c r="AR28" s="40" t="s">
        <v>23</v>
      </c>
      <c r="AS28" s="5" t="str">
        <f>IFERROR(VLOOKUP($A28,集約用シート!$B$5:$U$300,19,FALSE),"")</f>
        <v/>
      </c>
      <c r="AT28" s="40" t="s">
        <v>21</v>
      </c>
      <c r="AU28" s="5" t="str">
        <f>IFERROR(VLOOKUP($A28,集約用シート!$B$5:$U$300,21,FALSE),"")</f>
        <v/>
      </c>
    </row>
    <row r="29" spans="1:47" ht="28.5" customHeight="1">
      <c r="A29" s="6">
        <v>36076</v>
      </c>
      <c r="B29" s="7" t="s">
        <v>1011</v>
      </c>
      <c r="C29" s="35" t="s">
        <v>21</v>
      </c>
      <c r="D29" s="35" t="s">
        <v>21</v>
      </c>
      <c r="E29" s="40">
        <v>0</v>
      </c>
      <c r="F29" s="40"/>
      <c r="G29" s="40"/>
      <c r="H29" s="40"/>
      <c r="I29" s="40"/>
      <c r="J29" s="40"/>
      <c r="K29" s="40"/>
      <c r="L29" s="40"/>
      <c r="M29" s="40"/>
      <c r="N29" s="40" t="s">
        <v>22</v>
      </c>
      <c r="O29" s="40" t="s">
        <v>22</v>
      </c>
      <c r="P29" s="40">
        <v>0</v>
      </c>
      <c r="Q29" s="40"/>
      <c r="R29" s="40"/>
      <c r="S29" s="40"/>
      <c r="T29" s="40"/>
      <c r="U29" s="40"/>
      <c r="V29" s="40"/>
      <c r="W29" s="40"/>
      <c r="X29" s="40"/>
      <c r="Y29" s="40" t="s">
        <v>21</v>
      </c>
      <c r="Z29" s="40" t="s">
        <v>21</v>
      </c>
      <c r="AA29" s="40" t="s">
        <v>21</v>
      </c>
      <c r="AB29" s="40" t="s">
        <v>23</v>
      </c>
      <c r="AC29" s="40" t="s">
        <v>23</v>
      </c>
      <c r="AD29" s="40" t="s">
        <v>23</v>
      </c>
      <c r="AE29" s="40" t="s">
        <v>23</v>
      </c>
      <c r="AF29" s="40"/>
      <c r="AG29" s="40" t="s">
        <v>23</v>
      </c>
      <c r="AH29" s="40" t="s">
        <v>23</v>
      </c>
      <c r="AI29" s="40" t="s">
        <v>23</v>
      </c>
      <c r="AJ29" s="40" t="s">
        <v>23</v>
      </c>
      <c r="AK29" s="46" t="s">
        <v>21</v>
      </c>
      <c r="AL29" s="46" t="s">
        <v>21</v>
      </c>
      <c r="AM29" s="46" t="s">
        <v>23</v>
      </c>
      <c r="AN29" s="46" t="str">
        <f>IFERROR(VLOOKUP($B29,Sheet1!$A$5:$B$300,2,FALSE),"")</f>
        <v/>
      </c>
      <c r="AO29" s="46" t="s">
        <v>23</v>
      </c>
      <c r="AP29" s="5" t="str">
        <f>IFERROR(VLOOKUP($A29,集約用シート!$B$5:$U$300,15,FALSE),"")</f>
        <v/>
      </c>
      <c r="AQ29" s="8" t="s">
        <v>23</v>
      </c>
      <c r="AR29" s="40" t="s">
        <v>23</v>
      </c>
      <c r="AS29" s="5" t="str">
        <f>IFERROR(VLOOKUP($A29,集約用シート!$B$5:$U$300,19,FALSE),"")</f>
        <v/>
      </c>
      <c r="AT29" s="40" t="s">
        <v>23</v>
      </c>
      <c r="AU29" s="5" t="str">
        <f>IFERROR(VLOOKUP($A29,集約用シート!$B$5:$U$300,21,FALSE),"")</f>
        <v/>
      </c>
    </row>
    <row r="30" spans="1:47" ht="28.5" customHeight="1">
      <c r="A30" s="6">
        <v>36083</v>
      </c>
      <c r="B30" s="7" t="s">
        <v>1012</v>
      </c>
      <c r="C30" s="35" t="s">
        <v>21</v>
      </c>
      <c r="D30" s="35" t="s">
        <v>21</v>
      </c>
      <c r="E30" s="40">
        <v>0</v>
      </c>
      <c r="F30" s="40"/>
      <c r="G30" s="40"/>
      <c r="H30" s="40"/>
      <c r="I30" s="40"/>
      <c r="J30" s="40"/>
      <c r="K30" s="40"/>
      <c r="L30" s="40"/>
      <c r="M30" s="40"/>
      <c r="N30" s="40" t="s">
        <v>22</v>
      </c>
      <c r="O30" s="40" t="s">
        <v>22</v>
      </c>
      <c r="P30" s="40">
        <v>0</v>
      </c>
      <c r="Q30" s="40"/>
      <c r="R30" s="40"/>
      <c r="S30" s="40"/>
      <c r="T30" s="40"/>
      <c r="U30" s="40"/>
      <c r="V30" s="40"/>
      <c r="W30" s="40"/>
      <c r="X30" s="40"/>
      <c r="Y30" s="40" t="s">
        <v>21</v>
      </c>
      <c r="Z30" s="40" t="s">
        <v>21</v>
      </c>
      <c r="AA30" s="40" t="s">
        <v>21</v>
      </c>
      <c r="AB30" s="40" t="s">
        <v>23</v>
      </c>
      <c r="AC30" s="40" t="s">
        <v>23</v>
      </c>
      <c r="AD30" s="40" t="s">
        <v>23</v>
      </c>
      <c r="AE30" s="40" t="s">
        <v>23</v>
      </c>
      <c r="AF30" s="40"/>
      <c r="AG30" s="40" t="s">
        <v>23</v>
      </c>
      <c r="AH30" s="40" t="s">
        <v>23</v>
      </c>
      <c r="AI30" s="40" t="s">
        <v>23</v>
      </c>
      <c r="AJ30" s="40" t="s">
        <v>23</v>
      </c>
      <c r="AK30" s="46" t="s">
        <v>21</v>
      </c>
      <c r="AL30" s="46" t="s">
        <v>21</v>
      </c>
      <c r="AM30" s="46" t="s">
        <v>23</v>
      </c>
      <c r="AN30" s="46" t="str">
        <f>IFERROR(VLOOKUP($B30,Sheet1!$A$5:$B$300,2,FALSE),"")</f>
        <v/>
      </c>
      <c r="AO30" s="46" t="s">
        <v>23</v>
      </c>
      <c r="AP30" s="5" t="str">
        <f>IFERROR(VLOOKUP($A30,集約用シート!$B$5:$U$300,15,FALSE),"")</f>
        <v/>
      </c>
      <c r="AQ30" s="8" t="s">
        <v>23</v>
      </c>
      <c r="AR30" s="40" t="s">
        <v>23</v>
      </c>
      <c r="AS30" s="5" t="str">
        <f>IFERROR(VLOOKUP($A30,集約用シート!$B$5:$U$300,19,FALSE),"")</f>
        <v/>
      </c>
      <c r="AT30" s="40" t="s">
        <v>23</v>
      </c>
      <c r="AU30" s="5" t="str">
        <f>IFERROR(VLOOKUP($A30,集約用シート!$B$5:$U$300,21,FALSE),"")</f>
        <v/>
      </c>
    </row>
    <row r="31" spans="1:47" ht="28.5" customHeight="1">
      <c r="A31" s="6">
        <v>36085</v>
      </c>
      <c r="B31" s="7" t="s">
        <v>1013</v>
      </c>
      <c r="C31" s="35" t="s">
        <v>21</v>
      </c>
      <c r="D31" s="35" t="s">
        <v>21</v>
      </c>
      <c r="E31" s="40">
        <v>0</v>
      </c>
      <c r="F31" s="40"/>
      <c r="G31" s="40"/>
      <c r="H31" s="40"/>
      <c r="I31" s="40"/>
      <c r="J31" s="40"/>
      <c r="K31" s="40"/>
      <c r="L31" s="40"/>
      <c r="M31" s="40"/>
      <c r="N31" s="40" t="s">
        <v>22</v>
      </c>
      <c r="O31" s="40" t="s">
        <v>22</v>
      </c>
      <c r="P31" s="40">
        <v>0</v>
      </c>
      <c r="Q31" s="40"/>
      <c r="R31" s="40"/>
      <c r="S31" s="40"/>
      <c r="T31" s="40"/>
      <c r="U31" s="40"/>
      <c r="V31" s="40"/>
      <c r="W31" s="40"/>
      <c r="X31" s="40"/>
      <c r="Y31" s="40" t="s">
        <v>21</v>
      </c>
      <c r="Z31" s="40" t="s">
        <v>21</v>
      </c>
      <c r="AA31" s="40" t="s">
        <v>21</v>
      </c>
      <c r="AB31" s="40" t="s">
        <v>23</v>
      </c>
      <c r="AC31" s="40" t="s">
        <v>23</v>
      </c>
      <c r="AD31" s="40" t="s">
        <v>23</v>
      </c>
      <c r="AE31" s="40" t="s">
        <v>23</v>
      </c>
      <c r="AF31" s="40"/>
      <c r="AG31" s="40" t="s">
        <v>23</v>
      </c>
      <c r="AH31" s="40" t="s">
        <v>23</v>
      </c>
      <c r="AI31" s="40" t="s">
        <v>23</v>
      </c>
      <c r="AJ31" s="40" t="s">
        <v>23</v>
      </c>
      <c r="AK31" s="46" t="s">
        <v>21</v>
      </c>
      <c r="AL31" s="46" t="s">
        <v>21</v>
      </c>
      <c r="AM31" s="46" t="s">
        <v>23</v>
      </c>
      <c r="AN31" s="46" t="str">
        <f>IFERROR(VLOOKUP($B31,Sheet1!$A$5:$B$300,2,FALSE),"")</f>
        <v/>
      </c>
      <c r="AO31" s="46" t="s">
        <v>23</v>
      </c>
      <c r="AP31" s="5" t="str">
        <f>IFERROR(VLOOKUP($A31,集約用シート!$B$5:$U$300,15,FALSE),"")</f>
        <v/>
      </c>
      <c r="AQ31" s="8" t="s">
        <v>23</v>
      </c>
      <c r="AR31" s="40" t="s">
        <v>23</v>
      </c>
      <c r="AS31" s="5" t="str">
        <f>IFERROR(VLOOKUP($A31,集約用シート!$B$5:$U$300,19,FALSE),"")</f>
        <v/>
      </c>
      <c r="AT31" s="40" t="s">
        <v>23</v>
      </c>
      <c r="AU31" s="5" t="str">
        <f>IFERROR(VLOOKUP($A31,集約用シート!$B$5:$U$300,21,FALSE),"")</f>
        <v/>
      </c>
    </row>
    <row r="32" spans="1:47" ht="28.5" customHeight="1">
      <c r="A32" s="6">
        <v>36088</v>
      </c>
      <c r="B32" s="7" t="s">
        <v>1014</v>
      </c>
      <c r="C32" s="35" t="s">
        <v>21</v>
      </c>
      <c r="D32" s="35" t="s">
        <v>21</v>
      </c>
      <c r="E32" s="40">
        <v>0</v>
      </c>
      <c r="F32" s="40"/>
      <c r="G32" s="40"/>
      <c r="H32" s="40"/>
      <c r="I32" s="40"/>
      <c r="J32" s="40"/>
      <c r="K32" s="40"/>
      <c r="L32" s="40"/>
      <c r="M32" s="40"/>
      <c r="N32" s="40" t="s">
        <v>22</v>
      </c>
      <c r="O32" s="40" t="s">
        <v>22</v>
      </c>
      <c r="P32" s="40">
        <v>0</v>
      </c>
      <c r="Q32" s="40"/>
      <c r="R32" s="40"/>
      <c r="S32" s="40"/>
      <c r="T32" s="40"/>
      <c r="U32" s="40"/>
      <c r="V32" s="40"/>
      <c r="W32" s="40"/>
      <c r="X32" s="40"/>
      <c r="Y32" s="40" t="s">
        <v>21</v>
      </c>
      <c r="Z32" s="40" t="s">
        <v>21</v>
      </c>
      <c r="AA32" s="40" t="s">
        <v>21</v>
      </c>
      <c r="AB32" s="40" t="s">
        <v>23</v>
      </c>
      <c r="AC32" s="40" t="s">
        <v>23</v>
      </c>
      <c r="AD32" s="40" t="s">
        <v>23</v>
      </c>
      <c r="AE32" s="40" t="s">
        <v>23</v>
      </c>
      <c r="AF32" s="40"/>
      <c r="AG32" s="40" t="s">
        <v>23</v>
      </c>
      <c r="AH32" s="40" t="s">
        <v>23</v>
      </c>
      <c r="AI32" s="40" t="s">
        <v>23</v>
      </c>
      <c r="AJ32" s="40" t="s">
        <v>23</v>
      </c>
      <c r="AK32" s="46" t="s">
        <v>21</v>
      </c>
      <c r="AL32" s="46" t="s">
        <v>21</v>
      </c>
      <c r="AM32" s="46" t="s">
        <v>23</v>
      </c>
      <c r="AN32" s="46" t="str">
        <f>IFERROR(VLOOKUP($B32,Sheet1!$A$5:$B$300,2,FALSE),"")</f>
        <v/>
      </c>
      <c r="AO32" s="46" t="s">
        <v>23</v>
      </c>
      <c r="AP32" s="5" t="str">
        <f>IFERROR(VLOOKUP($A32,集約用シート!$B$5:$U$300,15,FALSE),"")</f>
        <v/>
      </c>
      <c r="AQ32" s="8" t="s">
        <v>23</v>
      </c>
      <c r="AR32" s="40" t="s">
        <v>23</v>
      </c>
      <c r="AS32" s="5" t="str">
        <f>IFERROR(VLOOKUP($A32,集約用シート!$B$5:$U$300,19,FALSE),"")</f>
        <v/>
      </c>
      <c r="AT32" s="40" t="s">
        <v>23</v>
      </c>
      <c r="AU32" s="5" t="str">
        <f>IFERROR(VLOOKUP($A32,集約用シート!$B$5:$U$300,21,FALSE),"")</f>
        <v/>
      </c>
    </row>
    <row r="33" spans="1:47" ht="28.5" customHeight="1">
      <c r="A33" s="6">
        <v>36090</v>
      </c>
      <c r="B33" s="7" t="s">
        <v>1015</v>
      </c>
      <c r="C33" s="40" t="s">
        <v>25</v>
      </c>
      <c r="D33" s="40" t="s">
        <v>25</v>
      </c>
      <c r="E33" s="40">
        <v>2</v>
      </c>
      <c r="F33" s="40" t="s">
        <v>25</v>
      </c>
      <c r="G33" s="40" t="s">
        <v>25</v>
      </c>
      <c r="H33" s="40" t="s">
        <v>25</v>
      </c>
      <c r="I33" s="40" t="s">
        <v>25</v>
      </c>
      <c r="J33" s="40"/>
      <c r="K33" s="40" t="s">
        <v>25</v>
      </c>
      <c r="L33" s="40"/>
      <c r="M33" s="40"/>
      <c r="N33" s="40" t="s">
        <v>26</v>
      </c>
      <c r="O33" s="40" t="s">
        <v>22</v>
      </c>
      <c r="P33" s="40">
        <v>1</v>
      </c>
      <c r="Q33" s="40"/>
      <c r="R33" s="40" t="s">
        <v>26</v>
      </c>
      <c r="S33" s="40" t="s">
        <v>26</v>
      </c>
      <c r="T33" s="40" t="s">
        <v>26</v>
      </c>
      <c r="U33" s="40" t="s">
        <v>26</v>
      </c>
      <c r="V33" s="40"/>
      <c r="W33" s="40"/>
      <c r="X33" s="40"/>
      <c r="Y33" s="40" t="s">
        <v>25</v>
      </c>
      <c r="Z33" s="40" t="s">
        <v>25</v>
      </c>
      <c r="AA33" s="40" t="s">
        <v>25</v>
      </c>
      <c r="AB33" s="40" t="s">
        <v>25</v>
      </c>
      <c r="AC33" s="40" t="s">
        <v>25</v>
      </c>
      <c r="AD33" s="40" t="s">
        <v>25</v>
      </c>
      <c r="AE33" s="40" t="s">
        <v>25</v>
      </c>
      <c r="AF33" s="40"/>
      <c r="AG33" s="40" t="s">
        <v>25</v>
      </c>
      <c r="AH33" s="40" t="s">
        <v>25</v>
      </c>
      <c r="AI33" s="40" t="s">
        <v>21</v>
      </c>
      <c r="AJ33" s="40" t="s">
        <v>25</v>
      </c>
      <c r="AK33" s="46" t="s">
        <v>25</v>
      </c>
      <c r="AL33" s="46" t="s">
        <v>22</v>
      </c>
      <c r="AM33" s="46" t="s">
        <v>25</v>
      </c>
      <c r="AN33" s="46" t="str">
        <f>IFERROR(VLOOKUP($B33,Sheet1!$A$5:$B$300,2,FALSE),"")</f>
        <v/>
      </c>
      <c r="AO33" s="46" t="s">
        <v>25</v>
      </c>
      <c r="AP33" s="5" t="str">
        <f>IFERROR(VLOOKUP($A33,集約用シート!$B$5:$U$300,15,FALSE),"")</f>
        <v/>
      </c>
      <c r="AQ33" s="8" t="s">
        <v>23</v>
      </c>
      <c r="AR33" s="40" t="s">
        <v>25</v>
      </c>
      <c r="AS33" s="5" t="str">
        <f>IFERROR(VLOOKUP($A33,集約用シート!$B$5:$U$300,19,FALSE),"")</f>
        <v/>
      </c>
      <c r="AT33" s="40" t="s">
        <v>21</v>
      </c>
      <c r="AU33" s="5" t="str">
        <f>IFERROR(VLOOKUP($A33,集約用シート!$B$5:$U$300,21,FALSE),"")</f>
        <v/>
      </c>
    </row>
    <row r="34" spans="1:47" ht="28.5" customHeight="1">
      <c r="A34" s="6">
        <v>36092</v>
      </c>
      <c r="B34" s="7" t="s">
        <v>1016</v>
      </c>
      <c r="C34" s="35" t="s">
        <v>21</v>
      </c>
      <c r="D34" s="35" t="s">
        <v>21</v>
      </c>
      <c r="E34" s="40">
        <v>0</v>
      </c>
      <c r="F34" s="40"/>
      <c r="G34" s="40"/>
      <c r="H34" s="40"/>
      <c r="I34" s="40"/>
      <c r="J34" s="40"/>
      <c r="K34" s="40"/>
      <c r="L34" s="40"/>
      <c r="M34" s="40"/>
      <c r="N34" s="40" t="s">
        <v>22</v>
      </c>
      <c r="O34" s="40" t="s">
        <v>22</v>
      </c>
      <c r="P34" s="40">
        <v>0</v>
      </c>
      <c r="Q34" s="40"/>
      <c r="R34" s="40"/>
      <c r="S34" s="40"/>
      <c r="T34" s="40"/>
      <c r="U34" s="40"/>
      <c r="V34" s="40"/>
      <c r="W34" s="40"/>
      <c r="X34" s="40"/>
      <c r="Y34" s="40" t="s">
        <v>21</v>
      </c>
      <c r="Z34" s="40" t="s">
        <v>21</v>
      </c>
      <c r="AA34" s="40" t="s">
        <v>21</v>
      </c>
      <c r="AB34" s="40" t="s">
        <v>23</v>
      </c>
      <c r="AC34" s="40" t="s">
        <v>23</v>
      </c>
      <c r="AD34" s="40" t="s">
        <v>23</v>
      </c>
      <c r="AE34" s="40" t="s">
        <v>23</v>
      </c>
      <c r="AF34" s="40"/>
      <c r="AG34" s="40" t="s">
        <v>23</v>
      </c>
      <c r="AH34" s="40" t="s">
        <v>23</v>
      </c>
      <c r="AI34" s="40" t="s">
        <v>23</v>
      </c>
      <c r="AJ34" s="40" t="s">
        <v>23</v>
      </c>
      <c r="AK34" s="46" t="s">
        <v>21</v>
      </c>
      <c r="AL34" s="46" t="s">
        <v>21</v>
      </c>
      <c r="AM34" s="46" t="s">
        <v>23</v>
      </c>
      <c r="AN34" s="46" t="str">
        <f>IFERROR(VLOOKUP($B34,Sheet1!$A$5:$B$300,2,FALSE),"")</f>
        <v/>
      </c>
      <c r="AO34" s="46" t="s">
        <v>23</v>
      </c>
      <c r="AP34" s="5" t="str">
        <f>IFERROR(VLOOKUP($A34,集約用シート!$B$5:$U$300,15,FALSE),"")</f>
        <v/>
      </c>
      <c r="AQ34" s="8" t="s">
        <v>23</v>
      </c>
      <c r="AR34" s="40" t="s">
        <v>23</v>
      </c>
      <c r="AS34" s="5" t="str">
        <f>IFERROR(VLOOKUP($A34,集約用シート!$B$5:$U$300,19,FALSE),"")</f>
        <v/>
      </c>
      <c r="AT34" s="40" t="s">
        <v>23</v>
      </c>
      <c r="AU34" s="5" t="str">
        <f>IFERROR(VLOOKUP($A34,集約用シート!$B$5:$U$300,21,FALSE),"")</f>
        <v/>
      </c>
    </row>
    <row r="35" spans="1:47" ht="28.5" customHeight="1">
      <c r="A35" s="6">
        <v>36094</v>
      </c>
      <c r="B35" s="7" t="s">
        <v>1017</v>
      </c>
      <c r="C35" s="35" t="s">
        <v>21</v>
      </c>
      <c r="D35" s="35" t="s">
        <v>21</v>
      </c>
      <c r="E35" s="40">
        <v>0</v>
      </c>
      <c r="F35" s="40" t="s">
        <v>25</v>
      </c>
      <c r="G35" s="40"/>
      <c r="H35" s="40" t="s">
        <v>25</v>
      </c>
      <c r="I35" s="40"/>
      <c r="J35" s="40"/>
      <c r="K35" s="40"/>
      <c r="L35" s="40"/>
      <c r="M35" s="40"/>
      <c r="N35" s="40" t="s">
        <v>22</v>
      </c>
      <c r="O35" s="40" t="s">
        <v>22</v>
      </c>
      <c r="P35" s="40">
        <v>0</v>
      </c>
      <c r="Q35" s="40" t="s">
        <v>26</v>
      </c>
      <c r="R35" s="40"/>
      <c r="S35" s="40" t="s">
        <v>26</v>
      </c>
      <c r="T35" s="40"/>
      <c r="U35" s="40"/>
      <c r="V35" s="40"/>
      <c r="W35" s="40"/>
      <c r="X35" s="40"/>
      <c r="Y35" s="40" t="s">
        <v>21</v>
      </c>
      <c r="Z35" s="40" t="s">
        <v>21</v>
      </c>
      <c r="AA35" s="40" t="s">
        <v>21</v>
      </c>
      <c r="AB35" s="40" t="s">
        <v>25</v>
      </c>
      <c r="AC35" s="40" t="s">
        <v>23</v>
      </c>
      <c r="AD35" s="40" t="s">
        <v>25</v>
      </c>
      <c r="AE35" s="40" t="s">
        <v>23</v>
      </c>
      <c r="AF35" s="40"/>
      <c r="AG35" s="40" t="s">
        <v>25</v>
      </c>
      <c r="AH35" s="40" t="s">
        <v>23</v>
      </c>
      <c r="AI35" s="40" t="s">
        <v>21</v>
      </c>
      <c r="AJ35" s="40" t="s">
        <v>23</v>
      </c>
      <c r="AK35" s="46" t="s">
        <v>21</v>
      </c>
      <c r="AL35" s="46" t="s">
        <v>21</v>
      </c>
      <c r="AM35" s="46" t="s">
        <v>25</v>
      </c>
      <c r="AN35" s="46" t="str">
        <f>IFERROR(VLOOKUP($B35,Sheet1!$A$5:$B$300,2,FALSE),"")</f>
        <v/>
      </c>
      <c r="AO35" s="46" t="s">
        <v>25</v>
      </c>
      <c r="AP35" s="5" t="str">
        <f>IFERROR(VLOOKUP($A35,集約用シート!$B$5:$U$300,15,FALSE),"")</f>
        <v/>
      </c>
      <c r="AQ35" s="8" t="s">
        <v>23</v>
      </c>
      <c r="AR35" s="40" t="s">
        <v>25</v>
      </c>
      <c r="AS35" s="5" t="str">
        <f>IFERROR(VLOOKUP($A35,集約用シート!$B$5:$U$300,19,FALSE),"")</f>
        <v/>
      </c>
      <c r="AT35" s="40" t="s">
        <v>21</v>
      </c>
      <c r="AU35" s="5" t="str">
        <f>IFERROR(VLOOKUP($A35,集約用シート!$B$5:$U$300,21,FALSE),"")</f>
        <v/>
      </c>
    </row>
    <row r="36" spans="1:47" ht="28.5" customHeight="1">
      <c r="A36" s="6">
        <v>36097</v>
      </c>
      <c r="B36" s="7" t="s">
        <v>1018</v>
      </c>
      <c r="C36" s="40" t="s">
        <v>25</v>
      </c>
      <c r="D36" s="35" t="s">
        <v>21</v>
      </c>
      <c r="E36" s="40">
        <v>1</v>
      </c>
      <c r="F36" s="40"/>
      <c r="G36" s="40" t="s">
        <v>25</v>
      </c>
      <c r="H36" s="40" t="s">
        <v>25</v>
      </c>
      <c r="I36" s="40" t="s">
        <v>25</v>
      </c>
      <c r="J36" s="40" t="s">
        <v>25</v>
      </c>
      <c r="K36" s="40" t="s">
        <v>25</v>
      </c>
      <c r="L36" s="40"/>
      <c r="M36" s="40"/>
      <c r="N36" s="40" t="s">
        <v>26</v>
      </c>
      <c r="O36" s="40" t="s">
        <v>22</v>
      </c>
      <c r="P36" s="40">
        <v>1</v>
      </c>
      <c r="Q36" s="40"/>
      <c r="R36" s="40" t="s">
        <v>26</v>
      </c>
      <c r="S36" s="40" t="s">
        <v>26</v>
      </c>
      <c r="T36" s="40" t="s">
        <v>26</v>
      </c>
      <c r="U36" s="40" t="s">
        <v>26</v>
      </c>
      <c r="V36" s="40" t="s">
        <v>26</v>
      </c>
      <c r="W36" s="40"/>
      <c r="X36" s="40"/>
      <c r="Y36" s="40" t="s">
        <v>25</v>
      </c>
      <c r="Z36" s="40" t="s">
        <v>25</v>
      </c>
      <c r="AA36" s="40" t="s">
        <v>25</v>
      </c>
      <c r="AB36" s="40" t="s">
        <v>25</v>
      </c>
      <c r="AC36" s="40" t="s">
        <v>25</v>
      </c>
      <c r="AD36" s="40" t="s">
        <v>25</v>
      </c>
      <c r="AE36" s="40" t="s">
        <v>25</v>
      </c>
      <c r="AF36" s="40"/>
      <c r="AG36" s="40" t="s">
        <v>25</v>
      </c>
      <c r="AH36" s="40" t="s">
        <v>25</v>
      </c>
      <c r="AI36" s="40" t="s">
        <v>21</v>
      </c>
      <c r="AJ36" s="40" t="s">
        <v>25</v>
      </c>
      <c r="AK36" s="46" t="s">
        <v>25</v>
      </c>
      <c r="AL36" s="46" t="s">
        <v>22</v>
      </c>
      <c r="AM36" s="46" t="s">
        <v>25</v>
      </c>
      <c r="AN36" s="46" t="str">
        <f>IFERROR(VLOOKUP($B36,Sheet1!$A$5:$B$300,2,FALSE),"")</f>
        <v/>
      </c>
      <c r="AO36" s="46" t="s">
        <v>25</v>
      </c>
      <c r="AP36" s="5" t="str">
        <f>IFERROR(VLOOKUP($A36,集約用シート!$B$5:$U$300,15,FALSE),"")</f>
        <v/>
      </c>
      <c r="AQ36" s="8" t="s">
        <v>23</v>
      </c>
      <c r="AR36" s="40" t="s">
        <v>25</v>
      </c>
      <c r="AS36" s="5" t="str">
        <f>IFERROR(VLOOKUP($A36,集約用シート!$B$5:$U$300,19,FALSE),"")</f>
        <v/>
      </c>
      <c r="AT36" s="40" t="s">
        <v>21</v>
      </c>
      <c r="AU36" s="5" t="str">
        <f>IFERROR(VLOOKUP($A36,集約用シート!$B$5:$U$300,21,FALSE),"")</f>
        <v/>
      </c>
    </row>
    <row r="37" spans="1:47" ht="28.5" customHeight="1">
      <c r="A37" s="6">
        <v>36099</v>
      </c>
      <c r="B37" s="7" t="s">
        <v>1019</v>
      </c>
      <c r="C37" s="35" t="s">
        <v>21</v>
      </c>
      <c r="D37" s="35" t="s">
        <v>21</v>
      </c>
      <c r="E37" s="40">
        <v>0</v>
      </c>
      <c r="F37" s="40"/>
      <c r="G37" s="40"/>
      <c r="H37" s="40"/>
      <c r="I37" s="40"/>
      <c r="J37" s="40"/>
      <c r="K37" s="40"/>
      <c r="L37" s="40"/>
      <c r="M37" s="40"/>
      <c r="N37" s="40" t="s">
        <v>22</v>
      </c>
      <c r="O37" s="40" t="s">
        <v>22</v>
      </c>
      <c r="P37" s="40">
        <v>0</v>
      </c>
      <c r="Q37" s="40"/>
      <c r="R37" s="40"/>
      <c r="S37" s="40"/>
      <c r="T37" s="40"/>
      <c r="U37" s="40"/>
      <c r="V37" s="40"/>
      <c r="W37" s="40"/>
      <c r="X37" s="40"/>
      <c r="Y37" s="40" t="s">
        <v>21</v>
      </c>
      <c r="Z37" s="40" t="s">
        <v>21</v>
      </c>
      <c r="AA37" s="40" t="s">
        <v>21</v>
      </c>
      <c r="AB37" s="40" t="s">
        <v>23</v>
      </c>
      <c r="AC37" s="40" t="s">
        <v>23</v>
      </c>
      <c r="AD37" s="40" t="s">
        <v>23</v>
      </c>
      <c r="AE37" s="40" t="s">
        <v>23</v>
      </c>
      <c r="AF37" s="40"/>
      <c r="AG37" s="40" t="s">
        <v>23</v>
      </c>
      <c r="AH37" s="40" t="s">
        <v>23</v>
      </c>
      <c r="AI37" s="40" t="s">
        <v>23</v>
      </c>
      <c r="AJ37" s="40" t="s">
        <v>23</v>
      </c>
      <c r="AK37" s="46" t="s">
        <v>21</v>
      </c>
      <c r="AL37" s="46" t="s">
        <v>21</v>
      </c>
      <c r="AM37" s="46" t="s">
        <v>23</v>
      </c>
      <c r="AN37" s="46" t="str">
        <f>IFERROR(VLOOKUP($B37,Sheet1!$A$5:$B$300,2,FALSE),"")</f>
        <v/>
      </c>
      <c r="AO37" s="46" t="s">
        <v>23</v>
      </c>
      <c r="AP37" s="5" t="str">
        <f>IFERROR(VLOOKUP($A37,集約用シート!$B$5:$U$300,15,FALSE),"")</f>
        <v/>
      </c>
      <c r="AQ37" s="8" t="s">
        <v>23</v>
      </c>
      <c r="AR37" s="40" t="s">
        <v>23</v>
      </c>
      <c r="AS37" s="5" t="str">
        <f>IFERROR(VLOOKUP($A37,集約用シート!$B$5:$U$300,19,FALSE),"")</f>
        <v/>
      </c>
      <c r="AT37" s="40" t="s">
        <v>23</v>
      </c>
      <c r="AU37" s="5" t="str">
        <f>IFERROR(VLOOKUP($A37,集約用シート!$B$5:$U$300,21,FALSE),"")</f>
        <v/>
      </c>
    </row>
    <row r="38" spans="1:47" ht="28.5" customHeight="1">
      <c r="A38" s="6">
        <v>36101</v>
      </c>
      <c r="B38" s="7" t="s">
        <v>1020</v>
      </c>
      <c r="C38" s="35" t="s">
        <v>21</v>
      </c>
      <c r="D38" s="35" t="s">
        <v>21</v>
      </c>
      <c r="E38" s="40">
        <v>0</v>
      </c>
      <c r="F38" s="40"/>
      <c r="G38" s="40"/>
      <c r="H38" s="40"/>
      <c r="I38" s="40"/>
      <c r="J38" s="40"/>
      <c r="K38" s="40"/>
      <c r="L38" s="40"/>
      <c r="M38" s="40"/>
      <c r="N38" s="40" t="s">
        <v>22</v>
      </c>
      <c r="O38" s="40" t="s">
        <v>22</v>
      </c>
      <c r="P38" s="40">
        <v>0</v>
      </c>
      <c r="Q38" s="40"/>
      <c r="R38" s="40"/>
      <c r="S38" s="40"/>
      <c r="T38" s="40"/>
      <c r="U38" s="40"/>
      <c r="V38" s="40"/>
      <c r="W38" s="40"/>
      <c r="X38" s="40"/>
      <c r="Y38" s="40" t="s">
        <v>21</v>
      </c>
      <c r="Z38" s="40" t="s">
        <v>21</v>
      </c>
      <c r="AA38" s="40" t="s">
        <v>21</v>
      </c>
      <c r="AB38" s="40" t="s">
        <v>23</v>
      </c>
      <c r="AC38" s="40" t="s">
        <v>23</v>
      </c>
      <c r="AD38" s="40" t="s">
        <v>23</v>
      </c>
      <c r="AE38" s="40" t="s">
        <v>23</v>
      </c>
      <c r="AF38" s="40"/>
      <c r="AG38" s="40" t="s">
        <v>23</v>
      </c>
      <c r="AH38" s="40" t="s">
        <v>23</v>
      </c>
      <c r="AI38" s="40" t="s">
        <v>23</v>
      </c>
      <c r="AJ38" s="40" t="s">
        <v>23</v>
      </c>
      <c r="AK38" s="46" t="s">
        <v>21</v>
      </c>
      <c r="AL38" s="46" t="s">
        <v>21</v>
      </c>
      <c r="AM38" s="46" t="s">
        <v>23</v>
      </c>
      <c r="AN38" s="46" t="str">
        <f>IFERROR(VLOOKUP($B38,Sheet1!$A$5:$B$300,2,FALSE),"")</f>
        <v/>
      </c>
      <c r="AO38" s="46" t="s">
        <v>23</v>
      </c>
      <c r="AP38" s="5" t="str">
        <f>IFERROR(VLOOKUP($A38,集約用シート!$B$5:$U$300,15,FALSE),"")</f>
        <v/>
      </c>
      <c r="AQ38" s="8" t="s">
        <v>23</v>
      </c>
      <c r="AR38" s="40" t="s">
        <v>23</v>
      </c>
      <c r="AS38" s="5" t="str">
        <f>IFERROR(VLOOKUP($A38,集約用シート!$B$5:$U$300,19,FALSE),"")</f>
        <v/>
      </c>
      <c r="AT38" s="40" t="s">
        <v>23</v>
      </c>
      <c r="AU38" s="5" t="str">
        <f>IFERROR(VLOOKUP($A38,集約用シート!$B$5:$U$300,21,FALSE),"")</f>
        <v/>
      </c>
    </row>
    <row r="39" spans="1:47" ht="28.5" customHeight="1">
      <c r="A39" s="6">
        <v>36102</v>
      </c>
      <c r="B39" s="7" t="s">
        <v>1021</v>
      </c>
      <c r="C39" s="35" t="s">
        <v>21</v>
      </c>
      <c r="D39" s="35" t="s">
        <v>21</v>
      </c>
      <c r="E39" s="40">
        <v>0</v>
      </c>
      <c r="F39" s="40"/>
      <c r="G39" s="40"/>
      <c r="H39" s="40"/>
      <c r="I39" s="40"/>
      <c r="J39" s="40"/>
      <c r="K39" s="40"/>
      <c r="L39" s="40"/>
      <c r="M39" s="40"/>
      <c r="N39" s="40" t="s">
        <v>22</v>
      </c>
      <c r="O39" s="40" t="s">
        <v>22</v>
      </c>
      <c r="P39" s="40">
        <v>0</v>
      </c>
      <c r="Q39" s="40"/>
      <c r="R39" s="40"/>
      <c r="S39" s="40"/>
      <c r="T39" s="40"/>
      <c r="U39" s="40"/>
      <c r="V39" s="40"/>
      <c r="W39" s="40"/>
      <c r="X39" s="40"/>
      <c r="Y39" s="40" t="s">
        <v>21</v>
      </c>
      <c r="Z39" s="40" t="s">
        <v>21</v>
      </c>
      <c r="AA39" s="40" t="s">
        <v>21</v>
      </c>
      <c r="AB39" s="40" t="s">
        <v>23</v>
      </c>
      <c r="AC39" s="40" t="s">
        <v>23</v>
      </c>
      <c r="AD39" s="40" t="s">
        <v>23</v>
      </c>
      <c r="AE39" s="40" t="s">
        <v>23</v>
      </c>
      <c r="AF39" s="40"/>
      <c r="AG39" s="40" t="s">
        <v>23</v>
      </c>
      <c r="AH39" s="40" t="s">
        <v>23</v>
      </c>
      <c r="AI39" s="40" t="s">
        <v>23</v>
      </c>
      <c r="AJ39" s="40" t="s">
        <v>23</v>
      </c>
      <c r="AK39" s="46" t="s">
        <v>21</v>
      </c>
      <c r="AL39" s="46" t="s">
        <v>21</v>
      </c>
      <c r="AM39" s="46" t="s">
        <v>23</v>
      </c>
      <c r="AN39" s="46" t="str">
        <f>IFERROR(VLOOKUP($B39,Sheet1!$A$5:$B$300,2,FALSE),"")</f>
        <v/>
      </c>
      <c r="AO39" s="46" t="s">
        <v>23</v>
      </c>
      <c r="AP39" s="5" t="str">
        <f>IFERROR(VLOOKUP($A39,集約用シート!$B$5:$U$300,15,FALSE),"")</f>
        <v/>
      </c>
      <c r="AQ39" s="8" t="s">
        <v>23</v>
      </c>
      <c r="AR39" s="40" t="s">
        <v>23</v>
      </c>
      <c r="AS39" s="5" t="str">
        <f>IFERROR(VLOOKUP($A39,集約用シート!$B$5:$U$300,19,FALSE),"")</f>
        <v/>
      </c>
      <c r="AT39" s="40" t="s">
        <v>23</v>
      </c>
      <c r="AU39" s="5" t="str">
        <f>IFERROR(VLOOKUP($A39,集約用シート!$B$5:$U$300,21,FALSE),"")</f>
        <v/>
      </c>
    </row>
    <row r="40" spans="1:47" ht="28.5" customHeight="1">
      <c r="A40" s="6">
        <v>36105</v>
      </c>
      <c r="B40" s="7" t="s">
        <v>1022</v>
      </c>
      <c r="C40" s="35" t="s">
        <v>21</v>
      </c>
      <c r="D40" s="35" t="s">
        <v>21</v>
      </c>
      <c r="E40" s="40">
        <v>0</v>
      </c>
      <c r="F40" s="40"/>
      <c r="G40" s="40"/>
      <c r="H40" s="40"/>
      <c r="I40" s="40"/>
      <c r="J40" s="40"/>
      <c r="K40" s="40"/>
      <c r="L40" s="40"/>
      <c r="M40" s="40"/>
      <c r="N40" s="40" t="s">
        <v>22</v>
      </c>
      <c r="O40" s="40" t="s">
        <v>22</v>
      </c>
      <c r="P40" s="40">
        <v>0</v>
      </c>
      <c r="Q40" s="40"/>
      <c r="R40" s="40"/>
      <c r="S40" s="40"/>
      <c r="T40" s="40"/>
      <c r="U40" s="40"/>
      <c r="V40" s="40"/>
      <c r="W40" s="40"/>
      <c r="X40" s="40"/>
      <c r="Y40" s="40" t="s">
        <v>21</v>
      </c>
      <c r="Z40" s="40" t="s">
        <v>21</v>
      </c>
      <c r="AA40" s="40" t="s">
        <v>21</v>
      </c>
      <c r="AB40" s="40" t="s">
        <v>23</v>
      </c>
      <c r="AC40" s="40" t="s">
        <v>23</v>
      </c>
      <c r="AD40" s="40" t="s">
        <v>23</v>
      </c>
      <c r="AE40" s="40" t="s">
        <v>23</v>
      </c>
      <c r="AF40" s="40"/>
      <c r="AG40" s="40" t="s">
        <v>23</v>
      </c>
      <c r="AH40" s="40" t="s">
        <v>23</v>
      </c>
      <c r="AI40" s="40" t="s">
        <v>23</v>
      </c>
      <c r="AJ40" s="40" t="s">
        <v>23</v>
      </c>
      <c r="AK40" s="46" t="s">
        <v>21</v>
      </c>
      <c r="AL40" s="46" t="s">
        <v>21</v>
      </c>
      <c r="AM40" s="46" t="s">
        <v>23</v>
      </c>
      <c r="AN40" s="46" t="str">
        <f>IFERROR(VLOOKUP($B40,Sheet1!$A$5:$B$300,2,FALSE),"")</f>
        <v/>
      </c>
      <c r="AO40" s="46" t="s">
        <v>23</v>
      </c>
      <c r="AP40" s="5" t="str">
        <f>IFERROR(VLOOKUP($A40,集約用シート!$B$5:$U$300,15,FALSE),"")</f>
        <v/>
      </c>
      <c r="AQ40" s="8" t="s">
        <v>23</v>
      </c>
      <c r="AR40" s="40" t="s">
        <v>23</v>
      </c>
      <c r="AS40" s="5" t="str">
        <f>IFERROR(VLOOKUP($A40,集約用シート!$B$5:$U$300,19,FALSE),"")</f>
        <v/>
      </c>
      <c r="AT40" s="40" t="s">
        <v>23</v>
      </c>
      <c r="AU40" s="5" t="str">
        <f>IFERROR(VLOOKUP($A40,集約用シート!$B$5:$U$300,21,FALSE),"")</f>
        <v/>
      </c>
    </row>
    <row r="41" spans="1:47" ht="28.5" customHeight="1">
      <c r="A41" s="6">
        <v>36107</v>
      </c>
      <c r="B41" s="7" t="s">
        <v>1023</v>
      </c>
      <c r="C41" s="35" t="s">
        <v>21</v>
      </c>
      <c r="D41" s="35" t="s">
        <v>21</v>
      </c>
      <c r="E41" s="40">
        <v>0</v>
      </c>
      <c r="F41" s="40"/>
      <c r="G41" s="40"/>
      <c r="H41" s="40"/>
      <c r="I41" s="40"/>
      <c r="J41" s="40"/>
      <c r="K41" s="40"/>
      <c r="L41" s="40"/>
      <c r="M41" s="40"/>
      <c r="N41" s="40" t="s">
        <v>22</v>
      </c>
      <c r="O41" s="40" t="s">
        <v>22</v>
      </c>
      <c r="P41" s="40">
        <v>0</v>
      </c>
      <c r="Q41" s="40"/>
      <c r="R41" s="40"/>
      <c r="S41" s="40"/>
      <c r="T41" s="40"/>
      <c r="U41" s="40"/>
      <c r="V41" s="40"/>
      <c r="W41" s="40"/>
      <c r="X41" s="40"/>
      <c r="Y41" s="40" t="s">
        <v>21</v>
      </c>
      <c r="Z41" s="40" t="s">
        <v>21</v>
      </c>
      <c r="AA41" s="40" t="s">
        <v>21</v>
      </c>
      <c r="AB41" s="40" t="s">
        <v>23</v>
      </c>
      <c r="AC41" s="40" t="s">
        <v>23</v>
      </c>
      <c r="AD41" s="40" t="s">
        <v>23</v>
      </c>
      <c r="AE41" s="40" t="s">
        <v>23</v>
      </c>
      <c r="AF41" s="40"/>
      <c r="AG41" s="40" t="s">
        <v>23</v>
      </c>
      <c r="AH41" s="40" t="s">
        <v>23</v>
      </c>
      <c r="AI41" s="40" t="s">
        <v>23</v>
      </c>
      <c r="AJ41" s="40" t="s">
        <v>23</v>
      </c>
      <c r="AK41" s="46" t="s">
        <v>21</v>
      </c>
      <c r="AL41" s="46" t="s">
        <v>21</v>
      </c>
      <c r="AM41" s="46" t="s">
        <v>23</v>
      </c>
      <c r="AN41" s="46" t="s">
        <v>23</v>
      </c>
      <c r="AO41" s="46" t="s">
        <v>23</v>
      </c>
      <c r="AP41" s="46" t="s">
        <v>23</v>
      </c>
      <c r="AQ41" s="8" t="s">
        <v>23</v>
      </c>
      <c r="AR41" s="40" t="s">
        <v>23</v>
      </c>
      <c r="AS41" s="5" t="str">
        <f>IFERROR(VLOOKUP($A41,集約用シート!$B$5:$U$300,19,FALSE),"")</f>
        <v/>
      </c>
      <c r="AT41" s="40" t="s">
        <v>23</v>
      </c>
      <c r="AU41" s="5" t="str">
        <f>IFERROR(VLOOKUP($A41,集約用シート!$B$5:$U$300,21,FALSE),"")</f>
        <v/>
      </c>
    </row>
    <row r="42" spans="1:47" ht="28.5" customHeight="1">
      <c r="A42" s="6">
        <v>36108</v>
      </c>
      <c r="B42" s="7" t="s">
        <v>1024</v>
      </c>
      <c r="C42" s="35" t="s">
        <v>21</v>
      </c>
      <c r="D42" s="35" t="s">
        <v>21</v>
      </c>
      <c r="E42" s="40">
        <v>0</v>
      </c>
      <c r="F42" s="40"/>
      <c r="G42" s="40"/>
      <c r="H42" s="40"/>
      <c r="I42" s="40"/>
      <c r="J42" s="40"/>
      <c r="K42" s="40"/>
      <c r="L42" s="40"/>
      <c r="M42" s="40"/>
      <c r="N42" s="40" t="s">
        <v>22</v>
      </c>
      <c r="O42" s="40" t="s">
        <v>22</v>
      </c>
      <c r="P42" s="40">
        <v>0</v>
      </c>
      <c r="Q42" s="40"/>
      <c r="R42" s="40"/>
      <c r="S42" s="40"/>
      <c r="T42" s="40"/>
      <c r="U42" s="40"/>
      <c r="V42" s="40"/>
      <c r="W42" s="40"/>
      <c r="X42" s="40"/>
      <c r="Y42" s="40" t="s">
        <v>21</v>
      </c>
      <c r="Z42" s="40" t="s">
        <v>21</v>
      </c>
      <c r="AA42" s="40" t="s">
        <v>21</v>
      </c>
      <c r="AB42" s="40" t="s">
        <v>23</v>
      </c>
      <c r="AC42" s="40" t="s">
        <v>23</v>
      </c>
      <c r="AD42" s="40" t="s">
        <v>23</v>
      </c>
      <c r="AE42" s="40" t="s">
        <v>23</v>
      </c>
      <c r="AF42" s="40"/>
      <c r="AG42" s="40" t="s">
        <v>23</v>
      </c>
      <c r="AH42" s="40" t="s">
        <v>23</v>
      </c>
      <c r="AI42" s="40" t="s">
        <v>23</v>
      </c>
      <c r="AJ42" s="40" t="s">
        <v>23</v>
      </c>
      <c r="AK42" s="46" t="s">
        <v>21</v>
      </c>
      <c r="AL42" s="46" t="s">
        <v>21</v>
      </c>
      <c r="AM42" s="46" t="s">
        <v>23</v>
      </c>
      <c r="AN42" s="46" t="s">
        <v>23</v>
      </c>
      <c r="AO42" s="46" t="s">
        <v>23</v>
      </c>
      <c r="AP42" s="46" t="s">
        <v>23</v>
      </c>
      <c r="AQ42" s="8" t="s">
        <v>23</v>
      </c>
      <c r="AR42" s="40" t="s">
        <v>23</v>
      </c>
      <c r="AS42" s="5" t="str">
        <f>IFERROR(VLOOKUP($A42,集約用シート!$B$5:$U$300,19,FALSE),"")</f>
        <v/>
      </c>
      <c r="AT42" s="40" t="s">
        <v>23</v>
      </c>
      <c r="AU42" s="5" t="str">
        <f>IFERROR(VLOOKUP($A42,集約用シート!$B$5:$U$300,21,FALSE),"")</f>
        <v/>
      </c>
    </row>
    <row r="43" spans="1:47" ht="28.5" customHeight="1">
      <c r="A43" s="6"/>
      <c r="B43" s="7"/>
      <c r="C43" s="35"/>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c r="AO43" s="46" t="s">
        <v>23</v>
      </c>
      <c r="AP43" s="46" t="s">
        <v>23</v>
      </c>
      <c r="AQ43" s="8" t="s">
        <v>23</v>
      </c>
      <c r="AR43" s="40" t="s">
        <v>23</v>
      </c>
      <c r="AS43" s="5" t="str">
        <f>IFERROR(VLOOKUP($A43,集約用シート!$B$5:$U$300,19,FALSE),"")</f>
        <v/>
      </c>
      <c r="AT43" s="40" t="s">
        <v>23</v>
      </c>
      <c r="AU43" s="5" t="str">
        <f>IFERROR(VLOOKUP($A43,集約用シート!$B$5:$U$300,21,FALSE),"")</f>
        <v/>
      </c>
    </row>
    <row r="44" spans="1:47" ht="28.5" customHeight="1">
      <c r="A44" s="6"/>
      <c r="B44" s="7"/>
      <c r="C44" s="35"/>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0" t="s">
        <v>23</v>
      </c>
      <c r="AC44" s="40" t="s">
        <v>23</v>
      </c>
      <c r="AD44" s="40" t="s">
        <v>23</v>
      </c>
      <c r="AE44" s="40" t="s">
        <v>23</v>
      </c>
      <c r="AF44" s="40"/>
      <c r="AG44" s="40" t="s">
        <v>23</v>
      </c>
      <c r="AH44" s="40" t="s">
        <v>23</v>
      </c>
      <c r="AI44" s="40" t="s">
        <v>23</v>
      </c>
      <c r="AJ44" s="40" t="s">
        <v>23</v>
      </c>
      <c r="AK44" s="46" t="s">
        <v>23</v>
      </c>
      <c r="AL44" s="46" t="s">
        <v>23</v>
      </c>
      <c r="AM44" s="46" t="s">
        <v>23</v>
      </c>
      <c r="AN44" s="46"/>
      <c r="AO44" s="46" t="s">
        <v>23</v>
      </c>
      <c r="AP44" s="46" t="s">
        <v>23</v>
      </c>
      <c r="AQ44" s="8" t="s">
        <v>23</v>
      </c>
      <c r="AR44" s="46" t="s">
        <v>23</v>
      </c>
      <c r="AS44" s="5" t="str">
        <f>IFERROR(VLOOKUP($A44,集約用シート!$B$5:$U$300,19,FALSE),"")</f>
        <v/>
      </c>
      <c r="AT44" s="40" t="s">
        <v>23</v>
      </c>
      <c r="AU44" s="5" t="str">
        <f>IFERROR(VLOOKUP($A44,集約用シート!$B$5:$U$300,21,FALSE),"")</f>
        <v/>
      </c>
    </row>
    <row r="45" spans="1:47" ht="28.5" customHeight="1">
      <c r="A45" s="91" t="s">
        <v>242</v>
      </c>
      <c r="B45" s="93"/>
      <c r="C45" s="91">
        <v>19</v>
      </c>
      <c r="D45" s="93">
        <v>0</v>
      </c>
      <c r="N45" s="91">
        <v>16</v>
      </c>
      <c r="O45" s="93">
        <v>0</v>
      </c>
      <c r="Y45" s="91">
        <v>0</v>
      </c>
      <c r="Z45" s="93">
        <v>0</v>
      </c>
      <c r="AK45" s="46" t="s">
        <v>23</v>
      </c>
      <c r="AL45" s="46" t="s">
        <v>23</v>
      </c>
      <c r="AM45" s="46" t="s">
        <v>23</v>
      </c>
      <c r="AN45" s="46"/>
      <c r="AO45" s="46" t="s">
        <v>23</v>
      </c>
      <c r="AP45" s="46"/>
      <c r="AQ45" s="8" t="s">
        <v>23</v>
      </c>
      <c r="AR45" s="46" t="s">
        <v>23</v>
      </c>
      <c r="AS45" s="5" t="str">
        <f>IFERROR(VLOOKUP($A45,集約用シート!$B$5:$U$300,19,FALSE),"")</f>
        <v/>
      </c>
      <c r="AT45" s="46" t="s">
        <v>23</v>
      </c>
      <c r="AU45" s="5" t="str">
        <f>IFERROR(VLOOKUP($A45,集約用シート!$B$5:$U$300,21,FALSE),"")</f>
        <v/>
      </c>
    </row>
  </sheetData>
  <mergeCells count="32">
    <mergeCell ref="A45:B45"/>
    <mergeCell ref="C45:D45"/>
    <mergeCell ref="N45:O45"/>
    <mergeCell ref="Y45:Z45"/>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3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X51"/>
  <sheetViews>
    <sheetView view="pageBreakPreview" topLeftCell="L1" zoomScale="60" zoomScaleNormal="130"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50" width="9" style="2"/>
    <col min="51"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14</v>
      </c>
      <c r="D4" s="40">
        <v>2</v>
      </c>
      <c r="E4" s="40"/>
      <c r="F4" s="40">
        <v>14</v>
      </c>
      <c r="G4" s="40">
        <v>18</v>
      </c>
      <c r="H4" s="40">
        <v>13</v>
      </c>
      <c r="I4" s="40">
        <v>18</v>
      </c>
      <c r="J4" s="40">
        <v>5</v>
      </c>
      <c r="K4" s="40">
        <v>15</v>
      </c>
      <c r="L4" s="40">
        <v>9</v>
      </c>
      <c r="M4" s="40">
        <v>0</v>
      </c>
      <c r="N4" s="40">
        <v>12</v>
      </c>
      <c r="O4" s="40">
        <v>2</v>
      </c>
      <c r="P4" s="40"/>
      <c r="Q4" s="40">
        <v>16</v>
      </c>
      <c r="R4" s="40">
        <v>18</v>
      </c>
      <c r="S4" s="40">
        <v>9</v>
      </c>
      <c r="T4" s="40">
        <v>18</v>
      </c>
      <c r="U4" s="40">
        <v>7</v>
      </c>
      <c r="V4" s="40">
        <v>18</v>
      </c>
      <c r="W4" s="40">
        <v>2</v>
      </c>
      <c r="X4" s="40">
        <v>6</v>
      </c>
      <c r="Y4" s="40">
        <v>10</v>
      </c>
      <c r="Z4" s="40">
        <v>1</v>
      </c>
      <c r="AA4" s="40"/>
      <c r="AB4" s="40">
        <v>3</v>
      </c>
      <c r="AC4" s="40">
        <v>15</v>
      </c>
      <c r="AD4" s="40">
        <v>4</v>
      </c>
      <c r="AE4" s="40">
        <v>15</v>
      </c>
      <c r="AF4" s="40">
        <v>0</v>
      </c>
      <c r="AG4" s="40">
        <v>3</v>
      </c>
      <c r="AH4" s="40">
        <v>14</v>
      </c>
      <c r="AI4" s="40">
        <v>1</v>
      </c>
      <c r="AJ4" s="40">
        <v>5</v>
      </c>
      <c r="AK4" s="46">
        <v>8</v>
      </c>
      <c r="AL4" s="46">
        <v>1</v>
      </c>
      <c r="AM4" s="46"/>
      <c r="AN4" s="46"/>
      <c r="AO4" s="46">
        <v>7</v>
      </c>
      <c r="AP4" s="46"/>
      <c r="AQ4" s="8"/>
      <c r="AR4" s="46">
        <v>6</v>
      </c>
      <c r="AS4" s="46"/>
      <c r="AT4" s="46">
        <v>2</v>
      </c>
      <c r="AU4" s="46"/>
    </row>
    <row r="5" spans="1:47" ht="28.5" customHeight="1">
      <c r="A5" s="6">
        <v>35001</v>
      </c>
      <c r="B5" s="7" t="s">
        <v>2389</v>
      </c>
      <c r="C5" s="35" t="s">
        <v>25</v>
      </c>
      <c r="D5" s="40" t="s">
        <v>25</v>
      </c>
      <c r="E5" s="40"/>
      <c r="F5" s="40" t="s">
        <v>25</v>
      </c>
      <c r="G5" s="40"/>
      <c r="H5" s="40" t="s">
        <v>25</v>
      </c>
      <c r="I5" s="40"/>
      <c r="J5" s="40" t="s">
        <v>25</v>
      </c>
      <c r="K5" s="40"/>
      <c r="L5" s="40"/>
      <c r="M5" s="40"/>
      <c r="N5" s="35" t="s">
        <v>26</v>
      </c>
      <c r="O5" s="40" t="s">
        <v>26</v>
      </c>
      <c r="P5" s="40">
        <v>2</v>
      </c>
      <c r="Q5" s="40"/>
      <c r="R5" s="40"/>
      <c r="S5" s="40"/>
      <c r="T5" s="40"/>
      <c r="U5" s="40"/>
      <c r="V5" s="40"/>
      <c r="W5" s="40"/>
      <c r="X5" s="40"/>
      <c r="Y5" s="40" t="s">
        <v>23</v>
      </c>
      <c r="Z5" s="40" t="s">
        <v>23</v>
      </c>
      <c r="AA5" s="40" t="e">
        <v>#N/A</v>
      </c>
      <c r="AB5" s="40" t="s">
        <v>23</v>
      </c>
      <c r="AC5" s="40" t="s">
        <v>25</v>
      </c>
      <c r="AD5" s="40" t="s">
        <v>23</v>
      </c>
      <c r="AE5" s="40" t="s">
        <v>25</v>
      </c>
      <c r="AF5" s="40"/>
      <c r="AG5" s="40" t="s">
        <v>23</v>
      </c>
      <c r="AH5" s="40" t="s">
        <v>25</v>
      </c>
      <c r="AI5" s="40" t="s">
        <v>23</v>
      </c>
      <c r="AJ5" s="40" t="s">
        <v>21</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6">
        <v>35003</v>
      </c>
      <c r="B6" s="7" t="s">
        <v>2390</v>
      </c>
      <c r="C6" s="35" t="s">
        <v>25</v>
      </c>
      <c r="D6" s="40" t="s">
        <v>22</v>
      </c>
      <c r="E6" s="40"/>
      <c r="F6" s="40" t="s">
        <v>25</v>
      </c>
      <c r="G6" s="40" t="s">
        <v>25</v>
      </c>
      <c r="H6" s="40" t="s">
        <v>25</v>
      </c>
      <c r="I6" s="40" t="s">
        <v>25</v>
      </c>
      <c r="J6" s="40"/>
      <c r="K6" s="40" t="s">
        <v>25</v>
      </c>
      <c r="L6" s="40" t="s">
        <v>25</v>
      </c>
      <c r="M6" s="40"/>
      <c r="N6" s="35" t="s">
        <v>26</v>
      </c>
      <c r="O6" s="40" t="s">
        <v>22</v>
      </c>
      <c r="P6" s="40">
        <v>1</v>
      </c>
      <c r="Q6" s="40" t="s">
        <v>26</v>
      </c>
      <c r="R6" s="40" t="s">
        <v>26</v>
      </c>
      <c r="S6" s="40" t="s">
        <v>26</v>
      </c>
      <c r="T6" s="40" t="s">
        <v>26</v>
      </c>
      <c r="U6" s="40" t="s">
        <v>26</v>
      </c>
      <c r="V6" s="40" t="s">
        <v>26</v>
      </c>
      <c r="W6" s="40"/>
      <c r="X6" s="40" t="s">
        <v>26</v>
      </c>
      <c r="Y6" s="40" t="s">
        <v>25</v>
      </c>
      <c r="Z6" s="40" t="s">
        <v>21</v>
      </c>
      <c r="AA6" s="40" t="s">
        <v>21</v>
      </c>
      <c r="AB6" s="40" t="s">
        <v>25</v>
      </c>
      <c r="AC6" s="40" t="s">
        <v>25</v>
      </c>
      <c r="AD6" s="40" t="s">
        <v>25</v>
      </c>
      <c r="AE6" s="40" t="s">
        <v>25</v>
      </c>
      <c r="AF6" s="40"/>
      <c r="AG6" s="40" t="s">
        <v>25</v>
      </c>
      <c r="AH6" s="40" t="s">
        <v>25</v>
      </c>
      <c r="AI6" s="40" t="s">
        <v>21</v>
      </c>
      <c r="AJ6" s="40" t="s">
        <v>21</v>
      </c>
      <c r="AK6" s="46" t="s">
        <v>25</v>
      </c>
      <c r="AL6" s="46" t="s">
        <v>21</v>
      </c>
      <c r="AM6" s="46" t="s">
        <v>25</v>
      </c>
      <c r="AN6" s="46" t="str">
        <f>IFERROR(VLOOKUP($B6,Sheet1!$A$5:$B$300,2,FALSE),"")</f>
        <v/>
      </c>
      <c r="AO6" s="46" t="s">
        <v>25</v>
      </c>
      <c r="AP6" s="5" t="str">
        <f>IFERROR(VLOOKUP($A6,集約用シート!$B$5:$U$300,15,FALSE),"")</f>
        <v/>
      </c>
      <c r="AQ6" s="8" t="s">
        <v>1934</v>
      </c>
      <c r="AR6" s="46" t="s">
        <v>25</v>
      </c>
      <c r="AS6" s="5" t="str">
        <f>IFERROR(VLOOKUP($A6,集約用シート!$B$5:$U$300,19,FALSE),"")</f>
        <v/>
      </c>
      <c r="AT6" s="46" t="s">
        <v>21</v>
      </c>
      <c r="AU6" s="5" t="str">
        <f>IFERROR(VLOOKUP($A6,集約用シート!$B$5:$U$300,21,FALSE),"")</f>
        <v/>
      </c>
    </row>
    <row r="7" spans="1:47" ht="28.5" customHeight="1">
      <c r="A7" s="6">
        <v>35005</v>
      </c>
      <c r="B7" s="7" t="s">
        <v>2391</v>
      </c>
      <c r="C7" s="40" t="s">
        <v>25</v>
      </c>
      <c r="D7" s="40" t="s">
        <v>22</v>
      </c>
      <c r="E7" s="40"/>
      <c r="F7" s="40"/>
      <c r="G7" s="40" t="s">
        <v>25</v>
      </c>
      <c r="H7" s="40"/>
      <c r="I7" s="40" t="s">
        <v>25</v>
      </c>
      <c r="J7" s="40"/>
      <c r="K7" s="40" t="s">
        <v>25</v>
      </c>
      <c r="L7" s="40" t="s">
        <v>25</v>
      </c>
      <c r="M7" s="40"/>
      <c r="N7" s="35" t="s">
        <v>26</v>
      </c>
      <c r="O7" s="40" t="s">
        <v>22</v>
      </c>
      <c r="P7" s="40">
        <v>1</v>
      </c>
      <c r="Q7" s="40" t="s">
        <v>26</v>
      </c>
      <c r="R7" s="40" t="s">
        <v>26</v>
      </c>
      <c r="S7" s="40" t="s">
        <v>26</v>
      </c>
      <c r="T7" s="40" t="s">
        <v>26</v>
      </c>
      <c r="U7" s="40"/>
      <c r="V7" s="40" t="s">
        <v>26</v>
      </c>
      <c r="W7" s="40"/>
      <c r="X7" s="40"/>
      <c r="Y7" s="40" t="s">
        <v>25</v>
      </c>
      <c r="Z7" s="40" t="s">
        <v>21</v>
      </c>
      <c r="AA7" s="40" t="s">
        <v>21</v>
      </c>
      <c r="AB7" s="40" t="s">
        <v>23</v>
      </c>
      <c r="AC7" s="40" t="s">
        <v>25</v>
      </c>
      <c r="AD7" s="40" t="s">
        <v>23</v>
      </c>
      <c r="AE7" s="40" t="s">
        <v>25</v>
      </c>
      <c r="AF7" s="40"/>
      <c r="AG7" s="40" t="s">
        <v>23</v>
      </c>
      <c r="AH7" s="40" t="s">
        <v>25</v>
      </c>
      <c r="AI7" s="40" t="s">
        <v>23</v>
      </c>
      <c r="AJ7" s="40" t="s">
        <v>21</v>
      </c>
      <c r="AK7" s="46" t="s">
        <v>25</v>
      </c>
      <c r="AL7" s="46" t="s">
        <v>21</v>
      </c>
      <c r="AM7" s="46" t="s">
        <v>21</v>
      </c>
      <c r="AN7" s="46" t="str">
        <f>IFERROR(VLOOKUP($B7,Sheet1!$A$5:$B$300,2,FALSE),"")</f>
        <v/>
      </c>
      <c r="AO7" s="46" t="s">
        <v>21</v>
      </c>
      <c r="AP7" s="5" t="str">
        <f>IFERROR(VLOOKUP($A7,集約用シート!$B$5:$U$300,15,FALSE),"")</f>
        <v/>
      </c>
      <c r="AQ7" s="8" t="s">
        <v>1934</v>
      </c>
      <c r="AR7" s="46" t="s">
        <v>25</v>
      </c>
      <c r="AS7" s="5" t="str">
        <f>IFERROR(VLOOKUP($A7,集約用シート!$B$5:$U$300,19,FALSE),"")</f>
        <v/>
      </c>
      <c r="AT7" s="46" t="s">
        <v>21</v>
      </c>
      <c r="AU7" s="5" t="str">
        <f>IFERROR(VLOOKUP($A7,集約用シート!$B$5:$U$300,21,FALSE),"")</f>
        <v/>
      </c>
    </row>
    <row r="8" spans="1:47" ht="28.5" customHeight="1">
      <c r="A8" s="6">
        <v>35006</v>
      </c>
      <c r="B8" s="7" t="s">
        <v>2392</v>
      </c>
      <c r="C8" s="35" t="s">
        <v>25</v>
      </c>
      <c r="D8" s="40" t="s">
        <v>25</v>
      </c>
      <c r="E8" s="40"/>
      <c r="F8" s="40" t="s">
        <v>25</v>
      </c>
      <c r="G8" s="40" t="s">
        <v>25</v>
      </c>
      <c r="H8" s="40" t="s">
        <v>25</v>
      </c>
      <c r="I8" s="40" t="s">
        <v>25</v>
      </c>
      <c r="J8" s="40"/>
      <c r="K8" s="40" t="s">
        <v>25</v>
      </c>
      <c r="L8" s="40" t="s">
        <v>25</v>
      </c>
      <c r="M8" s="40"/>
      <c r="N8" s="35" t="s">
        <v>26</v>
      </c>
      <c r="O8" s="40" t="s">
        <v>26</v>
      </c>
      <c r="P8" s="40">
        <v>2</v>
      </c>
      <c r="Q8" s="40" t="s">
        <v>26</v>
      </c>
      <c r="R8" s="40" t="s">
        <v>26</v>
      </c>
      <c r="S8" s="40" t="s">
        <v>26</v>
      </c>
      <c r="T8" s="40" t="s">
        <v>26</v>
      </c>
      <c r="U8" s="40" t="s">
        <v>26</v>
      </c>
      <c r="V8" s="40" t="s">
        <v>26</v>
      </c>
      <c r="W8" s="40" t="s">
        <v>26</v>
      </c>
      <c r="X8" s="40" t="s">
        <v>26</v>
      </c>
      <c r="Y8" s="40" t="s">
        <v>25</v>
      </c>
      <c r="Z8" s="40" t="s">
        <v>25</v>
      </c>
      <c r="AA8" s="40" t="s">
        <v>25</v>
      </c>
      <c r="AB8" s="40" t="s">
        <v>23</v>
      </c>
      <c r="AC8" s="40" t="s">
        <v>25</v>
      </c>
      <c r="AD8" s="40" t="s">
        <v>23</v>
      </c>
      <c r="AE8" s="40" t="s">
        <v>25</v>
      </c>
      <c r="AF8" s="40"/>
      <c r="AG8" s="40" t="s">
        <v>23</v>
      </c>
      <c r="AH8" s="40" t="s">
        <v>25</v>
      </c>
      <c r="AI8" s="40" t="s">
        <v>21</v>
      </c>
      <c r="AJ8" s="40" t="s">
        <v>25</v>
      </c>
      <c r="AK8" s="46" t="s">
        <v>25</v>
      </c>
      <c r="AL8" s="46" t="s">
        <v>25</v>
      </c>
      <c r="AM8" s="46" t="s">
        <v>21</v>
      </c>
      <c r="AN8" s="46" t="str">
        <f>IFERROR(VLOOKUP($B8,Sheet1!$A$5:$B$300,2,FALSE),"")</f>
        <v/>
      </c>
      <c r="AO8" s="46" t="s">
        <v>21</v>
      </c>
      <c r="AP8" s="5" t="str">
        <f>IFERROR(VLOOKUP($A8,集約用シート!$B$5:$U$300,15,FALSE),"")</f>
        <v/>
      </c>
      <c r="AQ8" s="8" t="s">
        <v>1934</v>
      </c>
      <c r="AR8" s="46" t="s">
        <v>2566</v>
      </c>
      <c r="AS8" s="5" t="str">
        <f>IFERROR(VLOOKUP($A8,集約用シート!$B$5:$U$300,19,FALSE),"")</f>
        <v/>
      </c>
      <c r="AT8" s="46" t="s">
        <v>21</v>
      </c>
      <c r="AU8" s="5" t="str">
        <f>IFERROR(VLOOKUP($A8,集約用シート!$B$5:$U$300,21,FALSE),"")</f>
        <v/>
      </c>
    </row>
    <row r="9" spans="1:47" ht="28.5" customHeight="1">
      <c r="A9" s="6">
        <v>35007</v>
      </c>
      <c r="B9" s="7" t="s">
        <v>2393</v>
      </c>
      <c r="C9" s="40" t="s">
        <v>25</v>
      </c>
      <c r="D9" s="40" t="s">
        <v>22</v>
      </c>
      <c r="E9" s="40"/>
      <c r="F9" s="40" t="s">
        <v>25</v>
      </c>
      <c r="G9" s="40" t="s">
        <v>25</v>
      </c>
      <c r="H9" s="40" t="s">
        <v>25</v>
      </c>
      <c r="I9" s="40" t="s">
        <v>25</v>
      </c>
      <c r="J9" s="40"/>
      <c r="K9" s="40" t="s">
        <v>25</v>
      </c>
      <c r="L9" s="40" t="s">
        <v>25</v>
      </c>
      <c r="M9" s="40"/>
      <c r="N9" s="35" t="s">
        <v>26</v>
      </c>
      <c r="O9" s="40" t="s">
        <v>22</v>
      </c>
      <c r="P9" s="40">
        <v>1</v>
      </c>
      <c r="Q9" s="40" t="s">
        <v>26</v>
      </c>
      <c r="R9" s="40" t="s">
        <v>26</v>
      </c>
      <c r="S9" s="40" t="s">
        <v>26</v>
      </c>
      <c r="T9" s="40" t="s">
        <v>26</v>
      </c>
      <c r="U9" s="40" t="s">
        <v>26</v>
      </c>
      <c r="V9" s="40" t="s">
        <v>26</v>
      </c>
      <c r="W9" s="40"/>
      <c r="X9" s="40" t="s">
        <v>26</v>
      </c>
      <c r="Y9" s="40" t="s">
        <v>25</v>
      </c>
      <c r="Z9" s="40" t="s">
        <v>21</v>
      </c>
      <c r="AA9" s="40" t="s">
        <v>21</v>
      </c>
      <c r="AB9" s="40" t="s">
        <v>25</v>
      </c>
      <c r="AC9" s="40" t="s">
        <v>25</v>
      </c>
      <c r="AD9" s="40" t="s">
        <v>25</v>
      </c>
      <c r="AE9" s="40" t="s">
        <v>25</v>
      </c>
      <c r="AF9" s="40"/>
      <c r="AG9" s="40" t="s">
        <v>25</v>
      </c>
      <c r="AH9" s="40" t="s">
        <v>25</v>
      </c>
      <c r="AI9" s="40" t="s">
        <v>25</v>
      </c>
      <c r="AJ9" s="40" t="s">
        <v>25</v>
      </c>
      <c r="AK9" s="46" t="s">
        <v>25</v>
      </c>
      <c r="AL9" s="46" t="s">
        <v>21</v>
      </c>
      <c r="AM9" s="46" t="s">
        <v>25</v>
      </c>
      <c r="AN9" s="46" t="str">
        <f>IFERROR(VLOOKUP($B9,Sheet1!$A$5:$B$300,2,FALSE),"")</f>
        <v/>
      </c>
      <c r="AO9" s="46" t="s">
        <v>25</v>
      </c>
      <c r="AP9" s="5" t="str">
        <f>IFERROR(VLOOKUP($A9,集約用シート!$B$5:$U$300,15,FALSE),"")</f>
        <v/>
      </c>
      <c r="AQ9" s="8" t="s">
        <v>1934</v>
      </c>
      <c r="AR9" s="46" t="s">
        <v>25</v>
      </c>
      <c r="AS9" s="5" t="str">
        <f>IFERROR(VLOOKUP($A9,集約用シート!$B$5:$U$300,19,FALSE),"")</f>
        <v/>
      </c>
      <c r="AT9" s="46" t="s">
        <v>25</v>
      </c>
      <c r="AU9" s="5" t="str">
        <f>IFERROR(VLOOKUP($A9,集約用シート!$B$5:$U$300,21,FALSE),"")</f>
        <v/>
      </c>
    </row>
    <row r="10" spans="1:47" ht="28.5" customHeight="1">
      <c r="A10" s="6">
        <v>35010</v>
      </c>
      <c r="B10" s="7" t="s">
        <v>2394</v>
      </c>
      <c r="C10" s="40" t="s">
        <v>22</v>
      </c>
      <c r="D10" s="40" t="s">
        <v>22</v>
      </c>
      <c r="E10" s="40"/>
      <c r="F10" s="40"/>
      <c r="G10" s="40"/>
      <c r="H10" s="40"/>
      <c r="I10" s="40"/>
      <c r="J10" s="40"/>
      <c r="K10" s="40"/>
      <c r="L10" s="40"/>
      <c r="M10" s="40"/>
      <c r="N10" s="35" t="s">
        <v>22</v>
      </c>
      <c r="O10" s="40" t="s">
        <v>22</v>
      </c>
      <c r="P10" s="40">
        <v>0</v>
      </c>
      <c r="Q10" s="40"/>
      <c r="R10" s="40"/>
      <c r="S10" s="40"/>
      <c r="T10" s="40"/>
      <c r="U10" s="40"/>
      <c r="V10" s="40"/>
      <c r="W10" s="40"/>
      <c r="X10" s="40"/>
      <c r="Y10" s="40" t="s">
        <v>23</v>
      </c>
      <c r="Z10" s="40" t="s">
        <v>23</v>
      </c>
      <c r="AA10" s="40" t="e">
        <v>#N/A</v>
      </c>
      <c r="AB10" s="40" t="s">
        <v>23</v>
      </c>
      <c r="AC10" s="40" t="s">
        <v>23</v>
      </c>
      <c r="AD10" s="40" t="s">
        <v>23</v>
      </c>
      <c r="AE10" s="40" t="s">
        <v>23</v>
      </c>
      <c r="AF10" s="40"/>
      <c r="AG10" s="40" t="s">
        <v>23</v>
      </c>
      <c r="AH10" s="40" t="s">
        <v>23</v>
      </c>
      <c r="AI10" s="40" t="s">
        <v>23</v>
      </c>
      <c r="AJ10" s="40"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7.75" customHeight="1">
      <c r="A11" s="6">
        <v>35012</v>
      </c>
      <c r="B11" s="7" t="s">
        <v>2395</v>
      </c>
      <c r="C11" s="40" t="s">
        <v>25</v>
      </c>
      <c r="D11" s="40" t="s">
        <v>22</v>
      </c>
      <c r="E11" s="40"/>
      <c r="F11" s="40"/>
      <c r="G11" s="40" t="s">
        <v>25</v>
      </c>
      <c r="H11" s="40"/>
      <c r="I11" s="40" t="s">
        <v>25</v>
      </c>
      <c r="J11" s="40"/>
      <c r="K11" s="40" t="s">
        <v>25</v>
      </c>
      <c r="L11" s="40"/>
      <c r="M11" s="40"/>
      <c r="N11" s="35" t="s">
        <v>26</v>
      </c>
      <c r="O11" s="40" t="s">
        <v>22</v>
      </c>
      <c r="P11" s="40">
        <v>1</v>
      </c>
      <c r="Q11" s="40" t="s">
        <v>26</v>
      </c>
      <c r="R11" s="40" t="s">
        <v>26</v>
      </c>
      <c r="S11" s="40" t="s">
        <v>26</v>
      </c>
      <c r="T11" s="40" t="s">
        <v>26</v>
      </c>
      <c r="U11" s="40" t="s">
        <v>26</v>
      </c>
      <c r="V11" s="40" t="s">
        <v>26</v>
      </c>
      <c r="W11" s="40"/>
      <c r="X11" s="40"/>
      <c r="Y11" s="40" t="s">
        <v>25</v>
      </c>
      <c r="Z11" s="40" t="s">
        <v>21</v>
      </c>
      <c r="AA11" s="40" t="s">
        <v>21</v>
      </c>
      <c r="AB11" s="40" t="s">
        <v>23</v>
      </c>
      <c r="AC11" s="40" t="s">
        <v>25</v>
      </c>
      <c r="AD11" s="40" t="s">
        <v>23</v>
      </c>
      <c r="AE11" s="40" t="s">
        <v>25</v>
      </c>
      <c r="AF11" s="40"/>
      <c r="AG11" s="40" t="s">
        <v>23</v>
      </c>
      <c r="AH11" s="40" t="s">
        <v>21</v>
      </c>
      <c r="AI11" s="40" t="s">
        <v>23</v>
      </c>
      <c r="AJ11" s="40" t="s">
        <v>21</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35014</v>
      </c>
      <c r="B12" s="7" t="s">
        <v>2396</v>
      </c>
      <c r="C12" s="40" t="s">
        <v>22</v>
      </c>
      <c r="D12" s="40" t="s">
        <v>22</v>
      </c>
      <c r="E12" s="40"/>
      <c r="F12" s="35" t="s">
        <v>25</v>
      </c>
      <c r="G12" s="40" t="s">
        <v>25</v>
      </c>
      <c r="H12" s="35" t="s">
        <v>25</v>
      </c>
      <c r="I12" s="40" t="s">
        <v>25</v>
      </c>
      <c r="J12" s="35" t="s">
        <v>25</v>
      </c>
      <c r="K12" s="40" t="s">
        <v>25</v>
      </c>
      <c r="L12" s="40" t="s">
        <v>25</v>
      </c>
      <c r="M12" s="40"/>
      <c r="N12" s="35" t="s">
        <v>22</v>
      </c>
      <c r="O12" s="40" t="s">
        <v>22</v>
      </c>
      <c r="P12" s="40">
        <v>0</v>
      </c>
      <c r="Q12" s="40"/>
      <c r="R12" s="40" t="s">
        <v>26</v>
      </c>
      <c r="S12" s="40"/>
      <c r="T12" s="40" t="s">
        <v>26</v>
      </c>
      <c r="U12" s="40"/>
      <c r="V12" s="40" t="s">
        <v>26</v>
      </c>
      <c r="W12" s="40"/>
      <c r="X12" s="40" t="s">
        <v>26</v>
      </c>
      <c r="Y12" s="40" t="s">
        <v>23</v>
      </c>
      <c r="Z12" s="40" t="s">
        <v>23</v>
      </c>
      <c r="AA12" s="40" t="e">
        <v>#N/A</v>
      </c>
      <c r="AB12" s="40" t="s">
        <v>23</v>
      </c>
      <c r="AC12" s="40" t="s">
        <v>25</v>
      </c>
      <c r="AD12" s="40" t="s">
        <v>23</v>
      </c>
      <c r="AE12" s="40" t="s">
        <v>25</v>
      </c>
      <c r="AF12" s="40"/>
      <c r="AG12" s="40" t="s">
        <v>23</v>
      </c>
      <c r="AH12" s="40" t="s">
        <v>25</v>
      </c>
      <c r="AI12" s="40" t="s">
        <v>23</v>
      </c>
      <c r="AJ12" s="40" t="s">
        <v>25</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6">
        <v>35018</v>
      </c>
      <c r="B13" s="7" t="s">
        <v>2397</v>
      </c>
      <c r="C13" s="40" t="s">
        <v>25</v>
      </c>
      <c r="D13" s="40" t="s">
        <v>22</v>
      </c>
      <c r="E13" s="40"/>
      <c r="F13" s="40"/>
      <c r="G13" s="40" t="s">
        <v>25</v>
      </c>
      <c r="H13" s="40"/>
      <c r="I13" s="40" t="s">
        <v>25</v>
      </c>
      <c r="J13" s="40"/>
      <c r="K13" s="40"/>
      <c r="L13" s="40"/>
      <c r="M13" s="40"/>
      <c r="N13" s="35" t="s">
        <v>22</v>
      </c>
      <c r="O13" s="40" t="s">
        <v>22</v>
      </c>
      <c r="P13" s="40">
        <v>0</v>
      </c>
      <c r="Q13" s="40" t="s">
        <v>26</v>
      </c>
      <c r="R13" s="40" t="s">
        <v>26</v>
      </c>
      <c r="S13" s="40" t="s">
        <v>26</v>
      </c>
      <c r="T13" s="40" t="s">
        <v>26</v>
      </c>
      <c r="U13" s="40" t="s">
        <v>26</v>
      </c>
      <c r="V13" s="40" t="s">
        <v>26</v>
      </c>
      <c r="W13" s="40"/>
      <c r="X13" s="40"/>
      <c r="Y13" s="40" t="s">
        <v>23</v>
      </c>
      <c r="Z13" s="40" t="s">
        <v>23</v>
      </c>
      <c r="AA13" s="40" t="e">
        <v>#N/A</v>
      </c>
      <c r="AB13" s="40" t="s">
        <v>23</v>
      </c>
      <c r="AC13" s="40" t="s">
        <v>23</v>
      </c>
      <c r="AD13" s="40" t="s">
        <v>23</v>
      </c>
      <c r="AE13" s="40" t="s">
        <v>23</v>
      </c>
      <c r="AF13" s="40"/>
      <c r="AG13" s="40" t="s">
        <v>23</v>
      </c>
      <c r="AH13" s="40" t="s">
        <v>23</v>
      </c>
      <c r="AI13" s="40" t="s">
        <v>23</v>
      </c>
      <c r="AJ13" s="40" t="s">
        <v>23</v>
      </c>
      <c r="AK13" s="46" t="s">
        <v>21</v>
      </c>
      <c r="AL13" s="46" t="s">
        <v>21</v>
      </c>
      <c r="AM13" s="46" t="s">
        <v>25</v>
      </c>
      <c r="AN13" s="46" t="str">
        <f>IFERROR(VLOOKUP($B13,Sheet1!$A$5:$B$300,2,FALSE),"")</f>
        <v/>
      </c>
      <c r="AO13" s="46" t="s">
        <v>25</v>
      </c>
      <c r="AP13" s="5" t="str">
        <f>IFERROR(VLOOKUP($A13,集約用シート!$B$5:$U$300,15,FALSE),"")</f>
        <v/>
      </c>
      <c r="AQ13" s="8" t="s">
        <v>21</v>
      </c>
      <c r="AR13" s="46" t="s">
        <v>21</v>
      </c>
      <c r="AS13" s="5" t="str">
        <f>IFERROR(VLOOKUP($A13,集約用シート!$B$5:$U$300,19,FALSE),"")</f>
        <v/>
      </c>
      <c r="AT13" s="46" t="s">
        <v>21</v>
      </c>
      <c r="AU13" s="5" t="str">
        <f>IFERROR(VLOOKUP($A13,集約用シート!$B$5:$U$300,21,FALSE),"")</f>
        <v/>
      </c>
    </row>
    <row r="14" spans="1:47" ht="28.5" customHeight="1">
      <c r="A14" s="6">
        <v>35021</v>
      </c>
      <c r="B14" s="7" t="s">
        <v>2398</v>
      </c>
      <c r="C14" s="35" t="s">
        <v>25</v>
      </c>
      <c r="D14" s="40" t="s">
        <v>22</v>
      </c>
      <c r="E14" s="40"/>
      <c r="F14" s="35" t="s">
        <v>25</v>
      </c>
      <c r="G14" s="40" t="s">
        <v>25</v>
      </c>
      <c r="H14" s="35" t="s">
        <v>25</v>
      </c>
      <c r="I14" s="40" t="s">
        <v>25</v>
      </c>
      <c r="J14" s="40"/>
      <c r="K14" s="40" t="s">
        <v>25</v>
      </c>
      <c r="L14" s="40"/>
      <c r="M14" s="40"/>
      <c r="N14" s="35" t="s">
        <v>26</v>
      </c>
      <c r="O14" s="40" t="s">
        <v>22</v>
      </c>
      <c r="P14" s="40">
        <v>1</v>
      </c>
      <c r="Q14" s="40" t="s">
        <v>26</v>
      </c>
      <c r="R14" s="40" t="s">
        <v>26</v>
      </c>
      <c r="S14" s="40" t="s">
        <v>26</v>
      </c>
      <c r="T14" s="40" t="s">
        <v>26</v>
      </c>
      <c r="U14" s="40"/>
      <c r="V14" s="40" t="s">
        <v>26</v>
      </c>
      <c r="W14" s="40"/>
      <c r="X14" s="40"/>
      <c r="Y14" s="40" t="s">
        <v>25</v>
      </c>
      <c r="Z14" s="40" t="s">
        <v>21</v>
      </c>
      <c r="AA14" s="40" t="s">
        <v>21</v>
      </c>
      <c r="AB14" s="40" t="s">
        <v>23</v>
      </c>
      <c r="AC14" s="40" t="s">
        <v>25</v>
      </c>
      <c r="AD14" s="40" t="s">
        <v>23</v>
      </c>
      <c r="AE14" s="40" t="s">
        <v>25</v>
      </c>
      <c r="AF14" s="40"/>
      <c r="AG14" s="40" t="s">
        <v>23</v>
      </c>
      <c r="AH14" s="40" t="s">
        <v>25</v>
      </c>
      <c r="AI14" s="40" t="s">
        <v>21</v>
      </c>
      <c r="AJ14" s="40" t="s">
        <v>21</v>
      </c>
      <c r="AK14" s="46" t="s">
        <v>25</v>
      </c>
      <c r="AL14" s="46" t="s">
        <v>21</v>
      </c>
      <c r="AM14" s="46" t="s">
        <v>25</v>
      </c>
      <c r="AN14" s="46" t="str">
        <f>IFERROR(VLOOKUP($B14,Sheet1!$A$5:$B$300,2,FALSE),"")</f>
        <v/>
      </c>
      <c r="AO14" s="46" t="s">
        <v>25</v>
      </c>
      <c r="AP14" s="5" t="str">
        <f>IFERROR(VLOOKUP($A14,集約用シート!$B$5:$U$300,15,FALSE),"")</f>
        <v/>
      </c>
      <c r="AQ14" s="8" t="s">
        <v>2567</v>
      </c>
      <c r="AR14" s="46" t="s">
        <v>25</v>
      </c>
      <c r="AS14" s="5" t="str">
        <f>IFERROR(VLOOKUP($A14,集約用シート!$B$5:$U$300,19,FALSE),"")</f>
        <v/>
      </c>
      <c r="AT14" s="46" t="s">
        <v>21</v>
      </c>
      <c r="AU14" s="5" t="str">
        <f>IFERROR(VLOOKUP($A14,集約用シート!$B$5:$U$300,21,FALSE),"")</f>
        <v/>
      </c>
    </row>
    <row r="15" spans="1:47" ht="28.5" customHeight="1">
      <c r="A15" s="6">
        <v>35027</v>
      </c>
      <c r="B15" s="7" t="s">
        <v>2399</v>
      </c>
      <c r="C15" s="35" t="s">
        <v>25</v>
      </c>
      <c r="D15" s="40" t="s">
        <v>22</v>
      </c>
      <c r="E15" s="40"/>
      <c r="F15" s="35" t="s">
        <v>25</v>
      </c>
      <c r="G15" s="40" t="s">
        <v>25</v>
      </c>
      <c r="H15" s="40"/>
      <c r="I15" s="40" t="s">
        <v>25</v>
      </c>
      <c r="J15" s="40"/>
      <c r="K15" s="40" t="s">
        <v>25</v>
      </c>
      <c r="L15" s="40"/>
      <c r="M15" s="40"/>
      <c r="N15" s="35" t="s">
        <v>26</v>
      </c>
      <c r="O15" s="40" t="s">
        <v>22</v>
      </c>
      <c r="P15" s="40">
        <v>1</v>
      </c>
      <c r="Q15" s="40" t="s">
        <v>26</v>
      </c>
      <c r="R15" s="40" t="s">
        <v>26</v>
      </c>
      <c r="S15" s="40"/>
      <c r="T15" s="40" t="s">
        <v>26</v>
      </c>
      <c r="U15" s="40"/>
      <c r="V15" s="40" t="s">
        <v>26</v>
      </c>
      <c r="W15" s="40"/>
      <c r="X15" s="40"/>
      <c r="Y15" s="40" t="s">
        <v>25</v>
      </c>
      <c r="Z15" s="40" t="s">
        <v>21</v>
      </c>
      <c r="AA15" s="40" t="s">
        <v>21</v>
      </c>
      <c r="AB15" s="40" t="s">
        <v>25</v>
      </c>
      <c r="AC15" s="40" t="s">
        <v>25</v>
      </c>
      <c r="AD15" s="40" t="s">
        <v>25</v>
      </c>
      <c r="AE15" s="40" t="s">
        <v>25</v>
      </c>
      <c r="AF15" s="40"/>
      <c r="AG15" s="40" t="s">
        <v>25</v>
      </c>
      <c r="AH15" s="40" t="s">
        <v>25</v>
      </c>
      <c r="AI15" s="40" t="s">
        <v>21</v>
      </c>
      <c r="AJ15" s="40" t="s">
        <v>25</v>
      </c>
      <c r="AK15" s="46" t="s">
        <v>25</v>
      </c>
      <c r="AL15" s="46" t="s">
        <v>21</v>
      </c>
      <c r="AM15" s="46" t="s">
        <v>21</v>
      </c>
      <c r="AN15" s="46" t="str">
        <f>IFERROR(VLOOKUP($B15,Sheet1!$A$5:$B$300,2,FALSE),"")</f>
        <v/>
      </c>
      <c r="AO15" s="46" t="s">
        <v>25</v>
      </c>
      <c r="AP15" s="5" t="str">
        <f>IFERROR(VLOOKUP($A15,集約用シート!$B$5:$U$300,15,FALSE),"")</f>
        <v/>
      </c>
      <c r="AQ15" s="8" t="s">
        <v>1934</v>
      </c>
      <c r="AR15" s="46" t="s">
        <v>25</v>
      </c>
      <c r="AS15" s="5" t="str">
        <f>IFERROR(VLOOKUP($A15,集約用シート!$B$5:$U$300,19,FALSE),"")</f>
        <v/>
      </c>
      <c r="AT15" s="46" t="s">
        <v>21</v>
      </c>
      <c r="AU15" s="5" t="str">
        <f>IFERROR(VLOOKUP($A15,集約用シート!$B$5:$U$300,21,FALSE),"")</f>
        <v/>
      </c>
    </row>
    <row r="16" spans="1:47" ht="28.5" customHeight="1">
      <c r="A16" s="6">
        <v>35029</v>
      </c>
      <c r="B16" s="7" t="s">
        <v>2400</v>
      </c>
      <c r="C16" s="40" t="s">
        <v>21</v>
      </c>
      <c r="D16" s="40" t="s">
        <v>22</v>
      </c>
      <c r="E16" s="40"/>
      <c r="F16" s="40" t="s">
        <v>25</v>
      </c>
      <c r="G16" s="40" t="s">
        <v>25</v>
      </c>
      <c r="H16" s="40"/>
      <c r="I16" s="40" t="s">
        <v>25</v>
      </c>
      <c r="J16" s="40"/>
      <c r="K16" s="40" t="s">
        <v>25</v>
      </c>
      <c r="L16" s="40"/>
      <c r="M16" s="40"/>
      <c r="N16" s="35" t="s">
        <v>22</v>
      </c>
      <c r="O16" s="40" t="s">
        <v>22</v>
      </c>
      <c r="P16" s="40">
        <v>0</v>
      </c>
      <c r="Q16" s="40" t="s">
        <v>26</v>
      </c>
      <c r="R16" s="40" t="s">
        <v>26</v>
      </c>
      <c r="S16" s="40"/>
      <c r="T16" s="40" t="s">
        <v>26</v>
      </c>
      <c r="U16" s="40"/>
      <c r="V16" s="40" t="s">
        <v>26</v>
      </c>
      <c r="W16" s="40"/>
      <c r="X16" s="40"/>
      <c r="Y16" s="40" t="s">
        <v>21</v>
      </c>
      <c r="Z16" s="40" t="s">
        <v>21</v>
      </c>
      <c r="AA16" s="40" t="s">
        <v>21</v>
      </c>
      <c r="AB16" s="40" t="s">
        <v>23</v>
      </c>
      <c r="AC16" s="40" t="s">
        <v>25</v>
      </c>
      <c r="AD16" s="40" t="s">
        <v>23</v>
      </c>
      <c r="AE16" s="40" t="s">
        <v>25</v>
      </c>
      <c r="AF16" s="40"/>
      <c r="AG16" s="40" t="s">
        <v>23</v>
      </c>
      <c r="AH16" s="40" t="s">
        <v>25</v>
      </c>
      <c r="AI16" s="40" t="s">
        <v>21</v>
      </c>
      <c r="AJ16" s="40" t="s">
        <v>21</v>
      </c>
      <c r="AK16" s="46" t="s">
        <v>21</v>
      </c>
      <c r="AL16" s="46" t="s">
        <v>21</v>
      </c>
      <c r="AM16" s="46"/>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6">
        <v>35033</v>
      </c>
      <c r="B17" s="7" t="s">
        <v>2401</v>
      </c>
      <c r="C17" s="35" t="s">
        <v>25</v>
      </c>
      <c r="D17" s="40" t="s">
        <v>22</v>
      </c>
      <c r="E17" s="40"/>
      <c r="F17" s="40"/>
      <c r="G17" s="40" t="s">
        <v>25</v>
      </c>
      <c r="H17" s="40"/>
      <c r="I17" s="40" t="s">
        <v>25</v>
      </c>
      <c r="J17" s="40"/>
      <c r="K17" s="40" t="s">
        <v>25</v>
      </c>
      <c r="L17" s="40"/>
      <c r="M17" s="40"/>
      <c r="N17" s="35" t="s">
        <v>26</v>
      </c>
      <c r="O17" s="40" t="s">
        <v>22</v>
      </c>
      <c r="P17" s="40">
        <v>1</v>
      </c>
      <c r="Q17" s="40" t="s">
        <v>26</v>
      </c>
      <c r="R17" s="40" t="s">
        <v>26</v>
      </c>
      <c r="S17" s="40"/>
      <c r="T17" s="40" t="s">
        <v>26</v>
      </c>
      <c r="U17" s="40"/>
      <c r="V17" s="40" t="s">
        <v>26</v>
      </c>
      <c r="W17" s="40"/>
      <c r="X17" s="40"/>
      <c r="Y17" s="40" t="s">
        <v>25</v>
      </c>
      <c r="Z17" s="40" t="s">
        <v>21</v>
      </c>
      <c r="AA17" s="40" t="s">
        <v>21</v>
      </c>
      <c r="AB17" s="40" t="s">
        <v>23</v>
      </c>
      <c r="AC17" s="40" t="s">
        <v>25</v>
      </c>
      <c r="AD17" s="40" t="s">
        <v>23</v>
      </c>
      <c r="AE17" s="40" t="s">
        <v>25</v>
      </c>
      <c r="AF17" s="40"/>
      <c r="AG17" s="40" t="s">
        <v>23</v>
      </c>
      <c r="AH17" s="40" t="s">
        <v>25</v>
      </c>
      <c r="AI17" s="40" t="s">
        <v>23</v>
      </c>
      <c r="AJ17" s="40" t="s">
        <v>25</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35035</v>
      </c>
      <c r="B18" s="7" t="s">
        <v>2402</v>
      </c>
      <c r="C18" s="35"/>
      <c r="D18" s="40"/>
      <c r="E18" s="40"/>
      <c r="F18" s="40"/>
      <c r="G18" s="40"/>
      <c r="H18" s="40"/>
      <c r="I18" s="40"/>
      <c r="J18" s="40"/>
      <c r="K18" s="40"/>
      <c r="L18" s="40"/>
      <c r="M18" s="40"/>
      <c r="N18" s="35"/>
      <c r="O18" s="40"/>
      <c r="P18" s="40">
        <v>0</v>
      </c>
      <c r="Q18" s="40"/>
      <c r="R18" s="40"/>
      <c r="S18" s="40"/>
      <c r="T18" s="40"/>
      <c r="U18" s="40"/>
      <c r="V18" s="40"/>
      <c r="W18" s="40"/>
      <c r="X18" s="40"/>
      <c r="Y18" s="40" t="s">
        <v>23</v>
      </c>
      <c r="Z18" s="40" t="s">
        <v>23</v>
      </c>
      <c r="AA18" s="40" t="e">
        <v>#N/A</v>
      </c>
      <c r="AB18" s="40" t="s">
        <v>23</v>
      </c>
      <c r="AC18" s="40" t="s">
        <v>23</v>
      </c>
      <c r="AD18" s="40" t="s">
        <v>23</v>
      </c>
      <c r="AE18" s="40" t="s">
        <v>23</v>
      </c>
      <c r="AF18" s="40"/>
      <c r="AG18" s="40" t="s">
        <v>23</v>
      </c>
      <c r="AH18" s="40" t="s">
        <v>23</v>
      </c>
      <c r="AI18" s="40" t="s">
        <v>23</v>
      </c>
      <c r="AJ18" s="40"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35036</v>
      </c>
      <c r="B19" s="7" t="s">
        <v>2403</v>
      </c>
      <c r="C19" s="40" t="s">
        <v>25</v>
      </c>
      <c r="D19" s="40" t="s">
        <v>22</v>
      </c>
      <c r="E19" s="40"/>
      <c r="F19" s="35" t="s">
        <v>25</v>
      </c>
      <c r="G19" s="40" t="s">
        <v>25</v>
      </c>
      <c r="H19" s="35" t="s">
        <v>25</v>
      </c>
      <c r="I19" s="40" t="s">
        <v>25</v>
      </c>
      <c r="J19" s="35" t="s">
        <v>25</v>
      </c>
      <c r="K19" s="40"/>
      <c r="L19" s="40"/>
      <c r="M19" s="40"/>
      <c r="N19" s="35" t="s">
        <v>22</v>
      </c>
      <c r="O19" s="40" t="s">
        <v>22</v>
      </c>
      <c r="P19" s="40">
        <v>0</v>
      </c>
      <c r="Q19" s="40" t="s">
        <v>26</v>
      </c>
      <c r="R19" s="40" t="s">
        <v>26</v>
      </c>
      <c r="S19" s="40"/>
      <c r="T19" s="40" t="s">
        <v>26</v>
      </c>
      <c r="U19" s="40"/>
      <c r="V19" s="40" t="s">
        <v>26</v>
      </c>
      <c r="W19" s="40"/>
      <c r="X19" s="40"/>
      <c r="Y19" s="40" t="s">
        <v>21</v>
      </c>
      <c r="Z19" s="40" t="s">
        <v>21</v>
      </c>
      <c r="AA19" s="40" t="s">
        <v>21</v>
      </c>
      <c r="AB19" s="40" t="s">
        <v>23</v>
      </c>
      <c r="AC19" s="40" t="s">
        <v>25</v>
      </c>
      <c r="AD19" s="40" t="s">
        <v>23</v>
      </c>
      <c r="AE19" s="40" t="s">
        <v>25</v>
      </c>
      <c r="AF19" s="40"/>
      <c r="AG19" s="40" t="s">
        <v>23</v>
      </c>
      <c r="AH19" s="40" t="s">
        <v>25</v>
      </c>
      <c r="AI19" s="40" t="s">
        <v>23</v>
      </c>
      <c r="AJ19" s="40" t="s">
        <v>21</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35037</v>
      </c>
      <c r="B20" s="7" t="s">
        <v>2404</v>
      </c>
      <c r="C20" s="40" t="s">
        <v>22</v>
      </c>
      <c r="D20" s="40" t="s">
        <v>22</v>
      </c>
      <c r="E20" s="40"/>
      <c r="F20" s="40"/>
      <c r="G20" s="40" t="s">
        <v>25</v>
      </c>
      <c r="H20" s="35" t="s">
        <v>25</v>
      </c>
      <c r="I20" s="40" t="s">
        <v>25</v>
      </c>
      <c r="J20" s="40"/>
      <c r="K20" s="40" t="s">
        <v>25</v>
      </c>
      <c r="L20" s="40"/>
      <c r="M20" s="40"/>
      <c r="N20" s="35" t="s">
        <v>22</v>
      </c>
      <c r="O20" s="40" t="s">
        <v>22</v>
      </c>
      <c r="P20" s="40">
        <v>0</v>
      </c>
      <c r="Q20" s="40" t="s">
        <v>26</v>
      </c>
      <c r="R20" s="40" t="s">
        <v>26</v>
      </c>
      <c r="S20" s="40"/>
      <c r="T20" s="40" t="s">
        <v>26</v>
      </c>
      <c r="U20" s="40"/>
      <c r="V20" s="40" t="s">
        <v>26</v>
      </c>
      <c r="W20" s="40"/>
      <c r="X20" s="40"/>
      <c r="Y20" s="40" t="s">
        <v>23</v>
      </c>
      <c r="Z20" s="40" t="s">
        <v>23</v>
      </c>
      <c r="AA20" s="40" t="e">
        <v>#N/A</v>
      </c>
      <c r="AB20" s="40" t="s">
        <v>23</v>
      </c>
      <c r="AC20" s="40" t="s">
        <v>23</v>
      </c>
      <c r="AD20" s="40" t="s">
        <v>23</v>
      </c>
      <c r="AE20" s="40" t="s">
        <v>23</v>
      </c>
      <c r="AF20" s="40"/>
      <c r="AG20" s="40" t="s">
        <v>23</v>
      </c>
      <c r="AH20" s="40" t="s">
        <v>23</v>
      </c>
      <c r="AI20" s="40" t="s">
        <v>23</v>
      </c>
      <c r="AJ20" s="40"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35042</v>
      </c>
      <c r="B21" s="7" t="s">
        <v>2405</v>
      </c>
      <c r="C21" s="35" t="s">
        <v>25</v>
      </c>
      <c r="D21" s="40" t="s">
        <v>22</v>
      </c>
      <c r="E21" s="40"/>
      <c r="F21" s="35" t="s">
        <v>25</v>
      </c>
      <c r="G21" s="40" t="s">
        <v>25</v>
      </c>
      <c r="H21" s="35" t="s">
        <v>25</v>
      </c>
      <c r="I21" s="40" t="s">
        <v>25</v>
      </c>
      <c r="J21" s="35" t="s">
        <v>25</v>
      </c>
      <c r="K21" s="40" t="s">
        <v>25</v>
      </c>
      <c r="L21" s="40" t="s">
        <v>25</v>
      </c>
      <c r="M21" s="40"/>
      <c r="N21" s="35" t="s">
        <v>26</v>
      </c>
      <c r="O21" s="40" t="s">
        <v>22</v>
      </c>
      <c r="P21" s="40">
        <v>1</v>
      </c>
      <c r="Q21" s="40" t="s">
        <v>26</v>
      </c>
      <c r="R21" s="40" t="s">
        <v>26</v>
      </c>
      <c r="S21" s="40" t="s">
        <v>26</v>
      </c>
      <c r="T21" s="40" t="s">
        <v>26</v>
      </c>
      <c r="U21" s="40" t="s">
        <v>26</v>
      </c>
      <c r="V21" s="40" t="s">
        <v>26</v>
      </c>
      <c r="W21" s="40" t="s">
        <v>26</v>
      </c>
      <c r="X21" s="40" t="s">
        <v>26</v>
      </c>
      <c r="Y21" s="40" t="s">
        <v>25</v>
      </c>
      <c r="Z21" s="40" t="s">
        <v>21</v>
      </c>
      <c r="AA21" s="40" t="s">
        <v>21</v>
      </c>
      <c r="AB21" s="40" t="s">
        <v>23</v>
      </c>
      <c r="AC21" s="40" t="s">
        <v>25</v>
      </c>
      <c r="AD21" s="40" t="s">
        <v>23</v>
      </c>
      <c r="AE21" s="40" t="s">
        <v>25</v>
      </c>
      <c r="AF21" s="40"/>
      <c r="AG21" s="40" t="s">
        <v>23</v>
      </c>
      <c r="AH21" s="40" t="s">
        <v>25</v>
      </c>
      <c r="AI21" s="40" t="s">
        <v>23</v>
      </c>
      <c r="AJ21" s="40" t="s">
        <v>21</v>
      </c>
      <c r="AK21" s="46" t="s">
        <v>25</v>
      </c>
      <c r="AL21" s="46" t="s">
        <v>21</v>
      </c>
      <c r="AM21" s="46"/>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35043</v>
      </c>
      <c r="B22" s="7" t="s">
        <v>2406</v>
      </c>
      <c r="C22" s="40" t="s">
        <v>22</v>
      </c>
      <c r="D22" s="40" t="s">
        <v>22</v>
      </c>
      <c r="E22" s="40"/>
      <c r="F22" s="35" t="s">
        <v>25</v>
      </c>
      <c r="G22" s="40" t="s">
        <v>25</v>
      </c>
      <c r="H22" s="35" t="s">
        <v>25</v>
      </c>
      <c r="I22" s="40" t="s">
        <v>25</v>
      </c>
      <c r="J22" s="40"/>
      <c r="K22" s="40"/>
      <c r="L22" s="40"/>
      <c r="M22" s="40"/>
      <c r="N22" s="35" t="s">
        <v>22</v>
      </c>
      <c r="O22" s="40" t="s">
        <v>22</v>
      </c>
      <c r="P22" s="40">
        <v>0</v>
      </c>
      <c r="Q22" s="40" t="s">
        <v>26</v>
      </c>
      <c r="R22" s="40" t="s">
        <v>26</v>
      </c>
      <c r="S22" s="40"/>
      <c r="T22" s="40" t="s">
        <v>26</v>
      </c>
      <c r="U22" s="40"/>
      <c r="V22" s="40" t="s">
        <v>26</v>
      </c>
      <c r="W22" s="40"/>
      <c r="X22" s="40"/>
      <c r="Y22" s="40" t="s">
        <v>21</v>
      </c>
      <c r="Z22" s="40" t="s">
        <v>21</v>
      </c>
      <c r="AA22" s="40" t="s">
        <v>21</v>
      </c>
      <c r="AB22" s="40" t="s">
        <v>23</v>
      </c>
      <c r="AC22" s="40" t="s">
        <v>25</v>
      </c>
      <c r="AD22" s="40" t="s">
        <v>23</v>
      </c>
      <c r="AE22" s="40" t="s">
        <v>25</v>
      </c>
      <c r="AF22" s="40"/>
      <c r="AG22" s="40" t="s">
        <v>23</v>
      </c>
      <c r="AH22" s="40" t="s">
        <v>25</v>
      </c>
      <c r="AI22" s="40" t="s">
        <v>23</v>
      </c>
      <c r="AJ22" s="40" t="s">
        <v>21</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35045</v>
      </c>
      <c r="B23" s="7" t="s">
        <v>2407</v>
      </c>
      <c r="C23" s="40" t="s">
        <v>25</v>
      </c>
      <c r="D23" s="40" t="s">
        <v>22</v>
      </c>
      <c r="E23" s="40"/>
      <c r="F23" s="35" t="s">
        <v>25</v>
      </c>
      <c r="G23" s="40" t="s">
        <v>25</v>
      </c>
      <c r="H23" s="35" t="s">
        <v>25</v>
      </c>
      <c r="I23" s="40" t="s">
        <v>25</v>
      </c>
      <c r="J23" s="40"/>
      <c r="K23" s="40" t="s">
        <v>25</v>
      </c>
      <c r="L23" s="40" t="s">
        <v>25</v>
      </c>
      <c r="M23" s="40"/>
      <c r="N23" s="35" t="s">
        <v>26</v>
      </c>
      <c r="O23" s="40" t="s">
        <v>22</v>
      </c>
      <c r="P23" s="40">
        <v>1</v>
      </c>
      <c r="Q23" s="40" t="s">
        <v>26</v>
      </c>
      <c r="R23" s="40" t="s">
        <v>26</v>
      </c>
      <c r="S23" s="40" t="s">
        <v>26</v>
      </c>
      <c r="T23" s="40" t="s">
        <v>26</v>
      </c>
      <c r="U23" s="40" t="s">
        <v>26</v>
      </c>
      <c r="V23" s="40" t="s">
        <v>26</v>
      </c>
      <c r="W23" s="40"/>
      <c r="X23" s="40"/>
      <c r="Y23" s="40" t="s">
        <v>25</v>
      </c>
      <c r="Z23" s="40" t="s">
        <v>21</v>
      </c>
      <c r="AA23" s="40" t="s">
        <v>21</v>
      </c>
      <c r="AB23" s="40" t="s">
        <v>21</v>
      </c>
      <c r="AC23" s="40" t="s">
        <v>25</v>
      </c>
      <c r="AD23" s="40" t="s">
        <v>25</v>
      </c>
      <c r="AE23" s="40" t="s">
        <v>25</v>
      </c>
      <c r="AF23" s="40"/>
      <c r="AG23" s="40" t="s">
        <v>21</v>
      </c>
      <c r="AH23" s="40" t="s">
        <v>25</v>
      </c>
      <c r="AI23" s="40" t="s">
        <v>21</v>
      </c>
      <c r="AJ23" s="40" t="s">
        <v>21</v>
      </c>
      <c r="AK23" s="46" t="s">
        <v>25</v>
      </c>
      <c r="AL23" s="46" t="s">
        <v>21</v>
      </c>
      <c r="AM23" s="46" t="s">
        <v>25</v>
      </c>
      <c r="AN23" s="46" t="str">
        <f>IFERROR(VLOOKUP($B23,Sheet1!$A$5:$B$300,2,FALSE),"")</f>
        <v/>
      </c>
      <c r="AO23" s="46" t="s">
        <v>25</v>
      </c>
      <c r="AP23" s="5" t="str">
        <f>IFERROR(VLOOKUP($A23,集約用シート!$B$5:$U$300,15,FALSE),"")</f>
        <v/>
      </c>
      <c r="AQ23" s="8" t="s">
        <v>1934</v>
      </c>
      <c r="AR23" s="46" t="s">
        <v>25</v>
      </c>
      <c r="AS23" s="5" t="str">
        <f>IFERROR(VLOOKUP($A23,集約用シート!$B$5:$U$300,19,FALSE),"")</f>
        <v/>
      </c>
      <c r="AT23" s="46" t="s">
        <v>21</v>
      </c>
      <c r="AU23" s="5" t="str">
        <f>IFERROR(VLOOKUP($A23,集約用シート!$B$5:$U$300,21,FALSE),"")</f>
        <v/>
      </c>
    </row>
    <row r="24" spans="1:47" ht="28.5" customHeight="1">
      <c r="A24" s="6">
        <v>35047</v>
      </c>
      <c r="B24" s="7" t="s">
        <v>2408</v>
      </c>
      <c r="C24" s="35"/>
      <c r="D24" s="40"/>
      <c r="E24" s="40"/>
      <c r="F24" s="40"/>
      <c r="G24" s="40"/>
      <c r="H24" s="40"/>
      <c r="I24" s="40"/>
      <c r="J24" s="40"/>
      <c r="K24" s="40"/>
      <c r="L24" s="40"/>
      <c r="M24" s="40"/>
      <c r="N24" s="35"/>
      <c r="O24" s="40"/>
      <c r="P24" s="40">
        <v>0</v>
      </c>
      <c r="Q24" s="40"/>
      <c r="R24" s="40"/>
      <c r="S24" s="40"/>
      <c r="T24" s="40"/>
      <c r="U24" s="40"/>
      <c r="V24" s="40"/>
      <c r="W24" s="40"/>
      <c r="X24" s="40"/>
      <c r="Y24" s="40" t="s">
        <v>23</v>
      </c>
      <c r="Z24" s="40" t="s">
        <v>23</v>
      </c>
      <c r="AA24" s="40" t="e">
        <v>#N/A</v>
      </c>
      <c r="AB24" s="40" t="s">
        <v>23</v>
      </c>
      <c r="AC24" s="40" t="s">
        <v>23</v>
      </c>
      <c r="AD24" s="40" t="s">
        <v>23</v>
      </c>
      <c r="AE24" s="40" t="s">
        <v>23</v>
      </c>
      <c r="AF24" s="40"/>
      <c r="AG24" s="40" t="s">
        <v>23</v>
      </c>
      <c r="AH24" s="40" t="s">
        <v>23</v>
      </c>
      <c r="AI24" s="40" t="s">
        <v>23</v>
      </c>
      <c r="AJ24" s="40"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35049</v>
      </c>
      <c r="B25" s="7" t="s">
        <v>2409</v>
      </c>
      <c r="C25" s="35" t="s">
        <v>25</v>
      </c>
      <c r="D25" s="40" t="s">
        <v>22</v>
      </c>
      <c r="E25" s="40"/>
      <c r="F25" s="35" t="s">
        <v>25</v>
      </c>
      <c r="G25" s="40" t="s">
        <v>25</v>
      </c>
      <c r="H25" s="35" t="s">
        <v>25</v>
      </c>
      <c r="I25" s="40" t="s">
        <v>25</v>
      </c>
      <c r="J25" s="35"/>
      <c r="K25" s="40" t="s">
        <v>25</v>
      </c>
      <c r="L25" s="40" t="s">
        <v>25</v>
      </c>
      <c r="M25" s="40"/>
      <c r="N25" s="35" t="s">
        <v>26</v>
      </c>
      <c r="O25" s="40" t="s">
        <v>22</v>
      </c>
      <c r="P25" s="40">
        <v>1</v>
      </c>
      <c r="Q25" s="40" t="s">
        <v>26</v>
      </c>
      <c r="R25" s="40" t="s">
        <v>26</v>
      </c>
      <c r="S25" s="40"/>
      <c r="T25" s="40" t="s">
        <v>26</v>
      </c>
      <c r="U25" s="40"/>
      <c r="V25" s="40" t="s">
        <v>26</v>
      </c>
      <c r="W25" s="40"/>
      <c r="X25" s="40" t="s">
        <v>26</v>
      </c>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35050</v>
      </c>
      <c r="B26" s="7" t="s">
        <v>2410</v>
      </c>
      <c r="C26" s="35"/>
      <c r="D26" s="40"/>
      <c r="E26" s="40"/>
      <c r="F26" s="40"/>
      <c r="G26" s="40"/>
      <c r="H26" s="40"/>
      <c r="I26" s="40"/>
      <c r="J26" s="40"/>
      <c r="K26" s="40"/>
      <c r="L26" s="40"/>
      <c r="M26" s="40"/>
      <c r="N26" s="35"/>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35051</v>
      </c>
      <c r="B27" s="7" t="s">
        <v>2411</v>
      </c>
      <c r="C27" s="40" t="s">
        <v>22</v>
      </c>
      <c r="D27" s="40" t="s">
        <v>22</v>
      </c>
      <c r="E27" s="40"/>
      <c r="F27" s="40" t="s">
        <v>25</v>
      </c>
      <c r="G27" s="40" t="s">
        <v>25</v>
      </c>
      <c r="H27" s="35" t="s">
        <v>25</v>
      </c>
      <c r="I27" s="40" t="s">
        <v>25</v>
      </c>
      <c r="J27" s="35" t="s">
        <v>25</v>
      </c>
      <c r="K27" s="40" t="s">
        <v>25</v>
      </c>
      <c r="L27" s="40" t="s">
        <v>25</v>
      </c>
      <c r="M27" s="40"/>
      <c r="N27" s="35" t="s">
        <v>22</v>
      </c>
      <c r="O27" s="40" t="s">
        <v>22</v>
      </c>
      <c r="P27" s="40">
        <v>0</v>
      </c>
      <c r="Q27" s="40"/>
      <c r="R27" s="40" t="s">
        <v>26</v>
      </c>
      <c r="S27" s="40"/>
      <c r="T27" s="40" t="s">
        <v>26</v>
      </c>
      <c r="U27" s="40"/>
      <c r="V27" s="40" t="s">
        <v>26</v>
      </c>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21</v>
      </c>
      <c r="AL27" s="46" t="s">
        <v>21</v>
      </c>
      <c r="AM27" s="46" t="s">
        <v>21</v>
      </c>
      <c r="AN27" s="46" t="str">
        <f>IFERROR(VLOOKUP($B27,Sheet1!$A$5:$B$300,2,FALSE),"")</f>
        <v/>
      </c>
      <c r="AO27" s="46" t="s">
        <v>25</v>
      </c>
      <c r="AP27" s="5" t="str">
        <f>IFERROR(VLOOKUP($A27,集約用シート!$B$5:$U$300,15,FALSE),"")</f>
        <v/>
      </c>
      <c r="AQ27" s="8" t="s">
        <v>21</v>
      </c>
      <c r="AR27" s="46" t="s">
        <v>21</v>
      </c>
      <c r="AS27" s="5" t="str">
        <f>IFERROR(VLOOKUP($A27,集約用シート!$B$5:$U$300,19,FALSE),"")</f>
        <v/>
      </c>
      <c r="AT27" s="46" t="s">
        <v>25</v>
      </c>
      <c r="AU27" s="5" t="str">
        <f>IFERROR(VLOOKUP($A27,集約用シート!$B$5:$U$300,21,FALSE),"")</f>
        <v/>
      </c>
    </row>
    <row r="28" spans="1:47" ht="28.5" customHeight="1">
      <c r="A28" s="6">
        <v>35053</v>
      </c>
      <c r="B28" s="7" t="s">
        <v>2412</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35057</v>
      </c>
      <c r="B29" s="7" t="s">
        <v>2413</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35058</v>
      </c>
      <c r="B30" s="7" t="s">
        <v>2414</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35059</v>
      </c>
      <c r="B31" s="7" t="s">
        <v>2415</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35062</v>
      </c>
      <c r="B32" s="7" t="s">
        <v>2416</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35066</v>
      </c>
      <c r="B33" s="7" t="s">
        <v>2417</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35069</v>
      </c>
      <c r="B34" s="7" t="s">
        <v>2418</v>
      </c>
      <c r="C34" s="35"/>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40"/>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35076</v>
      </c>
      <c r="B35" s="7" t="s">
        <v>2419</v>
      </c>
      <c r="C35" s="35"/>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35080</v>
      </c>
      <c r="B36" s="7" t="s">
        <v>2420</v>
      </c>
      <c r="C36" s="35"/>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35081</v>
      </c>
      <c r="B37" s="7" t="s">
        <v>2421</v>
      </c>
      <c r="C37" s="35"/>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35082</v>
      </c>
      <c r="B38" s="7" t="s">
        <v>2422</v>
      </c>
      <c r="C38" s="35"/>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35084</v>
      </c>
      <c r="B39" s="7" t="s">
        <v>2423</v>
      </c>
      <c r="C39" s="35"/>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35085</v>
      </c>
      <c r="B40" s="7" t="s">
        <v>2424</v>
      </c>
      <c r="C40" s="35"/>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35086</v>
      </c>
      <c r="B41" s="7" t="s">
        <v>2425</v>
      </c>
      <c r="C41" s="35"/>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35088</v>
      </c>
      <c r="B42" s="7" t="s">
        <v>2426</v>
      </c>
      <c r="C42" s="35"/>
      <c r="D42" s="40"/>
      <c r="E42" s="40">
        <v>0</v>
      </c>
      <c r="F42" s="40"/>
      <c r="G42" s="40"/>
      <c r="H42" s="40"/>
      <c r="I42" s="40"/>
      <c r="J42" s="40"/>
      <c r="K42" s="40"/>
      <c r="L42" s="40"/>
      <c r="M42" s="40"/>
      <c r="N42" s="40"/>
      <c r="O42" s="40"/>
      <c r="P42" s="40">
        <v>0</v>
      </c>
      <c r="Q42" s="40"/>
      <c r="R42" s="40"/>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35089</v>
      </c>
      <c r="B43" s="7" t="s">
        <v>2427</v>
      </c>
      <c r="C43" s="35"/>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35090</v>
      </c>
      <c r="B44" s="7" t="s">
        <v>2428</v>
      </c>
      <c r="C44" s="35"/>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0" t="s">
        <v>23</v>
      </c>
      <c r="AC44" s="40" t="s">
        <v>23</v>
      </c>
      <c r="AD44" s="40" t="s">
        <v>23</v>
      </c>
      <c r="AE44" s="40" t="s">
        <v>23</v>
      </c>
      <c r="AF44" s="40"/>
      <c r="AG44" s="40" t="s">
        <v>23</v>
      </c>
      <c r="AH44" s="40" t="s">
        <v>23</v>
      </c>
      <c r="AI44" s="40" t="s">
        <v>23</v>
      </c>
      <c r="AJ44" s="40"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35091</v>
      </c>
      <c r="B45" s="7" t="s">
        <v>2429</v>
      </c>
      <c r="C45" s="35"/>
      <c r="D45" s="40"/>
      <c r="E45" s="40">
        <v>0</v>
      </c>
      <c r="F45" s="40"/>
      <c r="G45" s="40"/>
      <c r="H45" s="40"/>
      <c r="I45" s="40"/>
      <c r="J45" s="40"/>
      <c r="K45" s="40"/>
      <c r="L45" s="40"/>
      <c r="M45" s="40"/>
      <c r="N45" s="40"/>
      <c r="O45" s="40"/>
      <c r="P45" s="40">
        <v>0</v>
      </c>
      <c r="Q45" s="40"/>
      <c r="R45" s="40"/>
      <c r="S45" s="40"/>
      <c r="T45" s="40"/>
      <c r="U45" s="40"/>
      <c r="V45" s="40"/>
      <c r="W45" s="40"/>
      <c r="X45" s="40"/>
      <c r="Y45" s="40" t="s">
        <v>23</v>
      </c>
      <c r="Z45" s="40" t="s">
        <v>23</v>
      </c>
      <c r="AA45" s="40" t="e">
        <v>#N/A</v>
      </c>
      <c r="AB45" s="40" t="s">
        <v>23</v>
      </c>
      <c r="AC45" s="40" t="s">
        <v>23</v>
      </c>
      <c r="AD45" s="40" t="s">
        <v>23</v>
      </c>
      <c r="AE45" s="40" t="s">
        <v>23</v>
      </c>
      <c r="AF45" s="40"/>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35094</v>
      </c>
      <c r="B46" s="7" t="s">
        <v>2430</v>
      </c>
      <c r="C46" s="35"/>
      <c r="D46" s="40"/>
      <c r="E46" s="40">
        <v>0</v>
      </c>
      <c r="F46" s="40"/>
      <c r="G46" s="40"/>
      <c r="H46" s="40"/>
      <c r="I46" s="40"/>
      <c r="J46" s="40"/>
      <c r="K46" s="40"/>
      <c r="L46" s="40"/>
      <c r="M46" s="40"/>
      <c r="N46" s="40"/>
      <c r="O46" s="40"/>
      <c r="P46" s="40">
        <v>0</v>
      </c>
      <c r="Q46" s="40"/>
      <c r="R46" s="40"/>
      <c r="S46" s="40"/>
      <c r="T46" s="40"/>
      <c r="U46" s="40"/>
      <c r="V46" s="40"/>
      <c r="W46" s="40"/>
      <c r="X46" s="40"/>
      <c r="Y46" s="40" t="s">
        <v>23</v>
      </c>
      <c r="Z46" s="40" t="s">
        <v>23</v>
      </c>
      <c r="AA46" s="40" t="e">
        <v>#N/A</v>
      </c>
      <c r="AB46" s="40" t="s">
        <v>23</v>
      </c>
      <c r="AC46" s="40" t="s">
        <v>23</v>
      </c>
      <c r="AD46" s="40" t="s">
        <v>23</v>
      </c>
      <c r="AE46" s="40" t="s">
        <v>23</v>
      </c>
      <c r="AF46" s="40"/>
      <c r="AG46" s="40" t="s">
        <v>23</v>
      </c>
      <c r="AH46" s="40" t="s">
        <v>23</v>
      </c>
      <c r="AI46" s="40" t="s">
        <v>23</v>
      </c>
      <c r="AJ46" s="40"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35095</v>
      </c>
      <c r="B47" s="7" t="s">
        <v>2431</v>
      </c>
      <c r="C47" s="35"/>
      <c r="D47" s="40"/>
      <c r="E47" s="40">
        <v>0</v>
      </c>
      <c r="F47" s="40"/>
      <c r="G47" s="40"/>
      <c r="H47" s="40"/>
      <c r="I47" s="40"/>
      <c r="J47" s="40"/>
      <c r="K47" s="40"/>
      <c r="L47" s="40"/>
      <c r="M47" s="40"/>
      <c r="N47" s="40"/>
      <c r="O47" s="40"/>
      <c r="P47" s="40">
        <v>0</v>
      </c>
      <c r="Q47" s="40"/>
      <c r="R47" s="40"/>
      <c r="S47" s="40"/>
      <c r="T47" s="40"/>
      <c r="U47" s="40"/>
      <c r="V47" s="40"/>
      <c r="W47" s="40"/>
      <c r="X47" s="40"/>
      <c r="Y47" s="40" t="s">
        <v>23</v>
      </c>
      <c r="Z47" s="40" t="s">
        <v>23</v>
      </c>
      <c r="AA47" s="40" t="e">
        <v>#N/A</v>
      </c>
      <c r="AB47" s="40" t="s">
        <v>23</v>
      </c>
      <c r="AC47" s="40" t="s">
        <v>23</v>
      </c>
      <c r="AD47" s="40" t="s">
        <v>23</v>
      </c>
      <c r="AE47" s="40" t="s">
        <v>23</v>
      </c>
      <c r="AF47" s="40"/>
      <c r="AG47" s="40" t="s">
        <v>23</v>
      </c>
      <c r="AH47" s="40" t="s">
        <v>23</v>
      </c>
      <c r="AI47" s="40" t="s">
        <v>23</v>
      </c>
      <c r="AJ47" s="40"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c r="B48" s="7"/>
      <c r="C48" s="35"/>
      <c r="D48" s="40"/>
      <c r="E48" s="40">
        <v>0</v>
      </c>
      <c r="F48" s="40"/>
      <c r="G48" s="40"/>
      <c r="H48" s="40"/>
      <c r="I48" s="40"/>
      <c r="J48" s="40"/>
      <c r="K48" s="40"/>
      <c r="L48" s="40"/>
      <c r="M48" s="40"/>
      <c r="N48" s="40"/>
      <c r="O48" s="40"/>
      <c r="P48" s="40">
        <v>0</v>
      </c>
      <c r="Q48" s="40"/>
      <c r="R48" s="40"/>
      <c r="S48" s="40"/>
      <c r="T48" s="40"/>
      <c r="U48" s="40"/>
      <c r="V48" s="40"/>
      <c r="W48" s="40"/>
      <c r="X48" s="40"/>
      <c r="Y48" s="40" t="s">
        <v>23</v>
      </c>
      <c r="Z48" s="40" t="s">
        <v>23</v>
      </c>
      <c r="AA48" s="40" t="e">
        <v>#N/A</v>
      </c>
      <c r="AB48" s="40" t="s">
        <v>23</v>
      </c>
      <c r="AC48" s="40" t="s">
        <v>23</v>
      </c>
      <c r="AD48" s="40" t="s">
        <v>23</v>
      </c>
      <c r="AE48" s="40" t="s">
        <v>23</v>
      </c>
      <c r="AF48" s="40"/>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c r="B49" s="7"/>
      <c r="C49" s="35"/>
      <c r="D49" s="40"/>
      <c r="E49" s="40">
        <v>0</v>
      </c>
      <c r="F49" s="40"/>
      <c r="G49" s="40"/>
      <c r="H49" s="40"/>
      <c r="I49" s="40"/>
      <c r="J49" s="40"/>
      <c r="K49" s="40"/>
      <c r="L49" s="40"/>
      <c r="M49" s="40"/>
      <c r="N49" s="40"/>
      <c r="O49" s="40"/>
      <c r="P49" s="40">
        <v>0</v>
      </c>
      <c r="Q49" s="40"/>
      <c r="R49" s="40"/>
      <c r="S49" s="40"/>
      <c r="T49" s="40"/>
      <c r="U49" s="40"/>
      <c r="V49" s="40"/>
      <c r="W49" s="40"/>
      <c r="X49" s="40"/>
      <c r="Y49" s="40" t="s">
        <v>23</v>
      </c>
      <c r="Z49" s="40" t="s">
        <v>23</v>
      </c>
      <c r="AA49" s="40" t="e">
        <v>#N/A</v>
      </c>
      <c r="AB49" s="40" t="s">
        <v>23</v>
      </c>
      <c r="AC49" s="40" t="s">
        <v>23</v>
      </c>
      <c r="AD49" s="40" t="s">
        <v>23</v>
      </c>
      <c r="AE49" s="40" t="s">
        <v>23</v>
      </c>
      <c r="AF49" s="40"/>
      <c r="AG49" s="40" t="s">
        <v>23</v>
      </c>
      <c r="AH49" s="40" t="s">
        <v>23</v>
      </c>
      <c r="AI49" s="40" t="s">
        <v>23</v>
      </c>
      <c r="AJ49" s="40"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c r="B50" s="7"/>
      <c r="C50" s="35"/>
      <c r="D50" s="40"/>
      <c r="E50" s="40">
        <v>0</v>
      </c>
      <c r="F50" s="40"/>
      <c r="G50" s="40"/>
      <c r="H50" s="40"/>
      <c r="I50" s="40"/>
      <c r="J50" s="40"/>
      <c r="K50" s="40"/>
      <c r="L50" s="40"/>
      <c r="M50" s="40"/>
      <c r="N50" s="40"/>
      <c r="O50" s="40"/>
      <c r="P50" s="40">
        <v>0</v>
      </c>
      <c r="Q50" s="40"/>
      <c r="R50" s="40"/>
      <c r="S50" s="40"/>
      <c r="T50" s="40"/>
      <c r="U50" s="40"/>
      <c r="V50" s="40"/>
      <c r="W50" s="40"/>
      <c r="X50" s="40"/>
      <c r="Y50" s="40" t="s">
        <v>23</v>
      </c>
      <c r="Z50" s="40" t="s">
        <v>23</v>
      </c>
      <c r="AA50" s="40" t="e">
        <v>#N/A</v>
      </c>
      <c r="AB50" s="40" t="s">
        <v>23</v>
      </c>
      <c r="AC50" s="40" t="s">
        <v>23</v>
      </c>
      <c r="AD50" s="40" t="s">
        <v>23</v>
      </c>
      <c r="AE50" s="40" t="s">
        <v>23</v>
      </c>
      <c r="AF50" s="40"/>
      <c r="AG50" s="40" t="s">
        <v>23</v>
      </c>
      <c r="AH50" s="40" t="s">
        <v>23</v>
      </c>
      <c r="AI50" s="40" t="s">
        <v>23</v>
      </c>
      <c r="AJ50" s="40"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91" t="s">
        <v>242</v>
      </c>
      <c r="B51" s="93"/>
      <c r="C51" s="91">
        <v>0</v>
      </c>
      <c r="D51" s="93">
        <v>0</v>
      </c>
      <c r="N51" s="91">
        <v>12</v>
      </c>
      <c r="O51" s="93">
        <v>0</v>
      </c>
      <c r="Y51" s="91">
        <v>0</v>
      </c>
      <c r="Z51" s="93">
        <v>0</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sheetData>
  <mergeCells count="32">
    <mergeCell ref="A51:B51"/>
    <mergeCell ref="C51:D51"/>
    <mergeCell ref="N51:O51"/>
    <mergeCell ref="Y51:Z51"/>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dimension ref="A1:BB50"/>
  <sheetViews>
    <sheetView view="pageBreakPreview" topLeftCell="U1" zoomScale="60" zoomScaleNormal="124" workbookViewId="0">
      <selection activeCell="AP5" sqref="AP5"/>
    </sheetView>
  </sheetViews>
  <sheetFormatPr defaultColWidth="9" defaultRowHeight="28.5" customHeight="1"/>
  <cols>
    <col min="1" max="1" width="6.58203125" style="2"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54" width="9" style="2"/>
    <col min="55"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10</v>
      </c>
      <c r="D4" s="40">
        <v>9</v>
      </c>
      <c r="E4" s="40"/>
      <c r="F4" s="40">
        <v>14</v>
      </c>
      <c r="G4" s="40">
        <v>15</v>
      </c>
      <c r="H4" s="40">
        <v>7</v>
      </c>
      <c r="I4" s="40">
        <v>12</v>
      </c>
      <c r="J4" s="40">
        <v>1</v>
      </c>
      <c r="K4" s="40">
        <v>12</v>
      </c>
      <c r="L4" s="40">
        <v>0</v>
      </c>
      <c r="M4" s="40">
        <v>6</v>
      </c>
      <c r="N4" s="40">
        <v>9</v>
      </c>
      <c r="O4" s="40">
        <v>15</v>
      </c>
      <c r="P4" s="40"/>
      <c r="Q4" s="40">
        <v>14</v>
      </c>
      <c r="R4" s="40">
        <v>17</v>
      </c>
      <c r="S4" s="40">
        <v>8</v>
      </c>
      <c r="T4" s="40">
        <v>16</v>
      </c>
      <c r="U4" s="40">
        <v>3</v>
      </c>
      <c r="V4" s="40">
        <v>3</v>
      </c>
      <c r="W4" s="40">
        <v>4</v>
      </c>
      <c r="X4" s="40">
        <v>5</v>
      </c>
      <c r="Y4" s="40">
        <v>8</v>
      </c>
      <c r="Z4" s="40">
        <v>7</v>
      </c>
      <c r="AA4" s="40"/>
      <c r="AB4" s="40">
        <v>5</v>
      </c>
      <c r="AC4" s="40">
        <v>13</v>
      </c>
      <c r="AD4" s="40">
        <v>4</v>
      </c>
      <c r="AE4" s="40">
        <v>11</v>
      </c>
      <c r="AF4" s="40">
        <v>0</v>
      </c>
      <c r="AG4" s="40">
        <v>1</v>
      </c>
      <c r="AH4" s="40">
        <v>3</v>
      </c>
      <c r="AI4" s="40">
        <v>0</v>
      </c>
      <c r="AJ4" s="40">
        <v>3</v>
      </c>
      <c r="AK4" s="46">
        <v>6</v>
      </c>
      <c r="AL4" s="46">
        <v>5</v>
      </c>
      <c r="AM4" s="46">
        <v>4</v>
      </c>
      <c r="AN4" s="46"/>
      <c r="AO4" s="46">
        <v>4</v>
      </c>
      <c r="AP4" s="46"/>
      <c r="AQ4" s="8"/>
      <c r="AR4" s="46">
        <v>3</v>
      </c>
      <c r="AS4" s="46"/>
      <c r="AT4" s="46">
        <v>2</v>
      </c>
      <c r="AU4" s="46"/>
    </row>
    <row r="5" spans="1:47" ht="28.5" customHeight="1">
      <c r="A5" s="6">
        <v>37001</v>
      </c>
      <c r="B5" s="7" t="s">
        <v>1025</v>
      </c>
      <c r="C5" s="35"/>
      <c r="D5" s="40"/>
      <c r="E5" s="40">
        <v>0</v>
      </c>
      <c r="F5" s="40"/>
      <c r="G5" s="40"/>
      <c r="H5" s="40"/>
      <c r="I5" s="40"/>
      <c r="J5" s="40"/>
      <c r="K5" s="40"/>
      <c r="L5" s="40"/>
      <c r="M5" s="40"/>
      <c r="N5" s="40"/>
      <c r="O5" s="40"/>
      <c r="P5" s="40">
        <v>0</v>
      </c>
      <c r="Q5" s="40"/>
      <c r="R5" s="40"/>
      <c r="S5" s="40"/>
      <c r="T5" s="40"/>
      <c r="U5" s="40"/>
      <c r="V5" s="40"/>
      <c r="W5" s="40"/>
      <c r="X5" s="40"/>
      <c r="Y5" s="40" t="s">
        <v>21</v>
      </c>
      <c r="Z5" s="40" t="s">
        <v>25</v>
      </c>
      <c r="AA5" s="40" t="s">
        <v>25</v>
      </c>
      <c r="AB5" s="40" t="s">
        <v>23</v>
      </c>
      <c r="AC5" s="40" t="s">
        <v>25</v>
      </c>
      <c r="AD5" s="40" t="s">
        <v>23</v>
      </c>
      <c r="AE5" s="40" t="s">
        <v>25</v>
      </c>
      <c r="AF5" s="40"/>
      <c r="AG5" s="40" t="s">
        <v>23</v>
      </c>
      <c r="AH5" s="40">
        <v>0</v>
      </c>
      <c r="AI5" s="40" t="s">
        <v>23</v>
      </c>
      <c r="AJ5" s="40" t="s">
        <v>21</v>
      </c>
      <c r="AK5" s="46" t="s">
        <v>21</v>
      </c>
      <c r="AL5" s="46" t="s">
        <v>25</v>
      </c>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37002</v>
      </c>
      <c r="B6" s="7" t="s">
        <v>1026</v>
      </c>
      <c r="C6" s="35" t="s">
        <v>25</v>
      </c>
      <c r="D6" s="35" t="s">
        <v>25</v>
      </c>
      <c r="E6" s="40">
        <v>2</v>
      </c>
      <c r="F6" s="35" t="s">
        <v>25</v>
      </c>
      <c r="G6" s="40" t="s">
        <v>25</v>
      </c>
      <c r="H6" s="35" t="s">
        <v>25</v>
      </c>
      <c r="I6" s="40" t="s">
        <v>25</v>
      </c>
      <c r="J6" s="40"/>
      <c r="K6" s="40" t="s">
        <v>25</v>
      </c>
      <c r="L6" s="40"/>
      <c r="M6" s="40" t="s">
        <v>25</v>
      </c>
      <c r="N6" s="40" t="s">
        <v>26</v>
      </c>
      <c r="O6" s="40" t="s">
        <v>26</v>
      </c>
      <c r="P6" s="40">
        <v>2</v>
      </c>
      <c r="Q6" s="40" t="s">
        <v>26</v>
      </c>
      <c r="R6" s="40" t="s">
        <v>26</v>
      </c>
      <c r="S6" s="40" t="s">
        <v>26</v>
      </c>
      <c r="T6" s="40" t="s">
        <v>26</v>
      </c>
      <c r="U6" s="40" t="s">
        <v>26</v>
      </c>
      <c r="V6" s="40" t="s">
        <v>26</v>
      </c>
      <c r="W6" s="40"/>
      <c r="X6" s="40"/>
      <c r="Y6" s="40" t="s">
        <v>25</v>
      </c>
      <c r="Z6" s="40" t="s">
        <v>25</v>
      </c>
      <c r="AA6" s="40" t="s">
        <v>25</v>
      </c>
      <c r="AB6" s="40" t="s">
        <v>25</v>
      </c>
      <c r="AC6" s="40" t="s">
        <v>25</v>
      </c>
      <c r="AD6" s="40" t="s">
        <v>25</v>
      </c>
      <c r="AE6" s="40" t="s">
        <v>25</v>
      </c>
      <c r="AF6" s="40"/>
      <c r="AG6" s="40" t="s">
        <v>21</v>
      </c>
      <c r="AH6" s="40" t="s">
        <v>25</v>
      </c>
      <c r="AI6" s="40" t="s">
        <v>21</v>
      </c>
      <c r="AJ6" s="40" t="s">
        <v>21</v>
      </c>
      <c r="AK6" s="46" t="s">
        <v>25</v>
      </c>
      <c r="AL6" s="46" t="s">
        <v>25</v>
      </c>
      <c r="AM6" s="46" t="s">
        <v>25</v>
      </c>
      <c r="AN6" s="46" t="str">
        <f>IFERROR(VLOOKUP($B6,Sheet1!$A$5:$B$300,2,FALSE),"")</f>
        <v/>
      </c>
      <c r="AO6" s="46" t="s">
        <v>25</v>
      </c>
      <c r="AP6" s="5" t="str">
        <f>IFERROR(VLOOKUP($A6,集約用シート!$B$5:$U$300,15,FALSE),"")</f>
        <v/>
      </c>
      <c r="AQ6" s="8" t="s">
        <v>2567</v>
      </c>
      <c r="AR6" s="46" t="s">
        <v>25</v>
      </c>
      <c r="AS6" s="5" t="str">
        <f>IFERROR(VLOOKUP($A6,集約用シート!$B$5:$U$300,19,FALSE),"")</f>
        <v/>
      </c>
      <c r="AT6" s="46" t="s">
        <v>25</v>
      </c>
      <c r="AU6" s="5" t="str">
        <f>IFERROR(VLOOKUP($A6,集約用シート!$B$5:$U$300,21,FALSE),"")</f>
        <v/>
      </c>
    </row>
    <row r="7" spans="1:47" ht="28.5" customHeight="1">
      <c r="A7" s="6">
        <v>37003</v>
      </c>
      <c r="B7" s="7" t="s">
        <v>1027</v>
      </c>
      <c r="C7" s="35" t="s">
        <v>25</v>
      </c>
      <c r="D7" s="40" t="s">
        <v>21</v>
      </c>
      <c r="E7" s="40">
        <v>1</v>
      </c>
      <c r="F7" s="35" t="s">
        <v>25</v>
      </c>
      <c r="G7" s="40" t="s">
        <v>25</v>
      </c>
      <c r="H7" s="35" t="s">
        <v>25</v>
      </c>
      <c r="I7" s="40" t="s">
        <v>25</v>
      </c>
      <c r="J7" s="40"/>
      <c r="K7" s="40" t="s">
        <v>25</v>
      </c>
      <c r="L7" s="40"/>
      <c r="M7" s="40"/>
      <c r="N7" s="40"/>
      <c r="O7" s="40"/>
      <c r="P7" s="40">
        <v>0</v>
      </c>
      <c r="Q7" s="40"/>
      <c r="R7" s="40"/>
      <c r="S7" s="40"/>
      <c r="T7" s="40"/>
      <c r="U7" s="40"/>
      <c r="V7" s="40"/>
      <c r="W7" s="40"/>
      <c r="X7" s="40"/>
      <c r="Y7" s="40" t="s">
        <v>25</v>
      </c>
      <c r="Z7" s="40" t="s">
        <v>21</v>
      </c>
      <c r="AA7" s="40" t="s">
        <v>21</v>
      </c>
      <c r="AB7" s="40" t="s">
        <v>25</v>
      </c>
      <c r="AC7" s="40" t="s">
        <v>25</v>
      </c>
      <c r="AD7" s="40" t="s">
        <v>25</v>
      </c>
      <c r="AE7" s="40" t="s">
        <v>25</v>
      </c>
      <c r="AF7" s="40"/>
      <c r="AG7" s="40" t="s">
        <v>21</v>
      </c>
      <c r="AH7" s="40" t="s">
        <v>21</v>
      </c>
      <c r="AI7" s="40" t="s">
        <v>21</v>
      </c>
      <c r="AJ7" s="40" t="s">
        <v>21</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6">
        <v>37004</v>
      </c>
      <c r="B8" s="7" t="s">
        <v>1028</v>
      </c>
      <c r="C8" s="35" t="s">
        <v>25</v>
      </c>
      <c r="D8" s="40" t="s">
        <v>21</v>
      </c>
      <c r="E8" s="40">
        <v>1</v>
      </c>
      <c r="F8" s="35"/>
      <c r="G8" s="40" t="s">
        <v>25</v>
      </c>
      <c r="H8" s="35" t="s">
        <v>25</v>
      </c>
      <c r="I8" s="40" t="s">
        <v>25</v>
      </c>
      <c r="J8" s="40"/>
      <c r="K8" s="40" t="s">
        <v>25</v>
      </c>
      <c r="L8" s="40"/>
      <c r="M8" s="40"/>
      <c r="N8" s="40" t="s">
        <v>26</v>
      </c>
      <c r="O8" s="40" t="s">
        <v>22</v>
      </c>
      <c r="P8" s="40">
        <v>1</v>
      </c>
      <c r="Q8" s="40" t="s">
        <v>26</v>
      </c>
      <c r="R8" s="40" t="s">
        <v>26</v>
      </c>
      <c r="S8" s="40"/>
      <c r="T8" s="40" t="s">
        <v>26</v>
      </c>
      <c r="U8" s="40"/>
      <c r="V8" s="40" t="s">
        <v>26</v>
      </c>
      <c r="W8" s="40"/>
      <c r="X8" s="40"/>
      <c r="Y8" s="40" t="s">
        <v>25</v>
      </c>
      <c r="Z8" s="40" t="s">
        <v>21</v>
      </c>
      <c r="AA8" s="40" t="s">
        <v>21</v>
      </c>
      <c r="AB8" s="40" t="s">
        <v>25</v>
      </c>
      <c r="AC8" s="40" t="s">
        <v>25</v>
      </c>
      <c r="AD8" s="40" t="s">
        <v>25</v>
      </c>
      <c r="AE8" s="40" t="s">
        <v>25</v>
      </c>
      <c r="AF8" s="40"/>
      <c r="AG8" s="40" t="s">
        <v>25</v>
      </c>
      <c r="AH8" s="40" t="s">
        <v>25</v>
      </c>
      <c r="AI8" s="40" t="s">
        <v>21</v>
      </c>
      <c r="AJ8" s="40" t="s">
        <v>21</v>
      </c>
      <c r="AK8" s="46" t="s">
        <v>25</v>
      </c>
      <c r="AL8" s="46" t="s">
        <v>21</v>
      </c>
      <c r="AM8" s="46" t="s">
        <v>21</v>
      </c>
      <c r="AN8" s="46" t="str">
        <f>IFERROR(VLOOKUP($B8,Sheet1!$A$5:$B$300,2,FALSE),"")</f>
        <v/>
      </c>
      <c r="AO8" s="46" t="s">
        <v>25</v>
      </c>
      <c r="AP8" s="5" t="str">
        <f>IFERROR(VLOOKUP($A8,集約用シート!$B$5:$U$300,15,FALSE),"")</f>
        <v/>
      </c>
      <c r="AQ8" s="8" t="s">
        <v>1934</v>
      </c>
      <c r="AR8" s="46" t="s">
        <v>25</v>
      </c>
      <c r="AS8" s="5" t="str">
        <f>IFERROR(VLOOKUP($A8,集約用シート!$B$5:$U$300,19,FALSE),"")</f>
        <v/>
      </c>
      <c r="AT8" s="46" t="s">
        <v>21</v>
      </c>
      <c r="AU8" s="5" t="str">
        <f>IFERROR(VLOOKUP($A8,集約用シート!$B$5:$U$300,21,FALSE),"")</f>
        <v/>
      </c>
    </row>
    <row r="9" spans="1:47" ht="28.5" customHeight="1">
      <c r="A9" s="6">
        <v>37005</v>
      </c>
      <c r="B9" s="7" t="s">
        <v>1029</v>
      </c>
      <c r="C9" s="35" t="s">
        <v>25</v>
      </c>
      <c r="D9" s="35" t="s">
        <v>25</v>
      </c>
      <c r="E9" s="40">
        <v>2</v>
      </c>
      <c r="F9" s="40" t="s">
        <v>25</v>
      </c>
      <c r="G9" s="40"/>
      <c r="H9" s="40"/>
      <c r="I9" s="40" t="s">
        <v>25</v>
      </c>
      <c r="J9" s="40"/>
      <c r="K9" s="40" t="s">
        <v>25</v>
      </c>
      <c r="L9" s="40"/>
      <c r="M9" s="40"/>
      <c r="N9" s="40" t="s">
        <v>26</v>
      </c>
      <c r="O9" s="40" t="s">
        <v>26</v>
      </c>
      <c r="P9" s="40">
        <v>2</v>
      </c>
      <c r="Q9" s="40"/>
      <c r="R9" s="40" t="s">
        <v>26</v>
      </c>
      <c r="S9" s="40"/>
      <c r="T9" s="40" t="s">
        <v>26</v>
      </c>
      <c r="U9" s="40"/>
      <c r="V9" s="40"/>
      <c r="W9" s="40"/>
      <c r="X9" s="40"/>
      <c r="Y9" s="40" t="s">
        <v>25</v>
      </c>
      <c r="Z9" s="40" t="s">
        <v>25</v>
      </c>
      <c r="AA9" s="40" t="s">
        <v>25</v>
      </c>
      <c r="AB9" s="40" t="s">
        <v>21</v>
      </c>
      <c r="AC9" s="40" t="s">
        <v>23</v>
      </c>
      <c r="AD9" s="40" t="s">
        <v>21</v>
      </c>
      <c r="AE9" s="40" t="s">
        <v>23</v>
      </c>
      <c r="AF9" s="40"/>
      <c r="AG9" s="40" t="s">
        <v>23</v>
      </c>
      <c r="AH9" s="40" t="s">
        <v>23</v>
      </c>
      <c r="AI9" s="40" t="s">
        <v>21</v>
      </c>
      <c r="AJ9" s="40"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6">
        <v>37006</v>
      </c>
      <c r="B10" s="7" t="s">
        <v>1030</v>
      </c>
      <c r="C10" s="35" t="s">
        <v>25</v>
      </c>
      <c r="D10" s="40" t="s">
        <v>21</v>
      </c>
      <c r="E10" s="40">
        <v>1</v>
      </c>
      <c r="F10" s="40"/>
      <c r="G10" s="40" t="s">
        <v>25</v>
      </c>
      <c r="H10" s="40"/>
      <c r="I10" s="40" t="s">
        <v>25</v>
      </c>
      <c r="J10" s="40"/>
      <c r="K10" s="40"/>
      <c r="L10" s="40"/>
      <c r="M10" s="40"/>
      <c r="N10" s="40" t="s">
        <v>26</v>
      </c>
      <c r="O10" s="40" t="s">
        <v>22</v>
      </c>
      <c r="P10" s="40">
        <v>1</v>
      </c>
      <c r="Q10" s="40" t="s">
        <v>26</v>
      </c>
      <c r="R10" s="40" t="s">
        <v>26</v>
      </c>
      <c r="S10" s="40"/>
      <c r="T10" s="40" t="s">
        <v>26</v>
      </c>
      <c r="U10" s="40"/>
      <c r="V10" s="40"/>
      <c r="W10" s="40"/>
      <c r="X10" s="40"/>
      <c r="Y10" s="40" t="s">
        <v>25</v>
      </c>
      <c r="Z10" s="40" t="s">
        <v>21</v>
      </c>
      <c r="AA10" s="40" t="s">
        <v>21</v>
      </c>
      <c r="AB10" s="40" t="s">
        <v>23</v>
      </c>
      <c r="AC10" s="40" t="s">
        <v>21</v>
      </c>
      <c r="AD10" s="40" t="s">
        <v>23</v>
      </c>
      <c r="AE10" s="40" t="s">
        <v>21</v>
      </c>
      <c r="AF10" s="40"/>
      <c r="AG10" s="40" t="s">
        <v>23</v>
      </c>
      <c r="AH10" s="40">
        <v>0</v>
      </c>
      <c r="AI10" s="40" t="s">
        <v>23</v>
      </c>
      <c r="AJ10" s="40" t="s">
        <v>21</v>
      </c>
      <c r="AK10" s="46" t="s">
        <v>25</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6">
        <v>37011</v>
      </c>
      <c r="B11" s="7" t="s">
        <v>1031</v>
      </c>
      <c r="C11" s="35"/>
      <c r="D11" s="40"/>
      <c r="E11" s="40">
        <v>0</v>
      </c>
      <c r="F11" s="40"/>
      <c r="G11" s="40"/>
      <c r="H11" s="40"/>
      <c r="I11" s="40"/>
      <c r="J11" s="40"/>
      <c r="K11" s="40"/>
      <c r="L11" s="40"/>
      <c r="M11" s="40"/>
      <c r="N11" s="40" t="s">
        <v>26</v>
      </c>
      <c r="O11" s="40" t="s">
        <v>26</v>
      </c>
      <c r="P11" s="40">
        <v>2</v>
      </c>
      <c r="Q11" s="40" t="s">
        <v>26</v>
      </c>
      <c r="R11" s="40" t="s">
        <v>26</v>
      </c>
      <c r="S11" s="40"/>
      <c r="T11" s="40" t="s">
        <v>26</v>
      </c>
      <c r="U11" s="40"/>
      <c r="V11" s="40"/>
      <c r="W11" s="40"/>
      <c r="X11" s="40" t="s">
        <v>26</v>
      </c>
      <c r="Y11" s="40" t="s">
        <v>23</v>
      </c>
      <c r="Z11" s="40" t="s">
        <v>23</v>
      </c>
      <c r="AA11" s="40" t="e">
        <v>#N/A</v>
      </c>
      <c r="AB11" s="40" t="s">
        <v>23</v>
      </c>
      <c r="AC11" s="40" t="s">
        <v>23</v>
      </c>
      <c r="AD11" s="40" t="s">
        <v>23</v>
      </c>
      <c r="AE11" s="40" t="s">
        <v>23</v>
      </c>
      <c r="AF11" s="40"/>
      <c r="AG11" s="40" t="s">
        <v>23</v>
      </c>
      <c r="AH11" s="40" t="s">
        <v>23</v>
      </c>
      <c r="AI11" s="40" t="s">
        <v>23</v>
      </c>
      <c r="AJ11" s="40"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6">
        <v>37012</v>
      </c>
      <c r="B12" s="7" t="s">
        <v>1032</v>
      </c>
      <c r="C12" s="35" t="s">
        <v>25</v>
      </c>
      <c r="D12" s="35" t="s">
        <v>25</v>
      </c>
      <c r="E12" s="40">
        <v>2</v>
      </c>
      <c r="F12" s="40"/>
      <c r="G12" s="40"/>
      <c r="H12" s="40"/>
      <c r="I12" s="40"/>
      <c r="J12" s="40"/>
      <c r="K12" s="40"/>
      <c r="L12" s="40"/>
      <c r="M12" s="40"/>
      <c r="N12" s="40" t="s">
        <v>26</v>
      </c>
      <c r="O12" s="40" t="s">
        <v>26</v>
      </c>
      <c r="P12" s="40">
        <v>2</v>
      </c>
      <c r="Q12" s="40"/>
      <c r="R12" s="40"/>
      <c r="S12" s="40"/>
      <c r="T12" s="40"/>
      <c r="U12" s="40"/>
      <c r="V12" s="40"/>
      <c r="W12" s="40"/>
      <c r="X12" s="40"/>
      <c r="Y12" s="40" t="s">
        <v>25</v>
      </c>
      <c r="Z12" s="40" t="s">
        <v>25</v>
      </c>
      <c r="AA12" s="40" t="s">
        <v>25</v>
      </c>
      <c r="AB12" s="40" t="s">
        <v>23</v>
      </c>
      <c r="AC12" s="40" t="s">
        <v>21</v>
      </c>
      <c r="AD12" s="40" t="s">
        <v>23</v>
      </c>
      <c r="AE12" s="40" t="s">
        <v>25</v>
      </c>
      <c r="AF12" s="40"/>
      <c r="AG12" s="40" t="s">
        <v>23</v>
      </c>
      <c r="AH12" s="40">
        <v>0</v>
      </c>
      <c r="AI12" s="40" t="s">
        <v>23</v>
      </c>
      <c r="AJ12" s="40" t="s">
        <v>21</v>
      </c>
      <c r="AK12" s="46" t="s">
        <v>25</v>
      </c>
      <c r="AL12" s="46" t="s">
        <v>25</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6">
        <v>37013</v>
      </c>
      <c r="B13" s="7" t="s">
        <v>1033</v>
      </c>
      <c r="C13" s="35" t="s">
        <v>25</v>
      </c>
      <c r="D13" s="35" t="s">
        <v>25</v>
      </c>
      <c r="E13" s="40">
        <v>2</v>
      </c>
      <c r="F13" s="40" t="s">
        <v>25</v>
      </c>
      <c r="G13" s="40" t="s">
        <v>25</v>
      </c>
      <c r="H13" s="40"/>
      <c r="I13" s="40"/>
      <c r="J13" s="40"/>
      <c r="K13" s="40"/>
      <c r="L13" s="40"/>
      <c r="M13" s="40" t="s">
        <v>25</v>
      </c>
      <c r="N13" s="40" t="s">
        <v>22</v>
      </c>
      <c r="O13" s="40" t="s">
        <v>26</v>
      </c>
      <c r="P13" s="40">
        <v>1</v>
      </c>
      <c r="Q13" s="40" t="s">
        <v>26</v>
      </c>
      <c r="R13" s="40" t="s">
        <v>26</v>
      </c>
      <c r="S13" s="40" t="s">
        <v>26</v>
      </c>
      <c r="T13" s="40" t="s">
        <v>26</v>
      </c>
      <c r="U13" s="40"/>
      <c r="V13" s="40"/>
      <c r="W13" s="40"/>
      <c r="X13" s="40"/>
      <c r="Y13" s="40" t="s">
        <v>21</v>
      </c>
      <c r="Z13" s="40" t="s">
        <v>25</v>
      </c>
      <c r="AA13" s="40" t="s">
        <v>25</v>
      </c>
      <c r="AB13" s="40" t="s">
        <v>25</v>
      </c>
      <c r="AC13" s="40" t="s">
        <v>25</v>
      </c>
      <c r="AD13" s="40" t="s">
        <v>21</v>
      </c>
      <c r="AE13" s="40" t="s">
        <v>21</v>
      </c>
      <c r="AF13" s="40"/>
      <c r="AG13" s="40" t="s">
        <v>23</v>
      </c>
      <c r="AH13" s="40">
        <v>0</v>
      </c>
      <c r="AI13" s="40" t="s">
        <v>21</v>
      </c>
      <c r="AJ13" s="40" t="s">
        <v>21</v>
      </c>
      <c r="AK13" s="46" t="s">
        <v>21</v>
      </c>
      <c r="AL13" s="46" t="s">
        <v>25</v>
      </c>
      <c r="AM13" s="46" t="s">
        <v>25</v>
      </c>
      <c r="AN13" s="46" t="str">
        <f>IFERROR(VLOOKUP($B13,Sheet1!$A$5:$B$300,2,FALSE),"")</f>
        <v/>
      </c>
      <c r="AO13" s="46" t="s">
        <v>21</v>
      </c>
      <c r="AP13" s="5" t="str">
        <f>IFERROR(VLOOKUP($A13,集約用シート!$B$5:$U$300,15,FALSE),"")</f>
        <v/>
      </c>
      <c r="AQ13" s="8" t="s">
        <v>21</v>
      </c>
      <c r="AR13" s="46" t="s">
        <v>2566</v>
      </c>
      <c r="AS13" s="5" t="str">
        <f>IFERROR(VLOOKUP($A13,集約用シート!$B$5:$U$300,19,FALSE),"")</f>
        <v/>
      </c>
      <c r="AT13" s="46" t="s">
        <v>21</v>
      </c>
      <c r="AU13" s="5" t="str">
        <f>IFERROR(VLOOKUP($A13,集約用シート!$B$5:$U$300,21,FALSE),"")</f>
        <v/>
      </c>
    </row>
    <row r="14" spans="1:47" ht="28.5" customHeight="1">
      <c r="A14" s="6">
        <v>37014</v>
      </c>
      <c r="B14" s="7" t="s">
        <v>1034</v>
      </c>
      <c r="C14" s="35" t="s">
        <v>25</v>
      </c>
      <c r="D14" s="35" t="s">
        <v>25</v>
      </c>
      <c r="E14" s="40">
        <v>2</v>
      </c>
      <c r="F14" s="40"/>
      <c r="G14" s="40" t="s">
        <v>25</v>
      </c>
      <c r="H14" s="40"/>
      <c r="I14" s="40"/>
      <c r="J14" s="40"/>
      <c r="K14" s="40"/>
      <c r="L14" s="40"/>
      <c r="M14" s="40"/>
      <c r="N14" s="40" t="s">
        <v>26</v>
      </c>
      <c r="O14" s="40" t="s">
        <v>26</v>
      </c>
      <c r="P14" s="40">
        <v>2</v>
      </c>
      <c r="Q14" s="40"/>
      <c r="R14" s="40" t="s">
        <v>26</v>
      </c>
      <c r="S14" s="40"/>
      <c r="T14" s="40" t="s">
        <v>26</v>
      </c>
      <c r="U14" s="40"/>
      <c r="V14" s="40"/>
      <c r="W14" s="40"/>
      <c r="X14" s="40"/>
      <c r="Y14" s="40" t="s">
        <v>25</v>
      </c>
      <c r="Z14" s="40" t="s">
        <v>25</v>
      </c>
      <c r="AA14" s="40" t="s">
        <v>25</v>
      </c>
      <c r="AB14" s="40" t="s">
        <v>21</v>
      </c>
      <c r="AC14" s="40" t="s">
        <v>25</v>
      </c>
      <c r="AD14" s="40" t="s">
        <v>21</v>
      </c>
      <c r="AE14" s="40" t="s">
        <v>25</v>
      </c>
      <c r="AF14" s="40"/>
      <c r="AG14" s="40" t="s">
        <v>23</v>
      </c>
      <c r="AH14" s="40" t="s">
        <v>21</v>
      </c>
      <c r="AI14" s="40" t="s">
        <v>21</v>
      </c>
      <c r="AJ14" s="40" t="s">
        <v>21</v>
      </c>
      <c r="AK14" s="46" t="s">
        <v>25</v>
      </c>
      <c r="AL14" s="46" t="s">
        <v>25</v>
      </c>
      <c r="AM14" s="46" t="s">
        <v>25</v>
      </c>
      <c r="AN14" s="46" t="str">
        <f>IFERROR(VLOOKUP($B14,Sheet1!$A$5:$B$300,2,FALSE),"")</f>
        <v/>
      </c>
      <c r="AO14" s="46" t="s">
        <v>25</v>
      </c>
      <c r="AP14" s="5" t="str">
        <f>IFERROR(VLOOKUP($A14,集約用シート!$B$5:$U$300,15,FALSE),"")</f>
        <v/>
      </c>
      <c r="AQ14" s="8" t="s">
        <v>1934</v>
      </c>
      <c r="AR14" s="46" t="s">
        <v>25</v>
      </c>
      <c r="AS14" s="5" t="str">
        <f>IFERROR(VLOOKUP($A14,集約用シート!$B$5:$U$300,19,FALSE),"")</f>
        <v/>
      </c>
      <c r="AT14" s="46" t="s">
        <v>21</v>
      </c>
      <c r="AU14" s="5" t="str">
        <f>IFERROR(VLOOKUP($A14,集約用シート!$B$5:$U$300,21,FALSE),"")</f>
        <v/>
      </c>
    </row>
    <row r="15" spans="1:47" ht="28.5" customHeight="1">
      <c r="A15" s="6">
        <v>37021</v>
      </c>
      <c r="B15" s="7" t="s">
        <v>1035</v>
      </c>
      <c r="C15" s="35" t="s">
        <v>25</v>
      </c>
      <c r="D15" s="40" t="s">
        <v>21</v>
      </c>
      <c r="E15" s="40">
        <v>1</v>
      </c>
      <c r="F15" s="35" t="s">
        <v>25</v>
      </c>
      <c r="G15" s="40" t="s">
        <v>25</v>
      </c>
      <c r="H15" s="35" t="s">
        <v>25</v>
      </c>
      <c r="I15" s="40" t="s">
        <v>25</v>
      </c>
      <c r="J15" s="40"/>
      <c r="K15" s="40" t="s">
        <v>25</v>
      </c>
      <c r="L15" s="40"/>
      <c r="M15" s="40" t="s">
        <v>25</v>
      </c>
      <c r="N15" s="40" t="s">
        <v>26</v>
      </c>
      <c r="O15" s="40" t="s">
        <v>22</v>
      </c>
      <c r="P15" s="40">
        <v>1</v>
      </c>
      <c r="Q15" s="40" t="s">
        <v>26</v>
      </c>
      <c r="R15" s="40" t="s">
        <v>26</v>
      </c>
      <c r="S15" s="40" t="s">
        <v>26</v>
      </c>
      <c r="T15" s="40" t="s">
        <v>26</v>
      </c>
      <c r="U15" s="40"/>
      <c r="V15" s="40"/>
      <c r="W15" s="40"/>
      <c r="X15" s="40" t="s">
        <v>26</v>
      </c>
      <c r="Y15" s="40" t="s">
        <v>25</v>
      </c>
      <c r="Z15" s="40" t="s">
        <v>21</v>
      </c>
      <c r="AA15" s="40" t="s">
        <v>21</v>
      </c>
      <c r="AB15" s="40" t="s">
        <v>25</v>
      </c>
      <c r="AC15" s="40" t="s">
        <v>25</v>
      </c>
      <c r="AD15" s="40" t="s">
        <v>25</v>
      </c>
      <c r="AE15" s="40" t="s">
        <v>25</v>
      </c>
      <c r="AF15" s="40"/>
      <c r="AG15" s="40" t="s">
        <v>21</v>
      </c>
      <c r="AH15" s="40" t="s">
        <v>25</v>
      </c>
      <c r="AI15" s="40" t="s">
        <v>21</v>
      </c>
      <c r="AJ15" s="40" t="s">
        <v>25</v>
      </c>
      <c r="AK15" s="46" t="s">
        <v>25</v>
      </c>
      <c r="AL15" s="46" t="s">
        <v>21</v>
      </c>
      <c r="AM15" s="46" t="s">
        <v>25</v>
      </c>
      <c r="AN15" s="46" t="str">
        <f>IFERROR(VLOOKUP($B15,Sheet1!$A$5:$B$300,2,FALSE),"")</f>
        <v/>
      </c>
      <c r="AO15" s="46" t="s">
        <v>25</v>
      </c>
      <c r="AP15" s="5" t="str">
        <f>IFERROR(VLOOKUP($A15,集約用シート!$B$5:$U$300,15,FALSE),"")</f>
        <v/>
      </c>
      <c r="AQ15" s="8" t="s">
        <v>1934</v>
      </c>
      <c r="AR15" s="46" t="s">
        <v>2566</v>
      </c>
      <c r="AS15" s="5" t="str">
        <f>IFERROR(VLOOKUP($A15,集約用シート!$B$5:$U$300,19,FALSE),"")</f>
        <v/>
      </c>
      <c r="AT15" s="46" t="s">
        <v>25</v>
      </c>
      <c r="AU15" s="5" t="str">
        <f>IFERROR(VLOOKUP($A15,集約用シート!$B$5:$U$300,21,FALSE),"")</f>
        <v/>
      </c>
    </row>
    <row r="16" spans="1:47" ht="28.5" customHeight="1">
      <c r="A16" s="6">
        <v>37025</v>
      </c>
      <c r="B16" s="7" t="s">
        <v>1036</v>
      </c>
      <c r="C16" s="35"/>
      <c r="D16" s="40"/>
      <c r="E16" s="40">
        <v>0</v>
      </c>
      <c r="F16" s="40"/>
      <c r="G16" s="40"/>
      <c r="H16" s="40"/>
      <c r="I16" s="40"/>
      <c r="J16" s="40"/>
      <c r="K16" s="40"/>
      <c r="L16" s="40"/>
      <c r="M16" s="40"/>
      <c r="N16" s="40"/>
      <c r="O16" s="40"/>
      <c r="P16" s="40">
        <v>0</v>
      </c>
      <c r="Q16" s="40"/>
      <c r="R16" s="40"/>
      <c r="S16" s="40"/>
      <c r="T16" s="40"/>
      <c r="U16" s="40"/>
      <c r="V16" s="40"/>
      <c r="W16" s="40"/>
      <c r="X16" s="40"/>
      <c r="Y16" s="40" t="s">
        <v>23</v>
      </c>
      <c r="Z16" s="40" t="s">
        <v>23</v>
      </c>
      <c r="AA16" s="40" t="e">
        <v>#N/A</v>
      </c>
      <c r="AB16" s="40" t="s">
        <v>23</v>
      </c>
      <c r="AC16" s="40" t="s">
        <v>23</v>
      </c>
      <c r="AD16" s="40" t="s">
        <v>23</v>
      </c>
      <c r="AE16" s="40" t="s">
        <v>23</v>
      </c>
      <c r="AF16" s="40"/>
      <c r="AG16" s="40" t="s">
        <v>23</v>
      </c>
      <c r="AH16" s="40" t="s">
        <v>23</v>
      </c>
      <c r="AI16" s="40" t="s">
        <v>23</v>
      </c>
      <c r="AJ16" s="40"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6">
        <v>37029</v>
      </c>
      <c r="B17" s="7" t="s">
        <v>1037</v>
      </c>
      <c r="C17" s="40" t="s">
        <v>21</v>
      </c>
      <c r="D17" s="40" t="s">
        <v>21</v>
      </c>
      <c r="E17" s="40">
        <v>0</v>
      </c>
      <c r="F17" s="40"/>
      <c r="G17" s="40" t="s">
        <v>25</v>
      </c>
      <c r="H17" s="40"/>
      <c r="I17" s="40" t="s">
        <v>25</v>
      </c>
      <c r="J17" s="40"/>
      <c r="K17" s="40"/>
      <c r="L17" s="40"/>
      <c r="M17" s="40"/>
      <c r="N17" s="40" t="s">
        <v>22</v>
      </c>
      <c r="O17" s="40" t="s">
        <v>22</v>
      </c>
      <c r="P17" s="40">
        <v>0</v>
      </c>
      <c r="Q17" s="40" t="s">
        <v>26</v>
      </c>
      <c r="R17" s="40"/>
      <c r="S17" s="40"/>
      <c r="T17" s="40" t="s">
        <v>26</v>
      </c>
      <c r="U17" s="40"/>
      <c r="V17" s="40"/>
      <c r="W17" s="40"/>
      <c r="X17" s="40"/>
      <c r="Y17" s="40" t="s">
        <v>21</v>
      </c>
      <c r="Z17" s="40" t="s">
        <v>21</v>
      </c>
      <c r="AA17" s="40" t="s">
        <v>21</v>
      </c>
      <c r="AB17" s="40" t="s">
        <v>21</v>
      </c>
      <c r="AC17" s="40" t="s">
        <v>25</v>
      </c>
      <c r="AD17" s="40" t="s">
        <v>21</v>
      </c>
      <c r="AE17" s="40" t="s">
        <v>25</v>
      </c>
      <c r="AF17" s="40"/>
      <c r="AG17" s="40" t="s">
        <v>23</v>
      </c>
      <c r="AH17" s="40">
        <v>0</v>
      </c>
      <c r="AI17" s="40" t="s">
        <v>21</v>
      </c>
      <c r="AJ17" s="40" t="s">
        <v>21</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6">
        <v>37031</v>
      </c>
      <c r="B18" s="7" t="s">
        <v>1038</v>
      </c>
      <c r="C18" s="35"/>
      <c r="D18" s="40"/>
      <c r="E18" s="40">
        <v>0</v>
      </c>
      <c r="F18" s="40"/>
      <c r="G18" s="40"/>
      <c r="H18" s="40"/>
      <c r="I18" s="40"/>
      <c r="J18" s="40"/>
      <c r="K18" s="40"/>
      <c r="L18" s="40"/>
      <c r="M18" s="40"/>
      <c r="N18" s="40"/>
      <c r="O18" s="40"/>
      <c r="P18" s="40">
        <v>0</v>
      </c>
      <c r="Q18" s="40"/>
      <c r="R18" s="40"/>
      <c r="S18" s="40"/>
      <c r="T18" s="40"/>
      <c r="U18" s="40"/>
      <c r="V18" s="40"/>
      <c r="W18" s="40"/>
      <c r="X18" s="40"/>
      <c r="Y18" s="40" t="s">
        <v>23</v>
      </c>
      <c r="Z18" s="40" t="s">
        <v>23</v>
      </c>
      <c r="AA18" s="40" t="e">
        <v>#N/A</v>
      </c>
      <c r="AB18" s="40" t="s">
        <v>23</v>
      </c>
      <c r="AC18" s="40" t="s">
        <v>23</v>
      </c>
      <c r="AD18" s="40" t="s">
        <v>23</v>
      </c>
      <c r="AE18" s="40" t="s">
        <v>23</v>
      </c>
      <c r="AF18" s="40"/>
      <c r="AG18" s="40" t="s">
        <v>23</v>
      </c>
      <c r="AH18" s="40" t="s">
        <v>23</v>
      </c>
      <c r="AI18" s="40" t="s">
        <v>23</v>
      </c>
      <c r="AJ18" s="40" t="s">
        <v>23</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6">
        <v>37035</v>
      </c>
      <c r="B19" s="7" t="s">
        <v>1039</v>
      </c>
      <c r="C19" s="40" t="s">
        <v>21</v>
      </c>
      <c r="D19" s="40" t="s">
        <v>25</v>
      </c>
      <c r="E19" s="40">
        <v>1</v>
      </c>
      <c r="F19" s="40" t="s">
        <v>25</v>
      </c>
      <c r="G19" s="40" t="s">
        <v>25</v>
      </c>
      <c r="H19" s="40"/>
      <c r="I19" s="40" t="s">
        <v>25</v>
      </c>
      <c r="J19" s="40"/>
      <c r="K19" s="40" t="s">
        <v>25</v>
      </c>
      <c r="L19" s="40"/>
      <c r="M19" s="40" t="s">
        <v>25</v>
      </c>
      <c r="N19" s="40"/>
      <c r="O19" s="40"/>
      <c r="P19" s="40">
        <v>0</v>
      </c>
      <c r="Q19" s="40"/>
      <c r="R19" s="40"/>
      <c r="S19" s="40"/>
      <c r="T19" s="40"/>
      <c r="U19" s="40"/>
      <c r="V19" s="40"/>
      <c r="W19" s="40"/>
      <c r="X19" s="40"/>
      <c r="Y19" s="40" t="s">
        <v>23</v>
      </c>
      <c r="Z19" s="40" t="s">
        <v>23</v>
      </c>
      <c r="AA19" s="40" t="e">
        <v>#N/A</v>
      </c>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37038</v>
      </c>
      <c r="B20" s="7" t="s">
        <v>1040</v>
      </c>
      <c r="C20" s="35"/>
      <c r="D20" s="40"/>
      <c r="E20" s="40">
        <v>0</v>
      </c>
      <c r="F20" s="40"/>
      <c r="G20" s="40"/>
      <c r="H20" s="40"/>
      <c r="I20" s="40"/>
      <c r="J20" s="40"/>
      <c r="K20" s="40"/>
      <c r="L20" s="40"/>
      <c r="M20" s="40"/>
      <c r="N20" s="40"/>
      <c r="O20" s="40"/>
      <c r="P20" s="40">
        <v>0</v>
      </c>
      <c r="Q20" s="40"/>
      <c r="R20" s="40"/>
      <c r="S20" s="40"/>
      <c r="T20" s="40"/>
      <c r="U20" s="40"/>
      <c r="V20" s="40"/>
      <c r="W20" s="40"/>
      <c r="X20" s="40"/>
      <c r="Y20" s="40" t="s">
        <v>23</v>
      </c>
      <c r="Z20" s="40" t="s">
        <v>23</v>
      </c>
      <c r="AA20" s="40" t="e">
        <v>#N/A</v>
      </c>
      <c r="AB20" s="40" t="s">
        <v>23</v>
      </c>
      <c r="AC20" s="40" t="s">
        <v>23</v>
      </c>
      <c r="AD20" s="40" t="s">
        <v>23</v>
      </c>
      <c r="AE20" s="40" t="s">
        <v>23</v>
      </c>
      <c r="AF20" s="40"/>
      <c r="AG20" s="40" t="s">
        <v>23</v>
      </c>
      <c r="AH20" s="40" t="s">
        <v>23</v>
      </c>
      <c r="AI20" s="40" t="s">
        <v>23</v>
      </c>
      <c r="AJ20" s="40"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6">
        <v>37042</v>
      </c>
      <c r="B21" s="7" t="s">
        <v>1041</v>
      </c>
      <c r="C21" s="35" t="s">
        <v>25</v>
      </c>
      <c r="D21" s="40" t="s">
        <v>21</v>
      </c>
      <c r="E21" s="40">
        <v>1</v>
      </c>
      <c r="F21" s="40" t="s">
        <v>25</v>
      </c>
      <c r="G21" s="40" t="s">
        <v>25</v>
      </c>
      <c r="H21" s="40"/>
      <c r="I21" s="40" t="s">
        <v>25</v>
      </c>
      <c r="J21" s="40"/>
      <c r="K21" s="40"/>
      <c r="L21" s="40"/>
      <c r="M21" s="40"/>
      <c r="N21" s="40" t="s">
        <v>26</v>
      </c>
      <c r="O21" s="40" t="s">
        <v>22</v>
      </c>
      <c r="P21" s="40">
        <v>1</v>
      </c>
      <c r="Q21" s="40" t="s">
        <v>26</v>
      </c>
      <c r="R21" s="40"/>
      <c r="S21" s="40" t="s">
        <v>26</v>
      </c>
      <c r="T21" s="40" t="s">
        <v>26</v>
      </c>
      <c r="U21" s="40"/>
      <c r="V21" s="40"/>
      <c r="W21" s="40"/>
      <c r="X21" s="40"/>
      <c r="Y21" s="40" t="s">
        <v>23</v>
      </c>
      <c r="Z21" s="40" t="s">
        <v>23</v>
      </c>
      <c r="AA21" s="40" t="e">
        <v>#N/A</v>
      </c>
      <c r="AB21" s="40" t="s">
        <v>23</v>
      </c>
      <c r="AC21" s="40" t="s">
        <v>25</v>
      </c>
      <c r="AD21" s="40" t="s">
        <v>23</v>
      </c>
      <c r="AE21" s="40" t="s">
        <v>25</v>
      </c>
      <c r="AF21" s="40"/>
      <c r="AG21" s="40" t="s">
        <v>23</v>
      </c>
      <c r="AH21" s="40" t="s">
        <v>21</v>
      </c>
      <c r="AI21" s="40" t="s">
        <v>23</v>
      </c>
      <c r="AJ21" s="40" t="s">
        <v>25</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6">
        <v>37048</v>
      </c>
      <c r="B22" s="7" t="s">
        <v>1042</v>
      </c>
      <c r="C22" s="35"/>
      <c r="D22" s="40"/>
      <c r="E22" s="40">
        <v>0</v>
      </c>
      <c r="F22" s="40"/>
      <c r="G22" s="40"/>
      <c r="H22" s="40"/>
      <c r="I22" s="40"/>
      <c r="J22" s="40"/>
      <c r="K22" s="40"/>
      <c r="L22" s="40"/>
      <c r="M22" s="40"/>
      <c r="N22" s="40" t="s">
        <v>22</v>
      </c>
      <c r="O22" s="40" t="s">
        <v>22</v>
      </c>
      <c r="P22" s="40">
        <v>0</v>
      </c>
      <c r="Q22" s="40"/>
      <c r="R22" s="40"/>
      <c r="S22" s="40"/>
      <c r="T22" s="40"/>
      <c r="U22" s="40"/>
      <c r="V22" s="40"/>
      <c r="W22" s="40"/>
      <c r="X22" s="40"/>
      <c r="Y22" s="40" t="s">
        <v>23</v>
      </c>
      <c r="Z22" s="40" t="s">
        <v>23</v>
      </c>
      <c r="AA22" s="40" t="e">
        <v>#N/A</v>
      </c>
      <c r="AB22" s="40" t="s">
        <v>23</v>
      </c>
      <c r="AC22" s="40" t="s">
        <v>23</v>
      </c>
      <c r="AD22" s="40" t="s">
        <v>23</v>
      </c>
      <c r="AE22" s="40" t="s">
        <v>23</v>
      </c>
      <c r="AF22" s="40"/>
      <c r="AG22" s="40" t="s">
        <v>23</v>
      </c>
      <c r="AH22" s="40" t="s">
        <v>23</v>
      </c>
      <c r="AI22" s="40" t="s">
        <v>23</v>
      </c>
      <c r="AJ22" s="40"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6">
        <v>37063</v>
      </c>
      <c r="B23" s="7" t="s">
        <v>1043</v>
      </c>
      <c r="C23" s="35"/>
      <c r="D23" s="40"/>
      <c r="E23" s="40">
        <v>0</v>
      </c>
      <c r="F23" s="40"/>
      <c r="G23" s="40"/>
      <c r="H23" s="40"/>
      <c r="I23" s="40"/>
      <c r="J23" s="40"/>
      <c r="K23" s="40"/>
      <c r="L23" s="40"/>
      <c r="M23" s="40"/>
      <c r="N23" s="40"/>
      <c r="O23" s="40"/>
      <c r="P23" s="40">
        <v>0</v>
      </c>
      <c r="Q23" s="40"/>
      <c r="R23" s="40"/>
      <c r="S23" s="40"/>
      <c r="T23" s="40"/>
      <c r="U23" s="40"/>
      <c r="V23" s="40"/>
      <c r="W23" s="40"/>
      <c r="X23" s="40"/>
      <c r="Y23" s="40" t="s">
        <v>23</v>
      </c>
      <c r="Z23" s="40" t="s">
        <v>23</v>
      </c>
      <c r="AA23" s="40" t="e">
        <v>#N/A</v>
      </c>
      <c r="AB23" s="40" t="s">
        <v>23</v>
      </c>
      <c r="AC23" s="40" t="s">
        <v>23</v>
      </c>
      <c r="AD23" s="40" t="s">
        <v>23</v>
      </c>
      <c r="AE23" s="40" t="s">
        <v>23</v>
      </c>
      <c r="AF23" s="40"/>
      <c r="AG23" s="40" t="s">
        <v>23</v>
      </c>
      <c r="AH23" s="40" t="s">
        <v>23</v>
      </c>
      <c r="AI23" s="40" t="s">
        <v>23</v>
      </c>
      <c r="AJ23" s="40"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37064</v>
      </c>
      <c r="B24" s="7" t="s">
        <v>1044</v>
      </c>
      <c r="C24" s="35"/>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40"/>
      <c r="AG24" s="40" t="s">
        <v>23</v>
      </c>
      <c r="AH24" s="40" t="s">
        <v>23</v>
      </c>
      <c r="AI24" s="40" t="s">
        <v>23</v>
      </c>
      <c r="AJ24" s="40"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37065</v>
      </c>
      <c r="B25" s="7" t="s">
        <v>1045</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37070</v>
      </c>
      <c r="B26" s="7" t="s">
        <v>1046</v>
      </c>
      <c r="C26" s="35"/>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37072</v>
      </c>
      <c r="B27" s="7" t="s">
        <v>1047</v>
      </c>
      <c r="C27" s="35"/>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21</v>
      </c>
      <c r="AL27" s="46" t="s">
        <v>21</v>
      </c>
      <c r="AM27" s="46"/>
      <c r="AN27" s="46" t="str">
        <f>IFERROR(VLOOKUP($B27,Sheet1!$A$5:$B$300,2,FALSE),"")</f>
        <v/>
      </c>
      <c r="AO27" s="46"/>
      <c r="AP27" s="5" t="str">
        <f>IFERROR(VLOOKUP($A27,集約用シート!$B$5:$U$300,15,FALSE),"")</f>
        <v/>
      </c>
      <c r="AQ27" s="8"/>
      <c r="AR27" s="46"/>
      <c r="AS27" s="5" t="str">
        <f>IFERROR(VLOOKUP($A27,集約用シート!$B$5:$U$300,19,FALSE),"")</f>
        <v/>
      </c>
      <c r="AT27" s="46"/>
      <c r="AU27" s="5" t="str">
        <f>IFERROR(VLOOKUP($A27,集約用シート!$B$5:$U$300,21,FALSE),"")</f>
        <v/>
      </c>
    </row>
    <row r="28" spans="1:47" ht="28.5" customHeight="1">
      <c r="A28" s="6">
        <v>37073</v>
      </c>
      <c r="B28" s="7" t="s">
        <v>1048</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37075</v>
      </c>
      <c r="B29" s="7" t="s">
        <v>1049</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37077</v>
      </c>
      <c r="B30" s="7" t="s">
        <v>1050</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37079</v>
      </c>
      <c r="B31" s="7" t="s">
        <v>1051</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37082</v>
      </c>
      <c r="B32" s="7" t="s">
        <v>1052</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37084</v>
      </c>
      <c r="B33" s="7" t="s">
        <v>1053</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37086</v>
      </c>
      <c r="B34" s="7" t="s">
        <v>1054</v>
      </c>
      <c r="C34" s="40"/>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40"/>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37087</v>
      </c>
      <c r="B35" s="7" t="s">
        <v>1055</v>
      </c>
      <c r="C35" s="40"/>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37088</v>
      </c>
      <c r="B36" s="7" t="s">
        <v>1056</v>
      </c>
      <c r="C36" s="40"/>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37089</v>
      </c>
      <c r="B37" s="7" t="s">
        <v>1057</v>
      </c>
      <c r="C37" s="40"/>
      <c r="D37" s="40"/>
      <c r="E37" s="40">
        <v>0</v>
      </c>
      <c r="F37" s="40"/>
      <c r="G37" s="40"/>
      <c r="H37" s="40"/>
      <c r="I37" s="40"/>
      <c r="J37" s="40"/>
      <c r="K37" s="40"/>
      <c r="L37" s="40"/>
      <c r="M37" s="40"/>
      <c r="N37" s="40"/>
      <c r="O37" s="40"/>
      <c r="P37" s="40">
        <v>0</v>
      </c>
      <c r="Q37" s="40"/>
      <c r="R37" s="40"/>
      <c r="S37" s="40"/>
      <c r="T37" s="40"/>
      <c r="U37" s="40"/>
      <c r="V37" s="40"/>
      <c r="W37" s="40"/>
      <c r="X37" s="40"/>
      <c r="Y37" s="40" t="s">
        <v>21</v>
      </c>
      <c r="Z37" s="40" t="s">
        <v>25</v>
      </c>
      <c r="AA37" s="40" t="s">
        <v>25</v>
      </c>
      <c r="AB37" s="40" t="s">
        <v>23</v>
      </c>
      <c r="AC37" s="40" t="s">
        <v>25</v>
      </c>
      <c r="AD37" s="40" t="s">
        <v>23</v>
      </c>
      <c r="AE37" s="40" t="s">
        <v>21</v>
      </c>
      <c r="AF37" s="40"/>
      <c r="AG37" s="40" t="s">
        <v>23</v>
      </c>
      <c r="AH37" s="40">
        <v>0</v>
      </c>
      <c r="AI37" s="40" t="s">
        <v>21</v>
      </c>
      <c r="AJ37" s="40" t="s">
        <v>25</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37090</v>
      </c>
      <c r="B38" s="7" t="s">
        <v>1058</v>
      </c>
      <c r="C38" s="40"/>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37091</v>
      </c>
      <c r="B39" s="7" t="s">
        <v>1059</v>
      </c>
      <c r="C39" s="40"/>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37092</v>
      </c>
      <c r="B40" s="7" t="s">
        <v>1060</v>
      </c>
      <c r="C40" s="40"/>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37100</v>
      </c>
      <c r="B41" s="7" t="s">
        <v>1061</v>
      </c>
      <c r="C41" s="40" t="s">
        <v>21</v>
      </c>
      <c r="D41" s="40" t="s">
        <v>25</v>
      </c>
      <c r="E41" s="40">
        <v>1</v>
      </c>
      <c r="F41" s="40" t="s">
        <v>25</v>
      </c>
      <c r="G41" s="40" t="s">
        <v>25</v>
      </c>
      <c r="H41" s="40"/>
      <c r="I41" s="40"/>
      <c r="J41" s="40"/>
      <c r="K41" s="40" t="s">
        <v>25</v>
      </c>
      <c r="L41" s="40"/>
      <c r="M41" s="40"/>
      <c r="N41" s="40" t="s">
        <v>22</v>
      </c>
      <c r="O41" s="40" t="s">
        <v>26</v>
      </c>
      <c r="P41" s="40">
        <v>1</v>
      </c>
      <c r="Q41" s="40" t="s">
        <v>26</v>
      </c>
      <c r="R41" s="40" t="s">
        <v>26</v>
      </c>
      <c r="S41" s="40" t="s">
        <v>26</v>
      </c>
      <c r="T41" s="40"/>
      <c r="U41" s="40"/>
      <c r="V41" s="40"/>
      <c r="W41" s="40"/>
      <c r="X41" s="40"/>
      <c r="Y41" s="40" t="s">
        <v>23</v>
      </c>
      <c r="Z41" s="40" t="s">
        <v>23</v>
      </c>
      <c r="AA41" s="40" t="e">
        <v>#N/A</v>
      </c>
      <c r="AB41" s="40" t="s">
        <v>23</v>
      </c>
      <c r="AC41" s="40" t="s">
        <v>25</v>
      </c>
      <c r="AD41" s="40" t="s">
        <v>23</v>
      </c>
      <c r="AE41" s="40" t="s">
        <v>25</v>
      </c>
      <c r="AF41" s="40"/>
      <c r="AG41" s="40" t="s">
        <v>23</v>
      </c>
      <c r="AH41" s="40" t="s">
        <v>21</v>
      </c>
      <c r="AI41" s="40" t="s">
        <v>23</v>
      </c>
      <c r="AJ41" s="40" t="s">
        <v>21</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37101</v>
      </c>
      <c r="B42" s="7" t="s">
        <v>1062</v>
      </c>
      <c r="C42" s="40" t="s">
        <v>21</v>
      </c>
      <c r="D42" s="40" t="s">
        <v>21</v>
      </c>
      <c r="E42" s="40">
        <v>0</v>
      </c>
      <c r="F42" s="40" t="s">
        <v>25</v>
      </c>
      <c r="G42" s="40" t="s">
        <v>25</v>
      </c>
      <c r="H42" s="40" t="s">
        <v>25</v>
      </c>
      <c r="I42" s="40"/>
      <c r="J42" s="40"/>
      <c r="K42" s="40" t="s">
        <v>25</v>
      </c>
      <c r="L42" s="40"/>
      <c r="M42" s="40"/>
      <c r="N42" s="40" t="s">
        <v>22</v>
      </c>
      <c r="O42" s="40" t="s">
        <v>26</v>
      </c>
      <c r="P42" s="40">
        <v>1</v>
      </c>
      <c r="Q42" s="40" t="s">
        <v>26</v>
      </c>
      <c r="R42" s="40" t="s">
        <v>26</v>
      </c>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37102</v>
      </c>
      <c r="B43" s="7" t="s">
        <v>1063</v>
      </c>
      <c r="C43" s="40" t="s">
        <v>21</v>
      </c>
      <c r="D43" s="40" t="s">
        <v>21</v>
      </c>
      <c r="E43" s="40">
        <v>0</v>
      </c>
      <c r="F43" s="40" t="s">
        <v>25</v>
      </c>
      <c r="G43" s="40" t="s">
        <v>25</v>
      </c>
      <c r="H43" s="40"/>
      <c r="I43" s="40" t="s">
        <v>25</v>
      </c>
      <c r="J43" s="40"/>
      <c r="K43" s="40" t="s">
        <v>25</v>
      </c>
      <c r="L43" s="40"/>
      <c r="M43" s="40"/>
      <c r="N43" s="40" t="s">
        <v>22</v>
      </c>
      <c r="O43" s="40" t="s">
        <v>26</v>
      </c>
      <c r="P43" s="40">
        <v>1</v>
      </c>
      <c r="Q43" s="40"/>
      <c r="R43" s="40" t="s">
        <v>26</v>
      </c>
      <c r="S43" s="40" t="s">
        <v>26</v>
      </c>
      <c r="T43" s="40" t="s">
        <v>26</v>
      </c>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37103</v>
      </c>
      <c r="B44" s="7" t="s">
        <v>1064</v>
      </c>
      <c r="C44" s="40"/>
      <c r="D44" s="40"/>
      <c r="E44" s="40">
        <v>0</v>
      </c>
      <c r="F44" s="40"/>
      <c r="G44" s="40"/>
      <c r="H44" s="40"/>
      <c r="I44" s="40"/>
      <c r="J44" s="40"/>
      <c r="K44" s="40"/>
      <c r="L44" s="40"/>
      <c r="M44" s="40"/>
      <c r="N44" s="40" t="s">
        <v>22</v>
      </c>
      <c r="O44" s="40" t="s">
        <v>26</v>
      </c>
      <c r="P44" s="40">
        <v>1</v>
      </c>
      <c r="Q44" s="40"/>
      <c r="R44" s="40" t="s">
        <v>26</v>
      </c>
      <c r="S44" s="40"/>
      <c r="T44" s="40"/>
      <c r="U44" s="40"/>
      <c r="V44" s="40"/>
      <c r="W44" s="40"/>
      <c r="X44" s="40"/>
      <c r="Y44" s="40" t="s">
        <v>23</v>
      </c>
      <c r="Z44" s="40" t="s">
        <v>23</v>
      </c>
      <c r="AA44" s="40" t="e">
        <v>#N/A</v>
      </c>
      <c r="AB44" s="40" t="s">
        <v>23</v>
      </c>
      <c r="AC44" s="40" t="s">
        <v>23</v>
      </c>
      <c r="AD44" s="40" t="s">
        <v>23</v>
      </c>
      <c r="AE44" s="40" t="s">
        <v>23</v>
      </c>
      <c r="AF44" s="40"/>
      <c r="AG44" s="40" t="s">
        <v>23</v>
      </c>
      <c r="AH44" s="40" t="s">
        <v>23</v>
      </c>
      <c r="AI44" s="40" t="s">
        <v>23</v>
      </c>
      <c r="AJ44" s="40"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37104</v>
      </c>
      <c r="B45" s="7" t="s">
        <v>1065</v>
      </c>
      <c r="C45" s="40" t="s">
        <v>21</v>
      </c>
      <c r="D45" s="40" t="s">
        <v>25</v>
      </c>
      <c r="E45" s="40">
        <v>1</v>
      </c>
      <c r="F45" s="40" t="s">
        <v>25</v>
      </c>
      <c r="G45" s="40"/>
      <c r="H45" s="40"/>
      <c r="I45" s="40" t="s">
        <v>25</v>
      </c>
      <c r="J45" s="40"/>
      <c r="K45" s="40" t="s">
        <v>25</v>
      </c>
      <c r="L45" s="40"/>
      <c r="M45" s="40" t="s">
        <v>25</v>
      </c>
      <c r="N45" s="40" t="s">
        <v>22</v>
      </c>
      <c r="O45" s="40" t="s">
        <v>26</v>
      </c>
      <c r="P45" s="40">
        <v>1</v>
      </c>
      <c r="Q45" s="40"/>
      <c r="R45" s="40" t="s">
        <v>26</v>
      </c>
      <c r="S45" s="40"/>
      <c r="T45" s="40" t="s">
        <v>26</v>
      </c>
      <c r="U45" s="40"/>
      <c r="V45" s="40"/>
      <c r="W45" s="40" t="s">
        <v>26</v>
      </c>
      <c r="X45" s="40" t="s">
        <v>26</v>
      </c>
      <c r="Y45" s="40" t="s">
        <v>23</v>
      </c>
      <c r="Z45" s="40" t="s">
        <v>23</v>
      </c>
      <c r="AA45" s="40" t="e">
        <v>#N/A</v>
      </c>
      <c r="AB45" s="40" t="s">
        <v>23</v>
      </c>
      <c r="AC45" s="40" t="s">
        <v>23</v>
      </c>
      <c r="AD45" s="40" t="s">
        <v>23</v>
      </c>
      <c r="AE45" s="40" t="s">
        <v>23</v>
      </c>
      <c r="AF45" s="40"/>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37105</v>
      </c>
      <c r="B46" s="7" t="s">
        <v>1066</v>
      </c>
      <c r="C46" s="40" t="s">
        <v>21</v>
      </c>
      <c r="D46" s="40" t="s">
        <v>25</v>
      </c>
      <c r="E46" s="40">
        <v>1</v>
      </c>
      <c r="F46" s="40" t="s">
        <v>25</v>
      </c>
      <c r="G46" s="40" t="s">
        <v>25</v>
      </c>
      <c r="H46" s="40"/>
      <c r="I46" s="40" t="s">
        <v>25</v>
      </c>
      <c r="J46" s="40"/>
      <c r="K46" s="40" t="s">
        <v>25</v>
      </c>
      <c r="L46" s="40"/>
      <c r="M46" s="40" t="s">
        <v>25</v>
      </c>
      <c r="N46" s="40" t="s">
        <v>22</v>
      </c>
      <c r="O46" s="40" t="s">
        <v>26</v>
      </c>
      <c r="P46" s="40">
        <v>1</v>
      </c>
      <c r="Q46" s="40" t="s">
        <v>26</v>
      </c>
      <c r="R46" s="40" t="s">
        <v>26</v>
      </c>
      <c r="S46" s="40" t="s">
        <v>26</v>
      </c>
      <c r="T46" s="40" t="s">
        <v>26</v>
      </c>
      <c r="U46" s="40" t="s">
        <v>26</v>
      </c>
      <c r="V46" s="40"/>
      <c r="W46" s="40" t="s">
        <v>26</v>
      </c>
      <c r="X46" s="40" t="s">
        <v>26</v>
      </c>
      <c r="Y46" s="40" t="s">
        <v>23</v>
      </c>
      <c r="Z46" s="40" t="s">
        <v>23</v>
      </c>
      <c r="AA46" s="40" t="e">
        <v>#N/A</v>
      </c>
      <c r="AB46" s="40" t="s">
        <v>23</v>
      </c>
      <c r="AC46" s="40" t="s">
        <v>25</v>
      </c>
      <c r="AD46" s="40" t="s">
        <v>23</v>
      </c>
      <c r="AE46" s="40" t="s">
        <v>21</v>
      </c>
      <c r="AF46" s="40"/>
      <c r="AG46" s="40" t="s">
        <v>23</v>
      </c>
      <c r="AH46" s="40">
        <v>0</v>
      </c>
      <c r="AI46" s="40" t="s">
        <v>23</v>
      </c>
      <c r="AJ46" s="40" t="s">
        <v>21</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37106</v>
      </c>
      <c r="B47" s="7" t="s">
        <v>1067</v>
      </c>
      <c r="C47" s="40" t="s">
        <v>22</v>
      </c>
      <c r="D47" s="40" t="s">
        <v>21</v>
      </c>
      <c r="E47" s="40">
        <v>0</v>
      </c>
      <c r="F47" s="40" t="s">
        <v>25</v>
      </c>
      <c r="G47" s="40"/>
      <c r="H47" s="40" t="s">
        <v>25</v>
      </c>
      <c r="I47" s="40"/>
      <c r="J47" s="40"/>
      <c r="K47" s="40"/>
      <c r="L47" s="40"/>
      <c r="M47" s="40"/>
      <c r="N47" s="40" t="s">
        <v>22</v>
      </c>
      <c r="O47" s="40" t="s">
        <v>26</v>
      </c>
      <c r="P47" s="40">
        <v>1</v>
      </c>
      <c r="Q47" s="40" t="s">
        <v>26</v>
      </c>
      <c r="R47" s="40" t="s">
        <v>26</v>
      </c>
      <c r="S47" s="40"/>
      <c r="T47" s="40" t="s">
        <v>26</v>
      </c>
      <c r="U47" s="40"/>
      <c r="V47" s="40"/>
      <c r="W47" s="40" t="s">
        <v>26</v>
      </c>
      <c r="X47" s="40"/>
      <c r="Y47" s="40" t="s">
        <v>23</v>
      </c>
      <c r="Z47" s="40" t="s">
        <v>23</v>
      </c>
      <c r="AA47" s="40" t="e">
        <v>#N/A</v>
      </c>
      <c r="AB47" s="40" t="s">
        <v>23</v>
      </c>
      <c r="AC47" s="40" t="s">
        <v>23</v>
      </c>
      <c r="AD47" s="40" t="s">
        <v>23</v>
      </c>
      <c r="AE47" s="40" t="s">
        <v>23</v>
      </c>
      <c r="AF47" s="40"/>
      <c r="AG47" s="40" t="s">
        <v>23</v>
      </c>
      <c r="AH47" s="40" t="s">
        <v>23</v>
      </c>
      <c r="AI47" s="40" t="s">
        <v>23</v>
      </c>
      <c r="AJ47" s="40"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37107</v>
      </c>
      <c r="B48" s="7" t="s">
        <v>1068</v>
      </c>
      <c r="C48" s="40" t="s">
        <v>22</v>
      </c>
      <c r="D48" s="40" t="s">
        <v>21</v>
      </c>
      <c r="E48" s="40">
        <v>0</v>
      </c>
      <c r="F48" s="40" t="s">
        <v>25</v>
      </c>
      <c r="G48" s="40"/>
      <c r="H48" s="40" t="s">
        <v>25</v>
      </c>
      <c r="I48" s="40"/>
      <c r="J48" s="40" t="s">
        <v>25</v>
      </c>
      <c r="K48" s="40"/>
      <c r="L48" s="40"/>
      <c r="M48" s="40"/>
      <c r="N48" s="40" t="s">
        <v>22</v>
      </c>
      <c r="O48" s="40" t="s">
        <v>26</v>
      </c>
      <c r="P48" s="40">
        <v>1</v>
      </c>
      <c r="Q48" s="40" t="s">
        <v>26</v>
      </c>
      <c r="R48" s="40" t="s">
        <v>26</v>
      </c>
      <c r="S48" s="40" t="s">
        <v>26</v>
      </c>
      <c r="T48" s="40" t="s">
        <v>26</v>
      </c>
      <c r="U48" s="40" t="s">
        <v>26</v>
      </c>
      <c r="V48" s="40" t="s">
        <v>26</v>
      </c>
      <c r="W48" s="40" t="s">
        <v>26</v>
      </c>
      <c r="X48" s="40" t="s">
        <v>26</v>
      </c>
      <c r="Y48" s="40" t="s">
        <v>23</v>
      </c>
      <c r="Z48" s="40" t="s">
        <v>23</v>
      </c>
      <c r="AA48" s="40" t="e">
        <v>#N/A</v>
      </c>
      <c r="AB48" s="40" t="s">
        <v>23</v>
      </c>
      <c r="AC48" s="40" t="s">
        <v>23</v>
      </c>
      <c r="AD48" s="40" t="s">
        <v>23</v>
      </c>
      <c r="AE48" s="40" t="s">
        <v>23</v>
      </c>
      <c r="AF48" s="40"/>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6">
        <v>37108</v>
      </c>
      <c r="B49" s="7" t="s">
        <v>1069</v>
      </c>
      <c r="C49" s="40" t="s">
        <v>21</v>
      </c>
      <c r="D49" s="40" t="s">
        <v>21</v>
      </c>
      <c r="E49" s="40">
        <v>0</v>
      </c>
      <c r="F49" s="40"/>
      <c r="G49" s="40" t="s">
        <v>25</v>
      </c>
      <c r="H49" s="40"/>
      <c r="I49" s="40"/>
      <c r="J49" s="40"/>
      <c r="K49" s="40" t="s">
        <v>25</v>
      </c>
      <c r="L49" s="40"/>
      <c r="M49" s="40"/>
      <c r="N49" s="40" t="s">
        <v>22</v>
      </c>
      <c r="O49" s="40" t="s">
        <v>26</v>
      </c>
      <c r="P49" s="40">
        <v>1</v>
      </c>
      <c r="Q49" s="40" t="s">
        <v>26</v>
      </c>
      <c r="R49" s="40" t="s">
        <v>26</v>
      </c>
      <c r="S49" s="40"/>
      <c r="T49" s="40" t="s">
        <v>26</v>
      </c>
      <c r="U49" s="40"/>
      <c r="V49" s="40"/>
      <c r="W49" s="40"/>
      <c r="X49" s="40"/>
      <c r="Y49" s="40" t="s">
        <v>23</v>
      </c>
      <c r="Z49" s="40" t="s">
        <v>23</v>
      </c>
      <c r="AA49" s="40" t="e">
        <v>#N/A</v>
      </c>
      <c r="AB49" s="40" t="s">
        <v>23</v>
      </c>
      <c r="AC49" s="40" t="s">
        <v>25</v>
      </c>
      <c r="AD49" s="40" t="s">
        <v>23</v>
      </c>
      <c r="AE49" s="40" t="s">
        <v>25</v>
      </c>
      <c r="AF49" s="40"/>
      <c r="AG49" s="40" t="s">
        <v>23</v>
      </c>
      <c r="AH49" s="40">
        <v>0</v>
      </c>
      <c r="AI49" s="40" t="s">
        <v>23</v>
      </c>
      <c r="AJ49" s="40" t="s">
        <v>21</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91" t="s">
        <v>242</v>
      </c>
      <c r="B50" s="93"/>
      <c r="C50" s="91">
        <v>14</v>
      </c>
      <c r="D50" s="93">
        <v>0</v>
      </c>
      <c r="N50" s="91">
        <v>19</v>
      </c>
      <c r="O50" s="93">
        <v>0</v>
      </c>
      <c r="Y50" s="91">
        <v>0</v>
      </c>
      <c r="Z50" s="93">
        <v>0</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sheetData>
  <mergeCells count="32">
    <mergeCell ref="A50:B50"/>
    <mergeCell ref="C50:D50"/>
    <mergeCell ref="N50:O50"/>
    <mergeCell ref="Y50:Z50"/>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0"/>
  <dimension ref="A1:AY54"/>
  <sheetViews>
    <sheetView view="pageBreakPreview" topLeftCell="Q1" zoomScale="70" zoomScaleNormal="106" workbookViewId="0">
      <selection activeCell="AP5" sqref="AP5"/>
    </sheetView>
  </sheetViews>
  <sheetFormatPr defaultColWidth="9" defaultRowHeight="28.5" customHeight="1"/>
  <cols>
    <col min="1" max="1" width="6.58203125" style="1"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51" width="9" style="2"/>
    <col min="52" max="16384" width="9" style="3"/>
  </cols>
  <sheetData>
    <row r="1" spans="1:47" ht="28.5" customHeight="1">
      <c r="C1" s="91" t="s">
        <v>0</v>
      </c>
      <c r="D1" s="92"/>
      <c r="E1" s="92"/>
      <c r="F1" s="92"/>
      <c r="G1" s="92"/>
      <c r="H1" s="92"/>
      <c r="I1" s="92"/>
      <c r="J1" s="92"/>
      <c r="K1" s="92"/>
      <c r="L1" s="92"/>
      <c r="M1" s="93"/>
      <c r="N1" s="91" t="s">
        <v>1</v>
      </c>
      <c r="O1" s="92"/>
      <c r="P1" s="92"/>
      <c r="Q1" s="92"/>
      <c r="R1" s="92"/>
      <c r="S1" s="92"/>
      <c r="T1" s="92"/>
      <c r="U1" s="92"/>
      <c r="V1" s="92"/>
      <c r="W1" s="92"/>
      <c r="X1" s="93"/>
      <c r="Y1" s="91" t="s">
        <v>2</v>
      </c>
      <c r="Z1" s="92"/>
      <c r="AA1" s="92"/>
      <c r="AB1" s="92"/>
      <c r="AC1" s="92"/>
      <c r="AD1" s="92"/>
      <c r="AE1" s="92"/>
      <c r="AF1" s="92"/>
      <c r="AG1" s="92"/>
      <c r="AH1" s="92"/>
      <c r="AI1" s="92"/>
      <c r="AJ1" s="93"/>
      <c r="AK1" s="94" t="s">
        <v>3</v>
      </c>
      <c r="AL1" s="95"/>
      <c r="AM1" s="95"/>
      <c r="AN1" s="95"/>
      <c r="AO1" s="95"/>
      <c r="AP1" s="95"/>
      <c r="AQ1" s="95"/>
      <c r="AR1" s="95"/>
      <c r="AS1" s="95"/>
      <c r="AT1" s="95"/>
      <c r="AU1" s="96"/>
    </row>
    <row r="2" spans="1:47" ht="28.5" customHeight="1">
      <c r="A2" s="91" t="s">
        <v>4</v>
      </c>
      <c r="B2" s="93"/>
      <c r="C2" s="91" t="s">
        <v>5</v>
      </c>
      <c r="D2" s="93"/>
      <c r="E2" s="40"/>
      <c r="F2" s="91" t="s">
        <v>6</v>
      </c>
      <c r="G2" s="93"/>
      <c r="H2" s="91" t="s">
        <v>7</v>
      </c>
      <c r="I2" s="93"/>
      <c r="J2" s="91" t="s">
        <v>8</v>
      </c>
      <c r="K2" s="93"/>
      <c r="L2" s="97" t="s">
        <v>9</v>
      </c>
      <c r="M2" s="98"/>
      <c r="N2" s="91" t="s">
        <v>5</v>
      </c>
      <c r="O2" s="93"/>
      <c r="P2" s="40"/>
      <c r="Q2" s="91" t="s">
        <v>6</v>
      </c>
      <c r="R2" s="93"/>
      <c r="S2" s="91" t="s">
        <v>7</v>
      </c>
      <c r="T2" s="93"/>
      <c r="U2" s="91" t="s">
        <v>8</v>
      </c>
      <c r="V2" s="93"/>
      <c r="W2" s="97" t="s">
        <v>9</v>
      </c>
      <c r="X2" s="98"/>
      <c r="Y2" s="91" t="s">
        <v>5</v>
      </c>
      <c r="Z2" s="93"/>
      <c r="AA2" s="40"/>
      <c r="AB2" s="91" t="s">
        <v>6</v>
      </c>
      <c r="AC2" s="93"/>
      <c r="AD2" s="91" t="s">
        <v>7</v>
      </c>
      <c r="AE2" s="93"/>
      <c r="AF2" s="103"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4"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04"/>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1" t="s">
        <v>19</v>
      </c>
      <c r="B4" s="93"/>
      <c r="C4" s="40">
        <v>11</v>
      </c>
      <c r="D4" s="40">
        <v>2</v>
      </c>
      <c r="E4" s="40"/>
      <c r="F4" s="40">
        <v>7</v>
      </c>
      <c r="G4" s="40">
        <v>10</v>
      </c>
      <c r="H4" s="40">
        <v>6</v>
      </c>
      <c r="I4" s="40">
        <v>9</v>
      </c>
      <c r="J4" s="40">
        <v>3</v>
      </c>
      <c r="K4" s="40">
        <v>7</v>
      </c>
      <c r="L4" s="40">
        <v>0</v>
      </c>
      <c r="M4" s="40">
        <v>1</v>
      </c>
      <c r="N4" s="40">
        <v>15</v>
      </c>
      <c r="O4" s="40">
        <v>0</v>
      </c>
      <c r="P4" s="40"/>
      <c r="Q4" s="40">
        <v>11</v>
      </c>
      <c r="R4" s="40">
        <v>14</v>
      </c>
      <c r="S4" s="40">
        <v>6</v>
      </c>
      <c r="T4" s="40">
        <v>11</v>
      </c>
      <c r="U4" s="40">
        <v>0</v>
      </c>
      <c r="V4" s="40">
        <v>0</v>
      </c>
      <c r="W4" s="40">
        <v>1</v>
      </c>
      <c r="X4" s="40">
        <v>1</v>
      </c>
      <c r="Y4" s="40">
        <v>16</v>
      </c>
      <c r="Z4" s="40">
        <v>1</v>
      </c>
      <c r="AA4" s="40"/>
      <c r="AB4" s="40">
        <v>12</v>
      </c>
      <c r="AC4" s="40">
        <v>5</v>
      </c>
      <c r="AD4" s="40">
        <v>5</v>
      </c>
      <c r="AE4" s="40">
        <v>5</v>
      </c>
      <c r="AF4" s="40">
        <v>0</v>
      </c>
      <c r="AG4" s="40">
        <v>1</v>
      </c>
      <c r="AH4" s="40">
        <v>4</v>
      </c>
      <c r="AI4" s="40">
        <v>0</v>
      </c>
      <c r="AJ4" s="40">
        <v>0</v>
      </c>
      <c r="AK4" s="46">
        <v>16</v>
      </c>
      <c r="AL4" s="46"/>
      <c r="AM4" s="46">
        <v>13</v>
      </c>
      <c r="AN4" s="46"/>
      <c r="AO4" s="46">
        <v>9</v>
      </c>
      <c r="AP4" s="46"/>
      <c r="AQ4" s="8"/>
      <c r="AR4" s="46">
        <v>7</v>
      </c>
      <c r="AS4" s="46"/>
      <c r="AT4" s="46"/>
      <c r="AU4" s="46"/>
    </row>
    <row r="5" spans="1:47" ht="28.5" customHeight="1">
      <c r="A5" s="6">
        <v>38001</v>
      </c>
      <c r="B5" s="7" t="s">
        <v>1070</v>
      </c>
      <c r="C5" s="35"/>
      <c r="D5" s="40"/>
      <c r="E5" s="40">
        <v>0</v>
      </c>
      <c r="F5" s="40"/>
      <c r="G5" s="40"/>
      <c r="H5" s="40"/>
      <c r="I5" s="40"/>
      <c r="J5" s="40"/>
      <c r="K5" s="40"/>
      <c r="L5" s="40"/>
      <c r="M5" s="40"/>
      <c r="N5" s="40" t="s">
        <v>26</v>
      </c>
      <c r="O5" s="40" t="s">
        <v>22</v>
      </c>
      <c r="P5" s="40">
        <v>1</v>
      </c>
      <c r="Q5" s="40"/>
      <c r="R5" s="40" t="s">
        <v>26</v>
      </c>
      <c r="S5" s="40"/>
      <c r="T5" s="40" t="s">
        <v>26</v>
      </c>
      <c r="U5" s="40"/>
      <c r="V5" s="40"/>
      <c r="W5" s="40"/>
      <c r="X5" s="40"/>
      <c r="Y5" s="40" t="s">
        <v>25</v>
      </c>
      <c r="Z5" s="40" t="s">
        <v>21</v>
      </c>
      <c r="AA5" s="40" t="s">
        <v>21</v>
      </c>
      <c r="AB5" s="40" t="s">
        <v>23</v>
      </c>
      <c r="AC5" s="40" t="s">
        <v>23</v>
      </c>
      <c r="AD5" s="40" t="s">
        <v>23</v>
      </c>
      <c r="AE5" s="40" t="s">
        <v>23</v>
      </c>
      <c r="AF5" s="40"/>
      <c r="AG5" s="40" t="s">
        <v>23</v>
      </c>
      <c r="AH5" s="40" t="s">
        <v>23</v>
      </c>
      <c r="AI5" s="40" t="s">
        <v>21</v>
      </c>
      <c r="AJ5" s="40" t="s">
        <v>23</v>
      </c>
      <c r="AK5" s="46" t="s">
        <v>25</v>
      </c>
      <c r="AL5" s="46" t="s">
        <v>21</v>
      </c>
      <c r="AM5" s="46"/>
      <c r="AN5" s="46" t="str">
        <f>IFERROR(VLOOKUP($B5,Sheet1!$A$5:$B$300,2,FALSE),"")</f>
        <v/>
      </c>
      <c r="AO5" s="46"/>
      <c r="AP5" s="5" t="str">
        <f>IFERROR(VLOOKUP($A5,集約用シート!$B$5:$U$300,15,FALSE),"")</f>
        <v/>
      </c>
      <c r="AQ5" s="8"/>
      <c r="AR5" s="46"/>
      <c r="AS5" s="5" t="str">
        <f>IFERROR(VLOOKUP($A5,集約用シート!$B$5:$U$300,19,FALSE),"")</f>
        <v/>
      </c>
      <c r="AT5" s="46"/>
      <c r="AU5" s="5" t="str">
        <f>IFERROR(VLOOKUP($A5,集約用シート!$B$5:$U$300,21,FALSE),"")</f>
        <v/>
      </c>
    </row>
    <row r="6" spans="1:47" ht="28.5" customHeight="1">
      <c r="A6" s="6">
        <v>38003</v>
      </c>
      <c r="B6" s="7" t="s">
        <v>1071</v>
      </c>
      <c r="C6" s="40" t="s">
        <v>26</v>
      </c>
      <c r="D6" s="40" t="s">
        <v>22</v>
      </c>
      <c r="E6" s="40">
        <v>1</v>
      </c>
      <c r="F6" s="40" t="s">
        <v>26</v>
      </c>
      <c r="G6" s="40" t="s">
        <v>26</v>
      </c>
      <c r="H6" s="40" t="s">
        <v>26</v>
      </c>
      <c r="I6" s="40" t="s">
        <v>26</v>
      </c>
      <c r="J6" s="40" t="s">
        <v>26</v>
      </c>
      <c r="K6" s="40" t="s">
        <v>26</v>
      </c>
      <c r="L6" s="40"/>
      <c r="M6" s="40" t="s">
        <v>26</v>
      </c>
      <c r="N6" s="40" t="s">
        <v>26</v>
      </c>
      <c r="O6" s="40" t="s">
        <v>22</v>
      </c>
      <c r="P6" s="40">
        <v>1</v>
      </c>
      <c r="Q6" s="40" t="s">
        <v>26</v>
      </c>
      <c r="R6" s="40" t="s">
        <v>26</v>
      </c>
      <c r="S6" s="40" t="s">
        <v>26</v>
      </c>
      <c r="T6" s="40" t="s">
        <v>26</v>
      </c>
      <c r="U6" s="40" t="s">
        <v>384</v>
      </c>
      <c r="V6" s="40"/>
      <c r="W6" s="40" t="s">
        <v>384</v>
      </c>
      <c r="X6" s="40"/>
      <c r="Y6" s="40" t="s">
        <v>25</v>
      </c>
      <c r="Z6" s="40" t="s">
        <v>21</v>
      </c>
      <c r="AA6" s="40" t="s">
        <v>21</v>
      </c>
      <c r="AB6" s="40" t="s">
        <v>25</v>
      </c>
      <c r="AC6" s="40" t="s">
        <v>25</v>
      </c>
      <c r="AD6" s="40" t="s">
        <v>25</v>
      </c>
      <c r="AE6" s="40" t="s">
        <v>25</v>
      </c>
      <c r="AF6" s="40"/>
      <c r="AG6" s="40" t="s">
        <v>21</v>
      </c>
      <c r="AH6" s="40" t="s">
        <v>25</v>
      </c>
      <c r="AI6" s="40" t="s">
        <v>21</v>
      </c>
      <c r="AJ6" s="40" t="s">
        <v>21</v>
      </c>
      <c r="AK6" s="46" t="s">
        <v>25</v>
      </c>
      <c r="AL6" s="46" t="s">
        <v>21</v>
      </c>
      <c r="AM6" s="46" t="s">
        <v>25</v>
      </c>
      <c r="AN6" s="46" t="str">
        <f>IFERROR(VLOOKUP($B6,Sheet1!$A$5:$B$300,2,FALSE),"")</f>
        <v/>
      </c>
      <c r="AO6" s="46" t="s">
        <v>25</v>
      </c>
      <c r="AP6" s="5" t="str">
        <f>IFERROR(VLOOKUP($A6,集約用シート!$B$5:$U$300,15,FALSE),"")</f>
        <v/>
      </c>
      <c r="AQ6" s="8" t="s">
        <v>1934</v>
      </c>
      <c r="AR6" s="46" t="s">
        <v>25</v>
      </c>
      <c r="AS6" s="5" t="str">
        <f>IFERROR(VLOOKUP($A6,集約用シート!$B$5:$U$300,19,FALSE),"")</f>
        <v/>
      </c>
      <c r="AT6" s="46" t="s">
        <v>21</v>
      </c>
      <c r="AU6" s="5" t="str">
        <f>IFERROR(VLOOKUP($A6,集約用シート!$B$5:$U$300,21,FALSE),"")</f>
        <v/>
      </c>
    </row>
    <row r="7" spans="1:47" ht="28.5" customHeight="1">
      <c r="A7" s="6">
        <v>38004</v>
      </c>
      <c r="B7" s="7" t="s">
        <v>1072</v>
      </c>
      <c r="C7" s="35"/>
      <c r="D7" s="40"/>
      <c r="E7" s="40">
        <v>0</v>
      </c>
      <c r="F7" s="40"/>
      <c r="G7" s="40"/>
      <c r="H7" s="40"/>
      <c r="I7" s="40"/>
      <c r="J7" s="40"/>
      <c r="K7" s="40"/>
      <c r="L7" s="40"/>
      <c r="M7" s="40"/>
      <c r="N7" s="40" t="s">
        <v>22</v>
      </c>
      <c r="O7" s="40" t="s">
        <v>22</v>
      </c>
      <c r="P7" s="40">
        <v>0</v>
      </c>
      <c r="Q7" s="40"/>
      <c r="R7" s="40"/>
      <c r="S7" s="40"/>
      <c r="T7" s="40"/>
      <c r="U7" s="40"/>
      <c r="V7" s="40"/>
      <c r="W7" s="40"/>
      <c r="X7" s="40"/>
      <c r="Y7" s="40" t="s">
        <v>25</v>
      </c>
      <c r="Z7" s="40" t="s">
        <v>21</v>
      </c>
      <c r="AA7" s="40" t="s">
        <v>21</v>
      </c>
      <c r="AB7" s="40" t="s">
        <v>23</v>
      </c>
      <c r="AC7" s="40" t="s">
        <v>23</v>
      </c>
      <c r="AD7" s="40" t="s">
        <v>23</v>
      </c>
      <c r="AE7" s="40" t="s">
        <v>23</v>
      </c>
      <c r="AF7" s="40"/>
      <c r="AG7" s="40" t="s">
        <v>23</v>
      </c>
      <c r="AH7" s="40" t="s">
        <v>23</v>
      </c>
      <c r="AI7" s="40" t="s">
        <v>23</v>
      </c>
      <c r="AJ7" s="40" t="s">
        <v>23</v>
      </c>
      <c r="AK7" s="46" t="s">
        <v>25</v>
      </c>
      <c r="AL7" s="46" t="s">
        <v>21</v>
      </c>
      <c r="AM7" s="46"/>
      <c r="AN7" s="46" t="str">
        <f>IFERROR(VLOOKUP($B7,Sheet1!$A$5:$B$300,2,FALSE),"")</f>
        <v/>
      </c>
      <c r="AO7" s="46"/>
      <c r="AP7" s="5" t="str">
        <f>IFERROR(VLOOKUP($A7,集約用シート!$B$5:$U$300,15,FALSE),"")</f>
        <v/>
      </c>
      <c r="AQ7" s="8"/>
      <c r="AR7" s="46"/>
      <c r="AS7" s="5" t="str">
        <f>IFERROR(VLOOKUP($A7,集約用シート!$B$5:$U$300,19,FALSE),"")</f>
        <v/>
      </c>
      <c r="AT7" s="46"/>
      <c r="AU7" s="5" t="str">
        <f>IFERROR(VLOOKUP($A7,集約用シート!$B$5:$U$300,21,FALSE),"")</f>
        <v/>
      </c>
    </row>
    <row r="8" spans="1:47" ht="28.5" customHeight="1">
      <c r="A8" s="6">
        <v>38005</v>
      </c>
      <c r="B8" s="7" t="s">
        <v>1073</v>
      </c>
      <c r="C8" s="40" t="s">
        <v>26</v>
      </c>
      <c r="D8" s="40" t="s">
        <v>22</v>
      </c>
      <c r="E8" s="40">
        <v>1</v>
      </c>
      <c r="F8" s="40" t="s">
        <v>26</v>
      </c>
      <c r="G8" s="40" t="s">
        <v>26</v>
      </c>
      <c r="H8" s="40" t="s">
        <v>26</v>
      </c>
      <c r="I8" s="40"/>
      <c r="J8" s="40"/>
      <c r="K8" s="40"/>
      <c r="L8" s="40"/>
      <c r="M8" s="40"/>
      <c r="N8" s="40" t="s">
        <v>26</v>
      </c>
      <c r="O8" s="40" t="s">
        <v>22</v>
      </c>
      <c r="P8" s="40">
        <v>1</v>
      </c>
      <c r="Q8" s="40" t="s">
        <v>26</v>
      </c>
      <c r="R8" s="40" t="s">
        <v>26</v>
      </c>
      <c r="S8" s="40" t="s">
        <v>26</v>
      </c>
      <c r="T8" s="40" t="s">
        <v>26</v>
      </c>
      <c r="U8" s="40" t="s">
        <v>384</v>
      </c>
      <c r="V8" s="40"/>
      <c r="W8" s="40" t="s">
        <v>26</v>
      </c>
      <c r="X8" s="40" t="s">
        <v>26</v>
      </c>
      <c r="Y8" s="40" t="s">
        <v>25</v>
      </c>
      <c r="Z8" s="40" t="s">
        <v>21</v>
      </c>
      <c r="AA8" s="40" t="s">
        <v>21</v>
      </c>
      <c r="AB8" s="40" t="s">
        <v>25</v>
      </c>
      <c r="AC8" s="40" t="s">
        <v>25</v>
      </c>
      <c r="AD8" s="40" t="s">
        <v>25</v>
      </c>
      <c r="AE8" s="40" t="s">
        <v>25</v>
      </c>
      <c r="AF8" s="40"/>
      <c r="AG8" s="40" t="s">
        <v>21</v>
      </c>
      <c r="AH8" s="40" t="s">
        <v>25</v>
      </c>
      <c r="AI8" s="40" t="s">
        <v>21</v>
      </c>
      <c r="AJ8" s="40" t="s">
        <v>21</v>
      </c>
      <c r="AK8" s="46" t="s">
        <v>25</v>
      </c>
      <c r="AL8" s="46" t="s">
        <v>21</v>
      </c>
      <c r="AM8" s="46" t="s">
        <v>25</v>
      </c>
      <c r="AN8" s="46" t="str">
        <f>IFERROR(VLOOKUP($B8,Sheet1!$A$5:$B$300,2,FALSE),"")</f>
        <v/>
      </c>
      <c r="AO8" s="46" t="s">
        <v>25</v>
      </c>
      <c r="AP8" s="5" t="str">
        <f>IFERROR(VLOOKUP($A8,集約用シート!$B$5:$U$300,15,FALSE),"")</f>
        <v/>
      </c>
      <c r="AQ8" s="8" t="s">
        <v>1934</v>
      </c>
      <c r="AR8" s="46" t="s">
        <v>25</v>
      </c>
      <c r="AS8" s="5" t="str">
        <f>IFERROR(VLOOKUP($A8,集約用シート!$B$5:$U$300,19,FALSE),"")</f>
        <v/>
      </c>
      <c r="AT8" s="46" t="s">
        <v>21</v>
      </c>
      <c r="AU8" s="5" t="str">
        <f>IFERROR(VLOOKUP($A8,集約用シート!$B$5:$U$300,21,FALSE),"")</f>
        <v/>
      </c>
    </row>
    <row r="9" spans="1:47" ht="28.5" customHeight="1">
      <c r="A9" s="6">
        <v>38006</v>
      </c>
      <c r="B9" s="7" t="s">
        <v>1074</v>
      </c>
      <c r="C9" s="40" t="s">
        <v>26</v>
      </c>
      <c r="D9" s="40" t="s">
        <v>22</v>
      </c>
      <c r="E9" s="40">
        <v>1</v>
      </c>
      <c r="F9" s="40"/>
      <c r="G9" s="40"/>
      <c r="H9" s="40"/>
      <c r="I9" s="40"/>
      <c r="J9" s="40"/>
      <c r="K9" s="40"/>
      <c r="L9" s="40"/>
      <c r="M9" s="40"/>
      <c r="N9" s="40" t="s">
        <v>26</v>
      </c>
      <c r="O9" s="40" t="s">
        <v>22</v>
      </c>
      <c r="P9" s="40">
        <v>1</v>
      </c>
      <c r="Q9" s="40" t="s">
        <v>384</v>
      </c>
      <c r="R9" s="40"/>
      <c r="S9" s="40" t="s">
        <v>384</v>
      </c>
      <c r="T9" s="40"/>
      <c r="U9" s="40"/>
      <c r="V9" s="40"/>
      <c r="W9" s="40"/>
      <c r="X9" s="40"/>
      <c r="Y9" s="40" t="s">
        <v>25</v>
      </c>
      <c r="Z9" s="40" t="s">
        <v>21</v>
      </c>
      <c r="AA9" s="40" t="s">
        <v>21</v>
      </c>
      <c r="AB9" s="40" t="s">
        <v>23</v>
      </c>
      <c r="AC9" s="40" t="s">
        <v>23</v>
      </c>
      <c r="AD9" s="40" t="s">
        <v>23</v>
      </c>
      <c r="AE9" s="40" t="s">
        <v>23</v>
      </c>
      <c r="AF9" s="40"/>
      <c r="AG9" s="40" t="s">
        <v>23</v>
      </c>
      <c r="AH9" s="40" t="s">
        <v>23</v>
      </c>
      <c r="AI9" s="40" t="s">
        <v>21</v>
      </c>
      <c r="AJ9" s="40" t="s">
        <v>23</v>
      </c>
      <c r="AK9" s="46" t="s">
        <v>25</v>
      </c>
      <c r="AL9" s="46" t="s">
        <v>21</v>
      </c>
      <c r="AM9" s="46"/>
      <c r="AN9" s="46" t="str">
        <f>IFERROR(VLOOKUP($B9,Sheet1!$A$5:$B$300,2,FALSE),"")</f>
        <v/>
      </c>
      <c r="AO9" s="46"/>
      <c r="AP9" s="5" t="str">
        <f>IFERROR(VLOOKUP($A9,集約用シート!$B$5:$U$300,15,FALSE),"")</f>
        <v/>
      </c>
      <c r="AQ9" s="8"/>
      <c r="AR9" s="46"/>
      <c r="AS9" s="5" t="str">
        <f>IFERROR(VLOOKUP($A9,集約用シート!$B$5:$U$300,19,FALSE),"")</f>
        <v/>
      </c>
      <c r="AT9" s="46"/>
      <c r="AU9" s="5" t="str">
        <f>IFERROR(VLOOKUP($A9,集約用シート!$B$5:$U$300,21,FALSE),"")</f>
        <v/>
      </c>
    </row>
    <row r="10" spans="1:47" ht="28.5" customHeight="1">
      <c r="A10" s="6">
        <v>38007</v>
      </c>
      <c r="B10" s="7" t="s">
        <v>1075</v>
      </c>
      <c r="C10" s="40" t="s">
        <v>22</v>
      </c>
      <c r="D10" s="40" t="s">
        <v>22</v>
      </c>
      <c r="E10" s="40">
        <v>0</v>
      </c>
      <c r="F10" s="40"/>
      <c r="G10" s="40"/>
      <c r="H10" s="40"/>
      <c r="I10" s="40"/>
      <c r="J10" s="40"/>
      <c r="K10" s="40"/>
      <c r="L10" s="40"/>
      <c r="M10" s="40"/>
      <c r="N10" s="40" t="s">
        <v>22</v>
      </c>
      <c r="O10" s="40" t="s">
        <v>22</v>
      </c>
      <c r="P10" s="40">
        <v>0</v>
      </c>
      <c r="Q10" s="40" t="s">
        <v>384</v>
      </c>
      <c r="R10" s="40" t="s">
        <v>26</v>
      </c>
      <c r="S10" s="40" t="s">
        <v>384</v>
      </c>
      <c r="T10" s="40" t="s">
        <v>26</v>
      </c>
      <c r="U10" s="40"/>
      <c r="V10" s="40"/>
      <c r="W10" s="40"/>
      <c r="X10" s="40"/>
      <c r="Y10" s="40" t="s">
        <v>25</v>
      </c>
      <c r="Z10" s="40" t="s">
        <v>21</v>
      </c>
      <c r="AA10" s="40" t="s">
        <v>21</v>
      </c>
      <c r="AB10" s="40" t="s">
        <v>23</v>
      </c>
      <c r="AC10" s="40" t="s">
        <v>23</v>
      </c>
      <c r="AD10" s="40" t="s">
        <v>23</v>
      </c>
      <c r="AE10" s="40" t="s">
        <v>23</v>
      </c>
      <c r="AF10" s="40"/>
      <c r="AG10" s="40" t="s">
        <v>23</v>
      </c>
      <c r="AH10" s="40" t="s">
        <v>23</v>
      </c>
      <c r="AI10" s="40" t="s">
        <v>21</v>
      </c>
      <c r="AJ10" s="40" t="s">
        <v>23</v>
      </c>
      <c r="AK10" s="46" t="s">
        <v>21</v>
      </c>
      <c r="AL10" s="46" t="s">
        <v>21</v>
      </c>
      <c r="AM10" s="46" t="s">
        <v>25</v>
      </c>
      <c r="AN10" s="46" t="str">
        <f>IFERROR(VLOOKUP($B10,Sheet1!$A$5:$B$300,2,FALSE),"")</f>
        <v/>
      </c>
      <c r="AO10" s="46" t="s">
        <v>21</v>
      </c>
      <c r="AP10" s="5" t="str">
        <f>IFERROR(VLOOKUP($A10,集約用シート!$B$5:$U$300,15,FALSE),"")</f>
        <v/>
      </c>
      <c r="AQ10" s="8" t="s">
        <v>21</v>
      </c>
      <c r="AR10" s="46" t="s">
        <v>21</v>
      </c>
      <c r="AS10" s="5" t="str">
        <f>IFERROR(VLOOKUP($A10,集約用シート!$B$5:$U$300,19,FALSE),"")</f>
        <v/>
      </c>
      <c r="AT10" s="46" t="s">
        <v>21</v>
      </c>
      <c r="AU10" s="5" t="str">
        <f>IFERROR(VLOOKUP($A10,集約用シート!$B$5:$U$300,21,FALSE),"")</f>
        <v/>
      </c>
    </row>
    <row r="11" spans="1:47" ht="28.5" customHeight="1">
      <c r="A11" s="6">
        <v>38011</v>
      </c>
      <c r="B11" s="7" t="s">
        <v>1076</v>
      </c>
      <c r="C11" s="35"/>
      <c r="D11" s="40"/>
      <c r="E11" s="40">
        <v>0</v>
      </c>
      <c r="F11" s="40"/>
      <c r="G11" s="40"/>
      <c r="H11" s="40"/>
      <c r="I11" s="40"/>
      <c r="J11" s="40"/>
      <c r="K11" s="40"/>
      <c r="L11" s="40"/>
      <c r="M11" s="40"/>
      <c r="N11" s="40" t="s">
        <v>26</v>
      </c>
      <c r="O11" s="40" t="s">
        <v>22</v>
      </c>
      <c r="P11" s="40">
        <v>1</v>
      </c>
      <c r="Q11" s="40" t="s">
        <v>26</v>
      </c>
      <c r="R11" s="40" t="s">
        <v>26</v>
      </c>
      <c r="S11" s="40" t="s">
        <v>384</v>
      </c>
      <c r="T11" s="40" t="s">
        <v>26</v>
      </c>
      <c r="U11" s="40"/>
      <c r="V11" s="40"/>
      <c r="W11" s="40"/>
      <c r="X11" s="40"/>
      <c r="Y11" s="40" t="s">
        <v>25</v>
      </c>
      <c r="Z11" s="40" t="s">
        <v>21</v>
      </c>
      <c r="AA11" s="40" t="s">
        <v>21</v>
      </c>
      <c r="AB11" s="40" t="s">
        <v>25</v>
      </c>
      <c r="AC11" s="40" t="s">
        <v>23</v>
      </c>
      <c r="AD11" s="40" t="s">
        <v>21</v>
      </c>
      <c r="AE11" s="40" t="s">
        <v>23</v>
      </c>
      <c r="AF11" s="40"/>
      <c r="AG11" s="40" t="s">
        <v>23</v>
      </c>
      <c r="AH11" s="40" t="s">
        <v>23</v>
      </c>
      <c r="AI11" s="40" t="s">
        <v>21</v>
      </c>
      <c r="AJ11" s="40" t="s">
        <v>23</v>
      </c>
      <c r="AK11" s="46" t="s">
        <v>25</v>
      </c>
      <c r="AL11" s="46" t="s">
        <v>21</v>
      </c>
      <c r="AM11" s="46" t="s">
        <v>25</v>
      </c>
      <c r="AN11" s="46" t="str">
        <f>IFERROR(VLOOKUP($B11,Sheet1!$A$5:$B$300,2,FALSE),"")</f>
        <v/>
      </c>
      <c r="AO11" s="46" t="s">
        <v>21</v>
      </c>
      <c r="AP11" s="5" t="str">
        <f>IFERROR(VLOOKUP($A11,集約用シート!$B$5:$U$300,15,FALSE),"")</f>
        <v/>
      </c>
      <c r="AQ11" s="8" t="s">
        <v>1934</v>
      </c>
      <c r="AR11" s="46" t="s">
        <v>2566</v>
      </c>
      <c r="AS11" s="5" t="str">
        <f>IFERROR(VLOOKUP($A11,集約用シート!$B$5:$U$300,19,FALSE),"")</f>
        <v/>
      </c>
      <c r="AT11" s="46" t="s">
        <v>21</v>
      </c>
      <c r="AU11" s="5" t="str">
        <f>IFERROR(VLOOKUP($A11,集約用シート!$B$5:$U$300,21,FALSE),"")</f>
        <v/>
      </c>
    </row>
    <row r="12" spans="1:47" ht="28.5" customHeight="1">
      <c r="A12" s="6">
        <v>38012</v>
      </c>
      <c r="B12" s="7" t="s">
        <v>1077</v>
      </c>
      <c r="C12" s="40" t="s">
        <v>26</v>
      </c>
      <c r="D12" s="40" t="s">
        <v>22</v>
      </c>
      <c r="E12" s="40">
        <v>1</v>
      </c>
      <c r="F12" s="40"/>
      <c r="G12" s="40" t="s">
        <v>26</v>
      </c>
      <c r="H12" s="40"/>
      <c r="I12" s="40" t="s">
        <v>26</v>
      </c>
      <c r="J12" s="40"/>
      <c r="K12" s="40" t="s">
        <v>26</v>
      </c>
      <c r="L12" s="40"/>
      <c r="M12" s="40"/>
      <c r="N12" s="40" t="s">
        <v>26</v>
      </c>
      <c r="O12" s="40" t="s">
        <v>22</v>
      </c>
      <c r="P12" s="40">
        <v>1</v>
      </c>
      <c r="Q12" s="40" t="s">
        <v>26</v>
      </c>
      <c r="R12" s="40" t="s">
        <v>26</v>
      </c>
      <c r="S12" s="40" t="s">
        <v>26</v>
      </c>
      <c r="T12" s="40" t="s">
        <v>26</v>
      </c>
      <c r="U12" s="40" t="s">
        <v>384</v>
      </c>
      <c r="V12" s="40"/>
      <c r="W12" s="40" t="s">
        <v>384</v>
      </c>
      <c r="X12" s="40"/>
      <c r="Y12" s="40" t="s">
        <v>25</v>
      </c>
      <c r="Z12" s="40" t="s">
        <v>21</v>
      </c>
      <c r="AA12" s="40" t="s">
        <v>21</v>
      </c>
      <c r="AB12" s="40" t="s">
        <v>25</v>
      </c>
      <c r="AC12" s="40" t="s">
        <v>25</v>
      </c>
      <c r="AD12" s="40" t="s">
        <v>25</v>
      </c>
      <c r="AE12" s="40" t="s">
        <v>25</v>
      </c>
      <c r="AF12" s="40"/>
      <c r="AG12" s="40" t="s">
        <v>21</v>
      </c>
      <c r="AH12" s="40" t="s">
        <v>21</v>
      </c>
      <c r="AI12" s="40" t="s">
        <v>21</v>
      </c>
      <c r="AJ12" s="40" t="s">
        <v>21</v>
      </c>
      <c r="AK12" s="46" t="s">
        <v>25</v>
      </c>
      <c r="AL12" s="46" t="s">
        <v>21</v>
      </c>
      <c r="AM12" s="46" t="s">
        <v>25</v>
      </c>
      <c r="AN12" s="46" t="str">
        <f>IFERROR(VLOOKUP($B12,Sheet1!$A$5:$B$300,2,FALSE),"")</f>
        <v/>
      </c>
      <c r="AO12" s="46" t="s">
        <v>25</v>
      </c>
      <c r="AP12" s="5" t="str">
        <f>IFERROR(VLOOKUP($A12,集約用シート!$B$5:$U$300,15,FALSE),"")</f>
        <v/>
      </c>
      <c r="AQ12" s="8" t="s">
        <v>1934</v>
      </c>
      <c r="AR12" s="46" t="s">
        <v>25</v>
      </c>
      <c r="AS12" s="5" t="str">
        <f>IFERROR(VLOOKUP($A12,集約用シート!$B$5:$U$300,19,FALSE),"")</f>
        <v/>
      </c>
      <c r="AT12" s="46" t="s">
        <v>21</v>
      </c>
      <c r="AU12" s="5" t="str">
        <f>IFERROR(VLOOKUP($A12,集約用シート!$B$5:$U$300,21,FALSE),"")</f>
        <v/>
      </c>
    </row>
    <row r="13" spans="1:47" ht="28.5" customHeight="1">
      <c r="A13" s="6">
        <v>38014</v>
      </c>
      <c r="B13" s="7" t="s">
        <v>1078</v>
      </c>
      <c r="C13" s="40" t="s">
        <v>26</v>
      </c>
      <c r="D13" s="40" t="s">
        <v>22</v>
      </c>
      <c r="E13" s="40">
        <v>1</v>
      </c>
      <c r="F13" s="40"/>
      <c r="G13" s="40" t="s">
        <v>26</v>
      </c>
      <c r="H13" s="40"/>
      <c r="I13" s="40" t="s">
        <v>26</v>
      </c>
      <c r="J13" s="40"/>
      <c r="K13" s="40"/>
      <c r="L13" s="40"/>
      <c r="M13" s="40"/>
      <c r="N13" s="40" t="s">
        <v>26</v>
      </c>
      <c r="O13" s="40" t="s">
        <v>22</v>
      </c>
      <c r="P13" s="40">
        <v>1</v>
      </c>
      <c r="Q13" s="40" t="s">
        <v>26</v>
      </c>
      <c r="R13" s="40" t="s">
        <v>26</v>
      </c>
      <c r="S13" s="40" t="s">
        <v>384</v>
      </c>
      <c r="T13" s="40"/>
      <c r="U13" s="40"/>
      <c r="V13" s="40"/>
      <c r="W13" s="40"/>
      <c r="X13" s="40"/>
      <c r="Y13" s="40" t="s">
        <v>25</v>
      </c>
      <c r="Z13" s="40" t="s">
        <v>21</v>
      </c>
      <c r="AA13" s="40" t="s">
        <v>21</v>
      </c>
      <c r="AB13" s="40" t="s">
        <v>25</v>
      </c>
      <c r="AC13" s="40" t="s">
        <v>23</v>
      </c>
      <c r="AD13" s="40" t="s">
        <v>21</v>
      </c>
      <c r="AE13" s="40" t="s">
        <v>23</v>
      </c>
      <c r="AF13" s="40"/>
      <c r="AG13" s="40" t="s">
        <v>23</v>
      </c>
      <c r="AH13" s="40" t="s">
        <v>23</v>
      </c>
      <c r="AI13" s="40" t="s">
        <v>21</v>
      </c>
      <c r="AJ13" s="40" t="s">
        <v>23</v>
      </c>
      <c r="AK13" s="46" t="s">
        <v>25</v>
      </c>
      <c r="AL13" s="46" t="s">
        <v>21</v>
      </c>
      <c r="AM13" s="46" t="s">
        <v>25</v>
      </c>
      <c r="AN13" s="46" t="str">
        <f>IFERROR(VLOOKUP($B13,Sheet1!$A$5:$B$300,2,FALSE),"")</f>
        <v/>
      </c>
      <c r="AO13" s="46" t="s">
        <v>25</v>
      </c>
      <c r="AP13" s="5" t="str">
        <f>IFERROR(VLOOKUP($A13,集約用シート!$B$5:$U$300,15,FALSE),"")</f>
        <v/>
      </c>
      <c r="AQ13" s="8" t="s">
        <v>1934</v>
      </c>
      <c r="AR13" s="46" t="s">
        <v>25</v>
      </c>
      <c r="AS13" s="5" t="str">
        <f>IFERROR(VLOOKUP($A13,集約用シート!$B$5:$U$300,19,FALSE),"")</f>
        <v/>
      </c>
      <c r="AT13" s="46" t="s">
        <v>21</v>
      </c>
      <c r="AU13" s="5" t="str">
        <f>IFERROR(VLOOKUP($A13,集約用シート!$B$5:$U$300,21,FALSE),"")</f>
        <v/>
      </c>
    </row>
    <row r="14" spans="1:47" ht="28.5" customHeight="1">
      <c r="A14" s="6">
        <v>38016</v>
      </c>
      <c r="B14" s="7" t="s">
        <v>1079</v>
      </c>
      <c r="C14" s="40" t="s">
        <v>26</v>
      </c>
      <c r="D14" s="40" t="s">
        <v>22</v>
      </c>
      <c r="E14" s="40">
        <v>1</v>
      </c>
      <c r="F14" s="40" t="s">
        <v>26</v>
      </c>
      <c r="G14" s="40" t="s">
        <v>26</v>
      </c>
      <c r="H14" s="40" t="s">
        <v>26</v>
      </c>
      <c r="I14" s="40" t="s">
        <v>26</v>
      </c>
      <c r="J14" s="40"/>
      <c r="K14" s="40" t="s">
        <v>26</v>
      </c>
      <c r="L14" s="40"/>
      <c r="M14" s="40"/>
      <c r="N14" s="40" t="s">
        <v>26</v>
      </c>
      <c r="O14" s="40" t="s">
        <v>22</v>
      </c>
      <c r="P14" s="40">
        <v>1</v>
      </c>
      <c r="Q14" s="40" t="s">
        <v>26</v>
      </c>
      <c r="R14" s="40" t="s">
        <v>26</v>
      </c>
      <c r="S14" s="40" t="s">
        <v>384</v>
      </c>
      <c r="T14" s="40"/>
      <c r="U14" s="40"/>
      <c r="V14" s="40"/>
      <c r="W14" s="40"/>
      <c r="X14" s="40"/>
      <c r="Y14" s="40" t="s">
        <v>25</v>
      </c>
      <c r="Z14" s="40" t="s">
        <v>21</v>
      </c>
      <c r="AA14" s="40" t="s">
        <v>21</v>
      </c>
      <c r="AB14" s="40" t="s">
        <v>25</v>
      </c>
      <c r="AC14" s="40" t="s">
        <v>23</v>
      </c>
      <c r="AD14" s="40" t="s">
        <v>21</v>
      </c>
      <c r="AE14" s="40" t="s">
        <v>23</v>
      </c>
      <c r="AF14" s="40"/>
      <c r="AG14" s="40" t="s">
        <v>23</v>
      </c>
      <c r="AH14" s="40" t="s">
        <v>23</v>
      </c>
      <c r="AI14" s="40" t="s">
        <v>21</v>
      </c>
      <c r="AJ14" s="40" t="s">
        <v>23</v>
      </c>
      <c r="AK14" s="46" t="s">
        <v>25</v>
      </c>
      <c r="AL14" s="46" t="s">
        <v>21</v>
      </c>
      <c r="AM14" s="46" t="s">
        <v>25</v>
      </c>
      <c r="AN14" s="46" t="str">
        <f>IFERROR(VLOOKUP($B14,Sheet1!$A$5:$B$300,2,FALSE),"")</f>
        <v/>
      </c>
      <c r="AO14" s="46" t="s">
        <v>25</v>
      </c>
      <c r="AP14" s="5" t="str">
        <f>IFERROR(VLOOKUP($A14,集約用シート!$B$5:$U$300,15,FALSE),"")</f>
        <v/>
      </c>
      <c r="AQ14" s="8" t="s">
        <v>1934</v>
      </c>
      <c r="AR14" s="46" t="s">
        <v>25</v>
      </c>
      <c r="AS14" s="5" t="str">
        <f>IFERROR(VLOOKUP($A14,集約用シート!$B$5:$U$300,19,FALSE),"")</f>
        <v/>
      </c>
      <c r="AT14" s="46" t="s">
        <v>21</v>
      </c>
      <c r="AU14" s="5" t="str">
        <f>IFERROR(VLOOKUP($A14,集約用シート!$B$5:$U$300,21,FALSE),"")</f>
        <v/>
      </c>
    </row>
    <row r="15" spans="1:47" ht="28.5" customHeight="1">
      <c r="A15" s="6">
        <v>38023</v>
      </c>
      <c r="B15" s="7" t="s">
        <v>1080</v>
      </c>
      <c r="C15" s="40" t="s">
        <v>26</v>
      </c>
      <c r="D15" s="40" t="s">
        <v>22</v>
      </c>
      <c r="E15" s="40">
        <v>1</v>
      </c>
      <c r="F15" s="40"/>
      <c r="G15" s="40" t="s">
        <v>26</v>
      </c>
      <c r="H15" s="40"/>
      <c r="I15" s="40" t="s">
        <v>26</v>
      </c>
      <c r="J15" s="40"/>
      <c r="K15" s="40" t="s">
        <v>26</v>
      </c>
      <c r="L15" s="40"/>
      <c r="M15" s="40"/>
      <c r="N15" s="40" t="s">
        <v>26</v>
      </c>
      <c r="O15" s="40" t="s">
        <v>22</v>
      </c>
      <c r="P15" s="40">
        <v>1</v>
      </c>
      <c r="Q15" s="40"/>
      <c r="R15" s="40" t="s">
        <v>26</v>
      </c>
      <c r="S15" s="40" t="s">
        <v>384</v>
      </c>
      <c r="T15" s="40" t="s">
        <v>26</v>
      </c>
      <c r="U15" s="40"/>
      <c r="V15" s="40"/>
      <c r="W15" s="40"/>
      <c r="X15" s="40"/>
      <c r="Y15" s="40" t="s">
        <v>25</v>
      </c>
      <c r="Z15" s="40" t="s">
        <v>21</v>
      </c>
      <c r="AA15" s="40" t="s">
        <v>21</v>
      </c>
      <c r="AB15" s="40" t="s">
        <v>25</v>
      </c>
      <c r="AC15" s="40" t="s">
        <v>23</v>
      </c>
      <c r="AD15" s="40" t="s">
        <v>21</v>
      </c>
      <c r="AE15" s="40" t="s">
        <v>23</v>
      </c>
      <c r="AF15" s="40"/>
      <c r="AG15" s="40" t="s">
        <v>23</v>
      </c>
      <c r="AH15" s="40" t="s">
        <v>23</v>
      </c>
      <c r="AI15" s="40" t="s">
        <v>21</v>
      </c>
      <c r="AJ15" s="40" t="s">
        <v>23</v>
      </c>
      <c r="AK15" s="46" t="s">
        <v>25</v>
      </c>
      <c r="AL15" s="46" t="s">
        <v>21</v>
      </c>
      <c r="AM15" s="46" t="s">
        <v>25</v>
      </c>
      <c r="AN15" s="46" t="str">
        <f>IFERROR(VLOOKUP($B15,Sheet1!$A$5:$B$300,2,FALSE),"")</f>
        <v/>
      </c>
      <c r="AO15" s="46" t="s">
        <v>25</v>
      </c>
      <c r="AP15" s="5" t="str">
        <f>IFERROR(VLOOKUP($A15,集約用シート!$B$5:$U$300,15,FALSE),"")</f>
        <v/>
      </c>
      <c r="AQ15" s="8" t="s">
        <v>1934</v>
      </c>
      <c r="AR15" s="46" t="s">
        <v>2566</v>
      </c>
      <c r="AS15" s="5" t="str">
        <f>IFERROR(VLOOKUP($A15,集約用シート!$B$5:$U$300,19,FALSE),"")</f>
        <v/>
      </c>
      <c r="AT15" s="46" t="s">
        <v>21</v>
      </c>
      <c r="AU15" s="5" t="str">
        <f>IFERROR(VLOOKUP($A15,集約用シート!$B$5:$U$300,21,FALSE),"")</f>
        <v/>
      </c>
    </row>
    <row r="16" spans="1:47" ht="28.5" customHeight="1">
      <c r="A16" s="6">
        <v>38026</v>
      </c>
      <c r="B16" s="7" t="s">
        <v>1081</v>
      </c>
      <c r="C16" s="35"/>
      <c r="D16" s="40"/>
      <c r="E16" s="40">
        <v>0</v>
      </c>
      <c r="F16" s="40"/>
      <c r="G16" s="40"/>
      <c r="H16" s="40"/>
      <c r="I16" s="40"/>
      <c r="J16" s="40"/>
      <c r="K16" s="40"/>
      <c r="L16" s="40"/>
      <c r="M16" s="40"/>
      <c r="N16" s="40" t="s">
        <v>26</v>
      </c>
      <c r="O16" s="40" t="s">
        <v>22</v>
      </c>
      <c r="P16" s="40">
        <v>1</v>
      </c>
      <c r="Q16" s="40" t="s">
        <v>384</v>
      </c>
      <c r="R16" s="40" t="s">
        <v>26</v>
      </c>
      <c r="S16" s="40" t="s">
        <v>384</v>
      </c>
      <c r="T16" s="40" t="s">
        <v>26</v>
      </c>
      <c r="U16" s="40"/>
      <c r="V16" s="40"/>
      <c r="W16" s="40"/>
      <c r="X16" s="40"/>
      <c r="Y16" s="40" t="s">
        <v>25</v>
      </c>
      <c r="Z16" s="40" t="s">
        <v>21</v>
      </c>
      <c r="AA16" s="40" t="s">
        <v>21</v>
      </c>
      <c r="AB16" s="40" t="s">
        <v>25</v>
      </c>
      <c r="AC16" s="40" t="s">
        <v>23</v>
      </c>
      <c r="AD16" s="40" t="s">
        <v>21</v>
      </c>
      <c r="AE16" s="40" t="s">
        <v>23</v>
      </c>
      <c r="AF16" s="40"/>
      <c r="AG16" s="40" t="s">
        <v>23</v>
      </c>
      <c r="AH16" s="40" t="s">
        <v>23</v>
      </c>
      <c r="AI16" s="40" t="s">
        <v>21</v>
      </c>
      <c r="AJ16" s="40" t="s">
        <v>23</v>
      </c>
      <c r="AK16" s="46" t="s">
        <v>25</v>
      </c>
      <c r="AL16" s="46" t="s">
        <v>21</v>
      </c>
      <c r="AM16" s="46" t="s">
        <v>25</v>
      </c>
      <c r="AN16" s="46" t="str">
        <f>IFERROR(VLOOKUP($B16,Sheet1!$A$5:$B$300,2,FALSE),"")</f>
        <v/>
      </c>
      <c r="AO16" s="46" t="s">
        <v>21</v>
      </c>
      <c r="AP16" s="5" t="str">
        <f>IFERROR(VLOOKUP($A16,集約用シート!$B$5:$U$300,15,FALSE),"")</f>
        <v/>
      </c>
      <c r="AQ16" s="8" t="s">
        <v>1934</v>
      </c>
      <c r="AR16" s="46" t="s">
        <v>2566</v>
      </c>
      <c r="AS16" s="5" t="str">
        <f>IFERROR(VLOOKUP($A16,集約用シート!$B$5:$U$300,19,FALSE),"")</f>
        <v/>
      </c>
      <c r="AT16" s="46" t="s">
        <v>21</v>
      </c>
      <c r="AU16" s="5" t="str">
        <f>IFERROR(VLOOKUP($A16,集約用シート!$B$5:$U$300,21,FALSE),"")</f>
        <v/>
      </c>
    </row>
    <row r="17" spans="1:47" ht="28.5" customHeight="1">
      <c r="A17" s="6">
        <v>38030</v>
      </c>
      <c r="B17" s="7" t="s">
        <v>1082</v>
      </c>
      <c r="C17" s="40" t="s">
        <v>26</v>
      </c>
      <c r="D17" s="40" t="s">
        <v>26</v>
      </c>
      <c r="E17" s="40">
        <v>2</v>
      </c>
      <c r="F17" s="40" t="s">
        <v>26</v>
      </c>
      <c r="G17" s="40" t="s">
        <v>26</v>
      </c>
      <c r="H17" s="40" t="s">
        <v>26</v>
      </c>
      <c r="I17" s="40" t="s">
        <v>26</v>
      </c>
      <c r="J17" s="40" t="s">
        <v>26</v>
      </c>
      <c r="K17" s="40" t="s">
        <v>26</v>
      </c>
      <c r="L17" s="40"/>
      <c r="M17" s="40"/>
      <c r="N17" s="40" t="s">
        <v>26</v>
      </c>
      <c r="O17" s="40" t="s">
        <v>22</v>
      </c>
      <c r="P17" s="40">
        <v>1</v>
      </c>
      <c r="Q17" s="40" t="s">
        <v>26</v>
      </c>
      <c r="R17" s="40" t="s">
        <v>26</v>
      </c>
      <c r="S17" s="40" t="s">
        <v>26</v>
      </c>
      <c r="T17" s="40" t="s">
        <v>26</v>
      </c>
      <c r="U17" s="40" t="s">
        <v>384</v>
      </c>
      <c r="V17" s="40"/>
      <c r="W17" s="40" t="s">
        <v>384</v>
      </c>
      <c r="X17" s="40"/>
      <c r="Y17" s="40" t="s">
        <v>25</v>
      </c>
      <c r="Z17" s="40" t="s">
        <v>21</v>
      </c>
      <c r="AA17" s="40" t="s">
        <v>21</v>
      </c>
      <c r="AB17" s="40" t="s">
        <v>25</v>
      </c>
      <c r="AC17" s="40" t="s">
        <v>25</v>
      </c>
      <c r="AD17" s="40" t="s">
        <v>21</v>
      </c>
      <c r="AE17" s="40" t="s">
        <v>25</v>
      </c>
      <c r="AF17" s="40"/>
      <c r="AG17" s="40" t="s">
        <v>23</v>
      </c>
      <c r="AH17" s="40" t="s">
        <v>25</v>
      </c>
      <c r="AI17" s="40" t="s">
        <v>21</v>
      </c>
      <c r="AJ17" s="40" t="s">
        <v>21</v>
      </c>
      <c r="AK17" s="46" t="s">
        <v>25</v>
      </c>
      <c r="AL17" s="46" t="s">
        <v>21</v>
      </c>
      <c r="AM17" s="46" t="s">
        <v>25</v>
      </c>
      <c r="AN17" s="46" t="str">
        <f>IFERROR(VLOOKUP($B17,Sheet1!$A$5:$B$300,2,FALSE),"")</f>
        <v/>
      </c>
      <c r="AO17" s="46" t="s">
        <v>25</v>
      </c>
      <c r="AP17" s="5" t="str">
        <f>IFERROR(VLOOKUP($A17,集約用シート!$B$5:$U$300,15,FALSE),"")</f>
        <v/>
      </c>
      <c r="AQ17" s="8" t="s">
        <v>1934</v>
      </c>
      <c r="AR17" s="46" t="s">
        <v>2566</v>
      </c>
      <c r="AS17" s="5" t="str">
        <f>IFERROR(VLOOKUP($A17,集約用シート!$B$5:$U$300,19,FALSE),"")</f>
        <v/>
      </c>
      <c r="AT17" s="46" t="s">
        <v>21</v>
      </c>
      <c r="AU17" s="5" t="str">
        <f>IFERROR(VLOOKUP($A17,集約用シート!$B$5:$U$300,21,FALSE),"")</f>
        <v/>
      </c>
    </row>
    <row r="18" spans="1:47" ht="28.5" customHeight="1">
      <c r="A18" s="6">
        <v>38033</v>
      </c>
      <c r="B18" s="7" t="s">
        <v>1083</v>
      </c>
      <c r="C18" s="35"/>
      <c r="D18" s="40"/>
      <c r="E18" s="40">
        <v>0</v>
      </c>
      <c r="F18" s="40"/>
      <c r="G18" s="40"/>
      <c r="H18" s="40"/>
      <c r="I18" s="40"/>
      <c r="J18" s="40"/>
      <c r="K18" s="40"/>
      <c r="L18" s="40"/>
      <c r="M18" s="40"/>
      <c r="N18" s="40" t="s">
        <v>26</v>
      </c>
      <c r="O18" s="40" t="s">
        <v>22</v>
      </c>
      <c r="P18" s="40">
        <v>1</v>
      </c>
      <c r="Q18" s="40" t="s">
        <v>26</v>
      </c>
      <c r="R18" s="40" t="s">
        <v>26</v>
      </c>
      <c r="S18" s="40" t="s">
        <v>384</v>
      </c>
      <c r="T18" s="40"/>
      <c r="U18" s="40"/>
      <c r="V18" s="40"/>
      <c r="W18" s="40"/>
      <c r="X18" s="40"/>
      <c r="Y18" s="40" t="s">
        <v>25</v>
      </c>
      <c r="Z18" s="40" t="s">
        <v>21</v>
      </c>
      <c r="AA18" s="40" t="s">
        <v>21</v>
      </c>
      <c r="AB18" s="40" t="s">
        <v>25</v>
      </c>
      <c r="AC18" s="40" t="s">
        <v>23</v>
      </c>
      <c r="AD18" s="40" t="s">
        <v>21</v>
      </c>
      <c r="AE18" s="40" t="s">
        <v>23</v>
      </c>
      <c r="AF18" s="40"/>
      <c r="AG18" s="40" t="s">
        <v>23</v>
      </c>
      <c r="AH18" s="40" t="s">
        <v>23</v>
      </c>
      <c r="AI18" s="40" t="s">
        <v>21</v>
      </c>
      <c r="AJ18" s="40" t="s">
        <v>23</v>
      </c>
      <c r="AK18" s="46" t="s">
        <v>25</v>
      </c>
      <c r="AL18" s="46" t="s">
        <v>21</v>
      </c>
      <c r="AM18" s="46" t="s">
        <v>25</v>
      </c>
      <c r="AN18" s="46" t="str">
        <f>IFERROR(VLOOKUP($B18,Sheet1!$A$5:$B$300,2,FALSE),"")</f>
        <v/>
      </c>
      <c r="AO18" s="46" t="s">
        <v>21</v>
      </c>
      <c r="AP18" s="5" t="str">
        <f>IFERROR(VLOOKUP($A18,集約用シート!$B$5:$U$300,15,FALSE),"")</f>
        <v/>
      </c>
      <c r="AQ18" s="8" t="s">
        <v>1934</v>
      </c>
      <c r="AR18" s="46" t="s">
        <v>2566</v>
      </c>
      <c r="AS18" s="5" t="str">
        <f>IFERROR(VLOOKUP($A18,集約用シート!$B$5:$U$300,19,FALSE),"")</f>
        <v/>
      </c>
      <c r="AT18" s="46" t="s">
        <v>21</v>
      </c>
      <c r="AU18" s="5" t="str">
        <f>IFERROR(VLOOKUP($A18,集約用シート!$B$5:$U$300,21,FALSE),"")</f>
        <v/>
      </c>
    </row>
    <row r="19" spans="1:47" ht="28.5" customHeight="1">
      <c r="A19" s="6">
        <v>38037</v>
      </c>
      <c r="B19" s="7" t="s">
        <v>1084</v>
      </c>
      <c r="C19" s="35"/>
      <c r="D19" s="40"/>
      <c r="E19" s="40">
        <v>0</v>
      </c>
      <c r="F19" s="40"/>
      <c r="G19" s="40"/>
      <c r="H19" s="40"/>
      <c r="I19" s="40"/>
      <c r="J19" s="40"/>
      <c r="K19" s="40"/>
      <c r="L19" s="40"/>
      <c r="M19" s="40"/>
      <c r="N19" s="40"/>
      <c r="O19" s="40"/>
      <c r="P19" s="40">
        <v>0</v>
      </c>
      <c r="Q19" s="40"/>
      <c r="R19" s="40"/>
      <c r="S19" s="40"/>
      <c r="T19" s="40"/>
      <c r="U19" s="40"/>
      <c r="V19" s="40"/>
      <c r="W19" s="40"/>
      <c r="X19" s="40"/>
      <c r="Y19" s="40" t="s">
        <v>23</v>
      </c>
      <c r="Z19" s="40" t="s">
        <v>23</v>
      </c>
      <c r="AA19" s="40" t="e">
        <v>#N/A</v>
      </c>
      <c r="AB19" s="40" t="s">
        <v>23</v>
      </c>
      <c r="AC19" s="40" t="s">
        <v>23</v>
      </c>
      <c r="AD19" s="40" t="s">
        <v>23</v>
      </c>
      <c r="AE19" s="40" t="s">
        <v>23</v>
      </c>
      <c r="AF19" s="40"/>
      <c r="AG19" s="40" t="s">
        <v>23</v>
      </c>
      <c r="AH19" s="40" t="s">
        <v>23</v>
      </c>
      <c r="AI19" s="40" t="s">
        <v>23</v>
      </c>
      <c r="AJ19" s="40"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6">
        <v>38038</v>
      </c>
      <c r="B20" s="7" t="s">
        <v>1085</v>
      </c>
      <c r="C20" s="35"/>
      <c r="D20" s="40"/>
      <c r="E20" s="40">
        <v>0</v>
      </c>
      <c r="F20" s="40"/>
      <c r="G20" s="40"/>
      <c r="H20" s="40"/>
      <c r="I20" s="40"/>
      <c r="J20" s="40"/>
      <c r="K20" s="40"/>
      <c r="L20" s="40"/>
      <c r="M20" s="40"/>
      <c r="N20" s="40" t="s">
        <v>22</v>
      </c>
      <c r="O20" s="40" t="s">
        <v>22</v>
      </c>
      <c r="P20" s="40">
        <v>0</v>
      </c>
      <c r="Q20" s="40"/>
      <c r="R20" s="40"/>
      <c r="S20" s="40"/>
      <c r="T20" s="40"/>
      <c r="U20" s="40"/>
      <c r="V20" s="40"/>
      <c r="W20" s="40"/>
      <c r="X20" s="40"/>
      <c r="Y20" s="40" t="s">
        <v>21</v>
      </c>
      <c r="Z20" s="40" t="s">
        <v>21</v>
      </c>
      <c r="AA20" s="40" t="s">
        <v>21</v>
      </c>
      <c r="AB20" s="40" t="s">
        <v>23</v>
      </c>
      <c r="AC20" s="40" t="s">
        <v>23</v>
      </c>
      <c r="AD20" s="40" t="s">
        <v>23</v>
      </c>
      <c r="AE20" s="40" t="s">
        <v>23</v>
      </c>
      <c r="AF20" s="40"/>
      <c r="AG20" s="40" t="s">
        <v>23</v>
      </c>
      <c r="AH20" s="40" t="s">
        <v>23</v>
      </c>
      <c r="AI20" s="40" t="s">
        <v>23</v>
      </c>
      <c r="AJ20" s="40" t="s">
        <v>23</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6">
        <v>38039</v>
      </c>
      <c r="B21" s="7" t="s">
        <v>1086</v>
      </c>
      <c r="C21" s="40" t="s">
        <v>22</v>
      </c>
      <c r="D21" s="40" t="s">
        <v>22</v>
      </c>
      <c r="E21" s="40">
        <v>0</v>
      </c>
      <c r="F21" s="40"/>
      <c r="G21" s="40"/>
      <c r="H21" s="40"/>
      <c r="I21" s="40"/>
      <c r="J21" s="40"/>
      <c r="K21" s="40"/>
      <c r="L21" s="40"/>
      <c r="M21" s="40"/>
      <c r="N21" s="40" t="s">
        <v>26</v>
      </c>
      <c r="O21" s="40" t="s">
        <v>22</v>
      </c>
      <c r="P21" s="40">
        <v>1</v>
      </c>
      <c r="Q21" s="40" t="s">
        <v>384</v>
      </c>
      <c r="R21" s="40"/>
      <c r="S21" s="40" t="s">
        <v>384</v>
      </c>
      <c r="T21" s="40"/>
      <c r="U21" s="40"/>
      <c r="V21" s="40"/>
      <c r="W21" s="40"/>
      <c r="X21" s="40"/>
      <c r="Y21" s="40" t="s">
        <v>25</v>
      </c>
      <c r="Z21" s="40" t="s">
        <v>21</v>
      </c>
      <c r="AA21" s="40" t="s">
        <v>21</v>
      </c>
      <c r="AB21" s="40" t="s">
        <v>23</v>
      </c>
      <c r="AC21" s="40" t="s">
        <v>23</v>
      </c>
      <c r="AD21" s="40" t="s">
        <v>23</v>
      </c>
      <c r="AE21" s="40" t="s">
        <v>23</v>
      </c>
      <c r="AF21" s="40"/>
      <c r="AG21" s="40" t="s">
        <v>23</v>
      </c>
      <c r="AH21" s="40" t="s">
        <v>23</v>
      </c>
      <c r="AI21" s="40" t="s">
        <v>23</v>
      </c>
      <c r="AJ21" s="40" t="s">
        <v>23</v>
      </c>
      <c r="AK21" s="46" t="s">
        <v>25</v>
      </c>
      <c r="AL21" s="46" t="s">
        <v>21</v>
      </c>
      <c r="AM21" s="46"/>
      <c r="AN21" s="46" t="str">
        <f>IFERROR(VLOOKUP($B21,Sheet1!$A$5:$B$300,2,FALSE),"")</f>
        <v/>
      </c>
      <c r="AO21" s="46"/>
      <c r="AP21" s="5" t="str">
        <f>IFERROR(VLOOKUP($A21,集約用シート!$B$5:$U$300,15,FALSE),"")</f>
        <v/>
      </c>
      <c r="AQ21" s="8"/>
      <c r="AR21" s="46"/>
      <c r="AS21" s="5" t="str">
        <f>IFERROR(VLOOKUP($A21,集約用シート!$B$5:$U$300,19,FALSE),"")</f>
        <v/>
      </c>
      <c r="AT21" s="46"/>
      <c r="AU21" s="5" t="str">
        <f>IFERROR(VLOOKUP($A21,集約用シート!$B$5:$U$300,21,FALSE),"")</f>
        <v/>
      </c>
    </row>
    <row r="22" spans="1:47" ht="28.5" customHeight="1">
      <c r="A22" s="6">
        <v>38041</v>
      </c>
      <c r="B22" s="7" t="s">
        <v>1087</v>
      </c>
      <c r="C22" s="40" t="s">
        <v>26</v>
      </c>
      <c r="D22" s="40" t="s">
        <v>26</v>
      </c>
      <c r="E22" s="40" t="s">
        <v>26</v>
      </c>
      <c r="F22" s="40" t="s">
        <v>26</v>
      </c>
      <c r="G22" s="40" t="s">
        <v>26</v>
      </c>
      <c r="H22" s="40" t="s">
        <v>26</v>
      </c>
      <c r="I22" s="40" t="s">
        <v>26</v>
      </c>
      <c r="J22" s="40" t="s">
        <v>26</v>
      </c>
      <c r="K22" s="40" t="s">
        <v>26</v>
      </c>
      <c r="L22" s="40"/>
      <c r="M22" s="40"/>
      <c r="N22" s="40" t="s">
        <v>26</v>
      </c>
      <c r="O22" s="40" t="s">
        <v>22</v>
      </c>
      <c r="P22" s="40">
        <v>1</v>
      </c>
      <c r="Q22" s="40" t="s">
        <v>26</v>
      </c>
      <c r="R22" s="40" t="s">
        <v>26</v>
      </c>
      <c r="S22" s="40" t="s">
        <v>26</v>
      </c>
      <c r="T22" s="40" t="s">
        <v>26</v>
      </c>
      <c r="U22" s="40" t="s">
        <v>384</v>
      </c>
      <c r="V22" s="40"/>
      <c r="W22" s="40" t="s">
        <v>384</v>
      </c>
      <c r="X22" s="40"/>
      <c r="Y22" s="40" t="s">
        <v>25</v>
      </c>
      <c r="Z22" s="40" t="s">
        <v>25</v>
      </c>
      <c r="AA22" s="40" t="s">
        <v>25</v>
      </c>
      <c r="AB22" s="40" t="s">
        <v>25</v>
      </c>
      <c r="AC22" s="40" t="s">
        <v>25</v>
      </c>
      <c r="AD22" s="40" t="s">
        <v>25</v>
      </c>
      <c r="AE22" s="40" t="s">
        <v>25</v>
      </c>
      <c r="AF22" s="40"/>
      <c r="AG22" s="40" t="s">
        <v>25</v>
      </c>
      <c r="AH22" s="40" t="s">
        <v>25</v>
      </c>
      <c r="AI22" s="40" t="s">
        <v>21</v>
      </c>
      <c r="AJ22" s="40" t="s">
        <v>21</v>
      </c>
      <c r="AK22" s="46" t="s">
        <v>25</v>
      </c>
      <c r="AL22" s="46" t="s">
        <v>21</v>
      </c>
      <c r="AM22" s="46" t="s">
        <v>25</v>
      </c>
      <c r="AN22" s="46" t="str">
        <f>IFERROR(VLOOKUP($B22,Sheet1!$A$5:$B$300,2,FALSE),"")</f>
        <v/>
      </c>
      <c r="AO22" s="46" t="s">
        <v>25</v>
      </c>
      <c r="AP22" s="5" t="str">
        <f>IFERROR(VLOOKUP($A22,集約用シート!$B$5:$U$300,15,FALSE),"")</f>
        <v/>
      </c>
      <c r="AQ22" s="8" t="s">
        <v>1934</v>
      </c>
      <c r="AR22" s="46" t="s">
        <v>25</v>
      </c>
      <c r="AS22" s="5" t="str">
        <f>IFERROR(VLOOKUP($A22,集約用シート!$B$5:$U$300,19,FALSE),"")</f>
        <v/>
      </c>
      <c r="AT22" s="46" t="s">
        <v>21</v>
      </c>
      <c r="AU22" s="5" t="str">
        <f>IFERROR(VLOOKUP($A22,集約用シート!$B$5:$U$300,21,FALSE),"")</f>
        <v/>
      </c>
    </row>
    <row r="23" spans="1:47" ht="28.5" customHeight="1">
      <c r="A23" s="6">
        <v>38042</v>
      </c>
      <c r="B23" s="7" t="s">
        <v>1088</v>
      </c>
      <c r="C23" s="40" t="s">
        <v>26</v>
      </c>
      <c r="D23" s="40" t="s">
        <v>22</v>
      </c>
      <c r="E23" s="40">
        <v>1</v>
      </c>
      <c r="F23" s="40" t="s">
        <v>26</v>
      </c>
      <c r="G23" s="40" t="s">
        <v>26</v>
      </c>
      <c r="H23" s="40" t="s">
        <v>26</v>
      </c>
      <c r="I23" s="40" t="s">
        <v>26</v>
      </c>
      <c r="J23" s="40"/>
      <c r="K23" s="40" t="s">
        <v>26</v>
      </c>
      <c r="L23" s="40"/>
      <c r="M23" s="40"/>
      <c r="N23" s="40" t="s">
        <v>26</v>
      </c>
      <c r="O23" s="40" t="s">
        <v>22</v>
      </c>
      <c r="P23" s="40">
        <v>1</v>
      </c>
      <c r="Q23" s="40" t="s">
        <v>26</v>
      </c>
      <c r="R23" s="40"/>
      <c r="S23" s="40" t="s">
        <v>26</v>
      </c>
      <c r="T23" s="40"/>
      <c r="U23" s="40" t="s">
        <v>384</v>
      </c>
      <c r="V23" s="40"/>
      <c r="W23" s="40" t="s">
        <v>384</v>
      </c>
      <c r="X23" s="40"/>
      <c r="Y23" s="40" t="s">
        <v>23</v>
      </c>
      <c r="Z23" s="40" t="s">
        <v>23</v>
      </c>
      <c r="AA23" s="40" t="e">
        <v>#N/A</v>
      </c>
      <c r="AB23" s="40" t="s">
        <v>23</v>
      </c>
      <c r="AC23" s="40" t="s">
        <v>23</v>
      </c>
      <c r="AD23" s="40" t="s">
        <v>23</v>
      </c>
      <c r="AE23" s="40" t="s">
        <v>23</v>
      </c>
      <c r="AF23" s="40"/>
      <c r="AG23" s="40" t="s">
        <v>23</v>
      </c>
      <c r="AH23" s="40" t="s">
        <v>23</v>
      </c>
      <c r="AI23" s="40" t="s">
        <v>23</v>
      </c>
      <c r="AJ23" s="40"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6">
        <v>38043</v>
      </c>
      <c r="B24" s="7" t="s">
        <v>1089</v>
      </c>
      <c r="C24" s="35"/>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40"/>
      <c r="AG24" s="40" t="s">
        <v>23</v>
      </c>
      <c r="AH24" s="40" t="s">
        <v>23</v>
      </c>
      <c r="AI24" s="40" t="s">
        <v>23</v>
      </c>
      <c r="AJ24" s="40"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6">
        <v>38045</v>
      </c>
      <c r="B25" s="7" t="s">
        <v>1090</v>
      </c>
      <c r="C25" s="35"/>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40"/>
      <c r="AG25" s="40" t="s">
        <v>23</v>
      </c>
      <c r="AH25" s="40" t="s">
        <v>23</v>
      </c>
      <c r="AI25" s="40" t="s">
        <v>23</v>
      </c>
      <c r="AJ25" s="40" t="s">
        <v>23</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6">
        <v>38046</v>
      </c>
      <c r="B26" s="7" t="s">
        <v>1091</v>
      </c>
      <c r="C26" s="35"/>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40"/>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6">
        <v>38047</v>
      </c>
      <c r="B27" s="7" t="s">
        <v>1092</v>
      </c>
      <c r="C27" s="35"/>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40"/>
      <c r="AG27" s="40" t="s">
        <v>23</v>
      </c>
      <c r="AH27" s="40" t="s">
        <v>23</v>
      </c>
      <c r="AI27" s="40" t="s">
        <v>23</v>
      </c>
      <c r="AJ27" s="40"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6">
        <v>38048</v>
      </c>
      <c r="B28" s="7" t="s">
        <v>1093</v>
      </c>
      <c r="C28" s="35"/>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40"/>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6">
        <v>38051</v>
      </c>
      <c r="B29" s="7" t="s">
        <v>1094</v>
      </c>
      <c r="C29" s="35"/>
      <c r="D29" s="40"/>
      <c r="E29" s="40">
        <v>0</v>
      </c>
      <c r="F29" s="40"/>
      <c r="G29" s="40"/>
      <c r="H29" s="40"/>
      <c r="I29" s="40"/>
      <c r="J29" s="40"/>
      <c r="K29" s="40"/>
      <c r="L29" s="40"/>
      <c r="M29" s="40"/>
      <c r="N29" s="40"/>
      <c r="O29" s="40"/>
      <c r="P29" s="40">
        <v>0</v>
      </c>
      <c r="Q29" s="40"/>
      <c r="R29" s="40"/>
      <c r="S29" s="40"/>
      <c r="T29" s="40"/>
      <c r="U29" s="40"/>
      <c r="V29" s="40"/>
      <c r="W29" s="40"/>
      <c r="X29" s="40"/>
      <c r="Y29" s="40" t="s">
        <v>23</v>
      </c>
      <c r="Z29" s="40" t="s">
        <v>23</v>
      </c>
      <c r="AA29" s="40" t="e">
        <v>#N/A</v>
      </c>
      <c r="AB29" s="40" t="s">
        <v>23</v>
      </c>
      <c r="AC29" s="40" t="s">
        <v>23</v>
      </c>
      <c r="AD29" s="40" t="s">
        <v>23</v>
      </c>
      <c r="AE29" s="40" t="s">
        <v>23</v>
      </c>
      <c r="AF29" s="40"/>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6">
        <v>38053</v>
      </c>
      <c r="B30" s="7" t="s">
        <v>1095</v>
      </c>
      <c r="C30" s="35"/>
      <c r="D30" s="40"/>
      <c r="E30" s="40">
        <v>0</v>
      </c>
      <c r="F30" s="40"/>
      <c r="G30" s="40"/>
      <c r="H30" s="40"/>
      <c r="I30" s="40"/>
      <c r="J30" s="40"/>
      <c r="K30" s="40"/>
      <c r="L30" s="40"/>
      <c r="M30" s="40"/>
      <c r="N30" s="40"/>
      <c r="O30" s="40"/>
      <c r="P30" s="40">
        <v>0</v>
      </c>
      <c r="Q30" s="40"/>
      <c r="R30" s="40"/>
      <c r="S30" s="40"/>
      <c r="T30" s="40"/>
      <c r="U30" s="40"/>
      <c r="V30" s="40"/>
      <c r="W30" s="40"/>
      <c r="X30" s="40"/>
      <c r="Y30" s="40" t="s">
        <v>23</v>
      </c>
      <c r="Z30" s="40" t="s">
        <v>23</v>
      </c>
      <c r="AA30" s="40" t="e">
        <v>#N/A</v>
      </c>
      <c r="AB30" s="40" t="s">
        <v>23</v>
      </c>
      <c r="AC30" s="40" t="s">
        <v>23</v>
      </c>
      <c r="AD30" s="40" t="s">
        <v>23</v>
      </c>
      <c r="AE30" s="40" t="s">
        <v>23</v>
      </c>
      <c r="AF30" s="40"/>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6">
        <v>38054</v>
      </c>
      <c r="B31" s="7" t="s">
        <v>1096</v>
      </c>
      <c r="C31" s="35"/>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6">
        <v>38056</v>
      </c>
      <c r="B32" s="7" t="s">
        <v>1097</v>
      </c>
      <c r="C32" s="35"/>
      <c r="D32" s="40"/>
      <c r="E32" s="40">
        <v>0</v>
      </c>
      <c r="F32" s="40"/>
      <c r="G32" s="40"/>
      <c r="H32" s="40"/>
      <c r="I32" s="40"/>
      <c r="J32" s="40"/>
      <c r="K32" s="40"/>
      <c r="L32" s="40"/>
      <c r="M32" s="40"/>
      <c r="N32" s="40"/>
      <c r="O32" s="40"/>
      <c r="P32" s="40">
        <v>0</v>
      </c>
      <c r="Q32" s="40"/>
      <c r="R32" s="40"/>
      <c r="S32" s="40"/>
      <c r="T32" s="40"/>
      <c r="U32" s="40"/>
      <c r="V32" s="40"/>
      <c r="W32" s="40"/>
      <c r="X32" s="40"/>
      <c r="Y32" s="40" t="s">
        <v>23</v>
      </c>
      <c r="Z32" s="40" t="s">
        <v>23</v>
      </c>
      <c r="AA32" s="40" t="e">
        <v>#N/A</v>
      </c>
      <c r="AB32" s="40" t="s">
        <v>23</v>
      </c>
      <c r="AC32" s="40" t="s">
        <v>23</v>
      </c>
      <c r="AD32" s="40" t="s">
        <v>23</v>
      </c>
      <c r="AE32" s="40" t="s">
        <v>23</v>
      </c>
      <c r="AF32" s="40"/>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6">
        <v>38057</v>
      </c>
      <c r="B33" s="7" t="s">
        <v>1098</v>
      </c>
      <c r="C33" s="35"/>
      <c r="D33" s="40"/>
      <c r="E33" s="40">
        <v>0</v>
      </c>
      <c r="F33" s="40"/>
      <c r="G33" s="40"/>
      <c r="H33" s="40"/>
      <c r="I33" s="40"/>
      <c r="J33" s="40"/>
      <c r="K33" s="40"/>
      <c r="L33" s="40"/>
      <c r="M33" s="40"/>
      <c r="N33" s="40"/>
      <c r="O33" s="40"/>
      <c r="P33" s="40">
        <v>0</v>
      </c>
      <c r="Q33" s="40"/>
      <c r="R33" s="40"/>
      <c r="S33" s="40"/>
      <c r="T33" s="40"/>
      <c r="U33" s="40"/>
      <c r="V33" s="40"/>
      <c r="W33" s="40"/>
      <c r="X33" s="40"/>
      <c r="Y33" s="40" t="s">
        <v>23</v>
      </c>
      <c r="Z33" s="40" t="s">
        <v>23</v>
      </c>
      <c r="AA33" s="40" t="e">
        <v>#N/A</v>
      </c>
      <c r="AB33" s="40" t="s">
        <v>23</v>
      </c>
      <c r="AC33" s="40" t="s">
        <v>23</v>
      </c>
      <c r="AD33" s="40" t="s">
        <v>23</v>
      </c>
      <c r="AE33" s="40" t="s">
        <v>23</v>
      </c>
      <c r="AF33" s="40"/>
      <c r="AG33" s="40" t="s">
        <v>23</v>
      </c>
      <c r="AH33" s="40" t="s">
        <v>23</v>
      </c>
      <c r="AI33" s="40" t="s">
        <v>23</v>
      </c>
      <c r="AJ33" s="40"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6">
        <v>38059</v>
      </c>
      <c r="B34" s="7" t="s">
        <v>1099</v>
      </c>
      <c r="C34" s="35"/>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40"/>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6">
        <v>38060</v>
      </c>
      <c r="B35" s="7" t="s">
        <v>1100</v>
      </c>
      <c r="C35" s="35"/>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40"/>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6">
        <v>38062</v>
      </c>
      <c r="B36" s="7" t="s">
        <v>1101</v>
      </c>
      <c r="C36" s="35"/>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40"/>
      <c r="AG36" s="40" t="s">
        <v>23</v>
      </c>
      <c r="AH36" s="40" t="s">
        <v>23</v>
      </c>
      <c r="AI36" s="40" t="s">
        <v>23</v>
      </c>
      <c r="AJ36" s="40"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6">
        <v>38069</v>
      </c>
      <c r="B37" s="7" t="s">
        <v>1102</v>
      </c>
      <c r="C37" s="35"/>
      <c r="D37" s="40"/>
      <c r="E37" s="40">
        <v>0</v>
      </c>
      <c r="F37" s="40"/>
      <c r="G37" s="40"/>
      <c r="H37" s="40"/>
      <c r="I37" s="40"/>
      <c r="J37" s="40"/>
      <c r="K37" s="40"/>
      <c r="L37" s="40"/>
      <c r="M37" s="40"/>
      <c r="N37" s="40"/>
      <c r="O37" s="40"/>
      <c r="P37" s="40">
        <v>0</v>
      </c>
      <c r="Q37" s="40"/>
      <c r="R37" s="40"/>
      <c r="S37" s="40"/>
      <c r="T37" s="40"/>
      <c r="U37" s="40"/>
      <c r="V37" s="40"/>
      <c r="W37" s="40"/>
      <c r="X37" s="40"/>
      <c r="Y37" s="40" t="s">
        <v>23</v>
      </c>
      <c r="Z37" s="40" t="s">
        <v>23</v>
      </c>
      <c r="AA37" s="40" t="e">
        <v>#N/A</v>
      </c>
      <c r="AB37" s="40" t="s">
        <v>23</v>
      </c>
      <c r="AC37" s="40" t="s">
        <v>23</v>
      </c>
      <c r="AD37" s="40" t="s">
        <v>23</v>
      </c>
      <c r="AE37" s="40" t="s">
        <v>23</v>
      </c>
      <c r="AF37" s="40"/>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6">
        <v>38071</v>
      </c>
      <c r="B38" s="7" t="s">
        <v>1103</v>
      </c>
      <c r="C38" s="35"/>
      <c r="D38" s="40"/>
      <c r="E38" s="40">
        <v>0</v>
      </c>
      <c r="F38" s="40"/>
      <c r="G38" s="40"/>
      <c r="H38" s="40"/>
      <c r="I38" s="40"/>
      <c r="J38" s="40"/>
      <c r="K38" s="40"/>
      <c r="L38" s="40"/>
      <c r="M38" s="40"/>
      <c r="N38" s="40"/>
      <c r="O38" s="40"/>
      <c r="P38" s="40">
        <v>0</v>
      </c>
      <c r="Q38" s="40"/>
      <c r="R38" s="40"/>
      <c r="S38" s="40"/>
      <c r="T38" s="40"/>
      <c r="U38" s="40"/>
      <c r="V38" s="40"/>
      <c r="W38" s="40"/>
      <c r="X38" s="40"/>
      <c r="Y38" s="40" t="s">
        <v>23</v>
      </c>
      <c r="Z38" s="40" t="s">
        <v>23</v>
      </c>
      <c r="AA38" s="40" t="e">
        <v>#N/A</v>
      </c>
      <c r="AB38" s="40" t="s">
        <v>23</v>
      </c>
      <c r="AC38" s="40" t="s">
        <v>23</v>
      </c>
      <c r="AD38" s="40" t="s">
        <v>23</v>
      </c>
      <c r="AE38" s="40" t="s">
        <v>23</v>
      </c>
      <c r="AF38" s="40"/>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6">
        <v>38072</v>
      </c>
      <c r="B39" s="7" t="s">
        <v>1104</v>
      </c>
      <c r="C39" s="35"/>
      <c r="D39" s="40"/>
      <c r="E39" s="40">
        <v>0</v>
      </c>
      <c r="F39" s="40"/>
      <c r="G39" s="40"/>
      <c r="H39" s="40"/>
      <c r="I39" s="40"/>
      <c r="J39" s="40"/>
      <c r="K39" s="40"/>
      <c r="L39" s="40"/>
      <c r="M39" s="40"/>
      <c r="N39" s="40"/>
      <c r="O39" s="40"/>
      <c r="P39" s="40">
        <v>0</v>
      </c>
      <c r="Q39" s="40"/>
      <c r="R39" s="40"/>
      <c r="S39" s="40"/>
      <c r="T39" s="40"/>
      <c r="U39" s="40"/>
      <c r="V39" s="40"/>
      <c r="W39" s="40"/>
      <c r="X39" s="40"/>
      <c r="Y39" s="40" t="s">
        <v>23</v>
      </c>
      <c r="Z39" s="40" t="s">
        <v>23</v>
      </c>
      <c r="AA39" s="40" t="e">
        <v>#N/A</v>
      </c>
      <c r="AB39" s="40" t="s">
        <v>23</v>
      </c>
      <c r="AC39" s="40" t="s">
        <v>23</v>
      </c>
      <c r="AD39" s="40" t="s">
        <v>23</v>
      </c>
      <c r="AE39" s="40" t="s">
        <v>23</v>
      </c>
      <c r="AF39" s="40"/>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6">
        <v>38073</v>
      </c>
      <c r="B40" s="7" t="s">
        <v>1105</v>
      </c>
      <c r="C40" s="35"/>
      <c r="D40" s="40"/>
      <c r="E40" s="40">
        <v>0</v>
      </c>
      <c r="F40" s="40"/>
      <c r="G40" s="40"/>
      <c r="H40" s="40"/>
      <c r="I40" s="40"/>
      <c r="J40" s="40"/>
      <c r="K40" s="40"/>
      <c r="L40" s="40"/>
      <c r="M40" s="40"/>
      <c r="N40" s="40"/>
      <c r="O40" s="40"/>
      <c r="P40" s="40">
        <v>0</v>
      </c>
      <c r="Q40" s="40"/>
      <c r="R40" s="40"/>
      <c r="S40" s="40"/>
      <c r="T40" s="40"/>
      <c r="U40" s="40"/>
      <c r="V40" s="40"/>
      <c r="W40" s="40"/>
      <c r="X40" s="40"/>
      <c r="Y40" s="40" t="s">
        <v>23</v>
      </c>
      <c r="Z40" s="40" t="s">
        <v>23</v>
      </c>
      <c r="AA40" s="40" t="e">
        <v>#N/A</v>
      </c>
      <c r="AB40" s="40" t="s">
        <v>23</v>
      </c>
      <c r="AC40" s="40" t="s">
        <v>23</v>
      </c>
      <c r="AD40" s="40" t="s">
        <v>23</v>
      </c>
      <c r="AE40" s="40" t="s">
        <v>23</v>
      </c>
      <c r="AF40" s="40"/>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6">
        <v>38074</v>
      </c>
      <c r="B41" s="7" t="s">
        <v>1106</v>
      </c>
      <c r="C41" s="40"/>
      <c r="D41" s="40"/>
      <c r="E41" s="40">
        <v>0</v>
      </c>
      <c r="F41" s="40"/>
      <c r="G41" s="40"/>
      <c r="H41" s="40"/>
      <c r="I41" s="40"/>
      <c r="J41" s="40"/>
      <c r="K41" s="40"/>
      <c r="L41" s="40"/>
      <c r="M41" s="40"/>
      <c r="N41" s="40"/>
      <c r="O41" s="40"/>
      <c r="P41" s="40">
        <v>0</v>
      </c>
      <c r="Q41" s="40"/>
      <c r="R41" s="40"/>
      <c r="S41" s="40"/>
      <c r="T41" s="40"/>
      <c r="U41" s="40"/>
      <c r="V41" s="40"/>
      <c r="W41" s="40"/>
      <c r="X41" s="40"/>
      <c r="Y41" s="40" t="s">
        <v>23</v>
      </c>
      <c r="Z41" s="40" t="s">
        <v>23</v>
      </c>
      <c r="AA41" s="40" t="e">
        <v>#N/A</v>
      </c>
      <c r="AB41" s="40" t="s">
        <v>23</v>
      </c>
      <c r="AC41" s="40" t="s">
        <v>23</v>
      </c>
      <c r="AD41" s="40" t="s">
        <v>23</v>
      </c>
      <c r="AE41" s="40" t="s">
        <v>23</v>
      </c>
      <c r="AF41" s="40"/>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6">
        <v>38075</v>
      </c>
      <c r="B42" s="7" t="s">
        <v>1107</v>
      </c>
      <c r="C42" s="40"/>
      <c r="D42" s="40"/>
      <c r="E42" s="40">
        <v>0</v>
      </c>
      <c r="F42" s="40"/>
      <c r="G42" s="40"/>
      <c r="H42" s="40"/>
      <c r="I42" s="40"/>
      <c r="J42" s="40"/>
      <c r="K42" s="40"/>
      <c r="L42" s="40"/>
      <c r="M42" s="40"/>
      <c r="N42" s="40"/>
      <c r="O42" s="40"/>
      <c r="P42" s="40">
        <v>0</v>
      </c>
      <c r="Q42" s="40"/>
      <c r="R42" s="40"/>
      <c r="S42" s="40"/>
      <c r="T42" s="40"/>
      <c r="U42" s="40"/>
      <c r="V42" s="40"/>
      <c r="W42" s="40"/>
      <c r="X42" s="40"/>
      <c r="Y42" s="40" t="s">
        <v>23</v>
      </c>
      <c r="Z42" s="40" t="s">
        <v>23</v>
      </c>
      <c r="AA42" s="40" t="e">
        <v>#N/A</v>
      </c>
      <c r="AB42" s="40" t="s">
        <v>23</v>
      </c>
      <c r="AC42" s="40" t="s">
        <v>23</v>
      </c>
      <c r="AD42" s="40" t="s">
        <v>23</v>
      </c>
      <c r="AE42" s="40" t="s">
        <v>23</v>
      </c>
      <c r="AF42" s="40"/>
      <c r="AG42" s="40" t="s">
        <v>23</v>
      </c>
      <c r="AH42" s="40" t="s">
        <v>23</v>
      </c>
      <c r="AI42" s="40" t="s">
        <v>23</v>
      </c>
      <c r="AJ42" s="40"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6">
        <v>38076</v>
      </c>
      <c r="B43" s="7" t="s">
        <v>1108</v>
      </c>
      <c r="C43" s="40"/>
      <c r="D43" s="40"/>
      <c r="E43" s="40">
        <v>0</v>
      </c>
      <c r="F43" s="40"/>
      <c r="G43" s="40"/>
      <c r="H43" s="40"/>
      <c r="I43" s="40"/>
      <c r="J43" s="40"/>
      <c r="K43" s="40"/>
      <c r="L43" s="40"/>
      <c r="M43" s="40"/>
      <c r="N43" s="40"/>
      <c r="O43" s="40"/>
      <c r="P43" s="40">
        <v>0</v>
      </c>
      <c r="Q43" s="40"/>
      <c r="R43" s="40"/>
      <c r="S43" s="40"/>
      <c r="T43" s="40"/>
      <c r="U43" s="40"/>
      <c r="V43" s="40"/>
      <c r="W43" s="40"/>
      <c r="X43" s="40"/>
      <c r="Y43" s="40" t="s">
        <v>23</v>
      </c>
      <c r="Z43" s="40" t="s">
        <v>23</v>
      </c>
      <c r="AA43" s="40" t="e">
        <v>#N/A</v>
      </c>
      <c r="AB43" s="40" t="s">
        <v>23</v>
      </c>
      <c r="AC43" s="40" t="s">
        <v>23</v>
      </c>
      <c r="AD43" s="40" t="s">
        <v>23</v>
      </c>
      <c r="AE43" s="40" t="s">
        <v>23</v>
      </c>
      <c r="AF43" s="40"/>
      <c r="AG43" s="40" t="s">
        <v>23</v>
      </c>
      <c r="AH43" s="40" t="s">
        <v>23</v>
      </c>
      <c r="AI43" s="40" t="s">
        <v>23</v>
      </c>
      <c r="AJ43" s="40"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6">
        <v>38077</v>
      </c>
      <c r="B44" s="7" t="s">
        <v>1109</v>
      </c>
      <c r="C44" s="40"/>
      <c r="D44" s="40"/>
      <c r="E44" s="40">
        <v>0</v>
      </c>
      <c r="F44" s="40"/>
      <c r="G44" s="40"/>
      <c r="H44" s="40"/>
      <c r="I44" s="40"/>
      <c r="J44" s="40"/>
      <c r="K44" s="40"/>
      <c r="L44" s="40"/>
      <c r="M44" s="40"/>
      <c r="N44" s="40"/>
      <c r="O44" s="40"/>
      <c r="P44" s="40">
        <v>0</v>
      </c>
      <c r="Q44" s="40"/>
      <c r="R44" s="40"/>
      <c r="S44" s="40"/>
      <c r="T44" s="40"/>
      <c r="U44" s="40"/>
      <c r="V44" s="40"/>
      <c r="W44" s="40"/>
      <c r="X44" s="40"/>
      <c r="Y44" s="40" t="s">
        <v>23</v>
      </c>
      <c r="Z44" s="40" t="s">
        <v>23</v>
      </c>
      <c r="AA44" s="40" t="e">
        <v>#N/A</v>
      </c>
      <c r="AB44" s="40" t="s">
        <v>23</v>
      </c>
      <c r="AC44" s="40" t="s">
        <v>23</v>
      </c>
      <c r="AD44" s="40" t="s">
        <v>23</v>
      </c>
      <c r="AE44" s="40" t="s">
        <v>23</v>
      </c>
      <c r="AF44" s="40"/>
      <c r="AG44" s="40" t="s">
        <v>23</v>
      </c>
      <c r="AH44" s="40" t="s">
        <v>23</v>
      </c>
      <c r="AI44" s="40" t="s">
        <v>23</v>
      </c>
      <c r="AJ44" s="40"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6">
        <v>38078</v>
      </c>
      <c r="B45" s="7" t="s">
        <v>1110</v>
      </c>
      <c r="C45" s="40"/>
      <c r="D45" s="40"/>
      <c r="E45" s="40">
        <v>0</v>
      </c>
      <c r="F45" s="40"/>
      <c r="G45" s="40"/>
      <c r="H45" s="40"/>
      <c r="I45" s="40"/>
      <c r="J45" s="40"/>
      <c r="K45" s="40"/>
      <c r="L45" s="40"/>
      <c r="M45" s="40"/>
      <c r="N45" s="40"/>
      <c r="O45" s="40"/>
      <c r="P45" s="40">
        <v>0</v>
      </c>
      <c r="Q45" s="40"/>
      <c r="R45" s="40"/>
      <c r="S45" s="40"/>
      <c r="T45" s="40"/>
      <c r="U45" s="40"/>
      <c r="V45" s="40"/>
      <c r="W45" s="40"/>
      <c r="X45" s="40"/>
      <c r="Y45" s="40" t="s">
        <v>23</v>
      </c>
      <c r="Z45" s="40" t="s">
        <v>23</v>
      </c>
      <c r="AA45" s="40" t="e">
        <v>#N/A</v>
      </c>
      <c r="AB45" s="40" t="s">
        <v>23</v>
      </c>
      <c r="AC45" s="40" t="s">
        <v>23</v>
      </c>
      <c r="AD45" s="40" t="s">
        <v>23</v>
      </c>
      <c r="AE45" s="40" t="s">
        <v>23</v>
      </c>
      <c r="AF45" s="40"/>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6">
        <v>38079</v>
      </c>
      <c r="B46" s="7" t="s">
        <v>1111</v>
      </c>
      <c r="C46" s="40"/>
      <c r="D46" s="40"/>
      <c r="E46" s="40">
        <v>0</v>
      </c>
      <c r="F46" s="40"/>
      <c r="G46" s="40"/>
      <c r="H46" s="40"/>
      <c r="I46" s="40"/>
      <c r="J46" s="40"/>
      <c r="K46" s="40"/>
      <c r="L46" s="40"/>
      <c r="M46" s="40"/>
      <c r="N46" s="40"/>
      <c r="O46" s="40"/>
      <c r="P46" s="40">
        <v>0</v>
      </c>
      <c r="Q46" s="40"/>
      <c r="R46" s="40"/>
      <c r="S46" s="40"/>
      <c r="T46" s="40"/>
      <c r="U46" s="40"/>
      <c r="V46" s="40"/>
      <c r="W46" s="40"/>
      <c r="X46" s="40"/>
      <c r="Y46" s="40" t="s">
        <v>23</v>
      </c>
      <c r="Z46" s="40" t="s">
        <v>23</v>
      </c>
      <c r="AA46" s="40" t="e">
        <v>#N/A</v>
      </c>
      <c r="AB46" s="40" t="s">
        <v>23</v>
      </c>
      <c r="AC46" s="40" t="s">
        <v>23</v>
      </c>
      <c r="AD46" s="40" t="s">
        <v>23</v>
      </c>
      <c r="AE46" s="40" t="s">
        <v>23</v>
      </c>
      <c r="AF46" s="40"/>
      <c r="AG46" s="40" t="s">
        <v>23</v>
      </c>
      <c r="AH46" s="40" t="s">
        <v>23</v>
      </c>
      <c r="AI46" s="40" t="s">
        <v>23</v>
      </c>
      <c r="AJ46" s="40"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6">
        <v>38081</v>
      </c>
      <c r="B47" s="7" t="s">
        <v>1112</v>
      </c>
      <c r="C47" s="40"/>
      <c r="D47" s="40"/>
      <c r="E47" s="40">
        <v>0</v>
      </c>
      <c r="F47" s="40"/>
      <c r="G47" s="40"/>
      <c r="H47" s="40"/>
      <c r="I47" s="40"/>
      <c r="J47" s="40"/>
      <c r="K47" s="40"/>
      <c r="L47" s="40"/>
      <c r="M47" s="40"/>
      <c r="N47" s="40"/>
      <c r="O47" s="40"/>
      <c r="P47" s="40">
        <v>0</v>
      </c>
      <c r="Q47" s="40"/>
      <c r="R47" s="40"/>
      <c r="S47" s="40"/>
      <c r="T47" s="40"/>
      <c r="U47" s="40"/>
      <c r="V47" s="40"/>
      <c r="W47" s="40"/>
      <c r="X47" s="40"/>
      <c r="Y47" s="40" t="s">
        <v>23</v>
      </c>
      <c r="Z47" s="40" t="s">
        <v>23</v>
      </c>
      <c r="AA47" s="40" t="e">
        <v>#N/A</v>
      </c>
      <c r="AB47" s="40" t="s">
        <v>23</v>
      </c>
      <c r="AC47" s="40" t="s">
        <v>23</v>
      </c>
      <c r="AD47" s="40" t="s">
        <v>23</v>
      </c>
      <c r="AE47" s="40" t="s">
        <v>23</v>
      </c>
      <c r="AF47" s="40"/>
      <c r="AG47" s="40" t="s">
        <v>23</v>
      </c>
      <c r="AH47" s="40" t="s">
        <v>23</v>
      </c>
      <c r="AI47" s="40" t="s">
        <v>23</v>
      </c>
      <c r="AJ47" s="40"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6">
        <v>38082</v>
      </c>
      <c r="B48" s="7" t="s">
        <v>1113</v>
      </c>
      <c r="C48" s="40" t="s">
        <v>26</v>
      </c>
      <c r="D48" s="40" t="s">
        <v>22</v>
      </c>
      <c r="E48" s="40">
        <v>1</v>
      </c>
      <c r="F48" s="40" t="s">
        <v>26</v>
      </c>
      <c r="G48" s="40" t="s">
        <v>26</v>
      </c>
      <c r="H48" s="40"/>
      <c r="I48" s="40" t="s">
        <v>26</v>
      </c>
      <c r="J48" s="40"/>
      <c r="K48" s="40"/>
      <c r="L48" s="40"/>
      <c r="M48" s="40"/>
      <c r="N48" s="40" t="s">
        <v>22</v>
      </c>
      <c r="O48" s="40" t="s">
        <v>22</v>
      </c>
      <c r="P48" s="40">
        <v>0</v>
      </c>
      <c r="Q48" s="40" t="s">
        <v>26</v>
      </c>
      <c r="R48" s="40" t="s">
        <v>26</v>
      </c>
      <c r="S48" s="40" t="s">
        <v>384</v>
      </c>
      <c r="T48" s="40" t="s">
        <v>26</v>
      </c>
      <c r="U48" s="40"/>
      <c r="V48" s="40"/>
      <c r="W48" s="40"/>
      <c r="X48" s="40"/>
      <c r="Y48" s="40" t="s">
        <v>21</v>
      </c>
      <c r="Z48" s="40" t="s">
        <v>21</v>
      </c>
      <c r="AA48" s="40" t="s">
        <v>21</v>
      </c>
      <c r="AB48" s="40" t="s">
        <v>25</v>
      </c>
      <c r="AC48" s="40" t="s">
        <v>23</v>
      </c>
      <c r="AD48" s="40" t="s">
        <v>25</v>
      </c>
      <c r="AE48" s="40" t="s">
        <v>23</v>
      </c>
      <c r="AF48" s="40"/>
      <c r="AG48" s="40" t="s">
        <v>21</v>
      </c>
      <c r="AH48" s="40" t="s">
        <v>23</v>
      </c>
      <c r="AI48" s="40" t="s">
        <v>21</v>
      </c>
      <c r="AJ48" s="40" t="s">
        <v>23</v>
      </c>
      <c r="AK48" s="46" t="s">
        <v>25</v>
      </c>
      <c r="AL48" s="46" t="s">
        <v>21</v>
      </c>
      <c r="AM48" s="46" t="s">
        <v>25</v>
      </c>
      <c r="AN48" s="46" t="str">
        <f>IFERROR(VLOOKUP($B48,Sheet1!$A$5:$B$300,2,FALSE),"")</f>
        <v/>
      </c>
      <c r="AO48" s="46" t="s">
        <v>25</v>
      </c>
      <c r="AP48" s="5" t="str">
        <f>IFERROR(VLOOKUP($A48,集約用シート!$B$5:$U$300,15,FALSE),"")</f>
        <v/>
      </c>
      <c r="AQ48" s="8" t="s">
        <v>1934</v>
      </c>
      <c r="AR48" s="46" t="s">
        <v>25</v>
      </c>
      <c r="AS48" s="5" t="str">
        <f>IFERROR(VLOOKUP($A48,集約用シート!$B$5:$U$300,19,FALSE),"")</f>
        <v/>
      </c>
      <c r="AT48" s="46" t="s">
        <v>21</v>
      </c>
      <c r="AU48" s="5" t="str">
        <f>IFERROR(VLOOKUP($A48,集約用シート!$B$5:$U$300,21,FALSE),"")</f>
        <v/>
      </c>
    </row>
    <row r="49" spans="1:47" ht="28.5" customHeight="1">
      <c r="A49" s="6">
        <v>38083</v>
      </c>
      <c r="B49" s="7" t="s">
        <v>1114</v>
      </c>
      <c r="C49" s="40"/>
      <c r="D49" s="40"/>
      <c r="E49" s="40">
        <v>0</v>
      </c>
      <c r="F49" s="40"/>
      <c r="G49" s="40"/>
      <c r="H49" s="40"/>
      <c r="I49" s="40"/>
      <c r="J49" s="40"/>
      <c r="K49" s="40"/>
      <c r="L49" s="40"/>
      <c r="M49" s="40"/>
      <c r="N49" s="40"/>
      <c r="O49" s="40"/>
      <c r="P49" s="40">
        <v>0</v>
      </c>
      <c r="Q49" s="40"/>
      <c r="R49" s="40"/>
      <c r="S49" s="40"/>
      <c r="T49" s="40"/>
      <c r="U49" s="40"/>
      <c r="V49" s="40"/>
      <c r="W49" s="40"/>
      <c r="X49" s="40"/>
      <c r="Y49" s="40" t="s">
        <v>23</v>
      </c>
      <c r="Z49" s="40" t="s">
        <v>23</v>
      </c>
      <c r="AA49" s="40" t="e">
        <v>#N/A</v>
      </c>
      <c r="AB49" s="40" t="s">
        <v>23</v>
      </c>
      <c r="AC49" s="40" t="s">
        <v>23</v>
      </c>
      <c r="AD49" s="40" t="s">
        <v>23</v>
      </c>
      <c r="AE49" s="40" t="s">
        <v>23</v>
      </c>
      <c r="AF49" s="40"/>
      <c r="AG49" s="40" t="s">
        <v>23</v>
      </c>
      <c r="AH49" s="40" t="s">
        <v>23</v>
      </c>
      <c r="AI49" s="40" t="s">
        <v>23</v>
      </c>
      <c r="AJ49" s="40"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6">
        <v>38084</v>
      </c>
      <c r="B50" s="7" t="s">
        <v>1115</v>
      </c>
      <c r="C50" s="40"/>
      <c r="D50" s="40"/>
      <c r="E50" s="40">
        <v>0</v>
      </c>
      <c r="F50" s="40"/>
      <c r="G50" s="40"/>
      <c r="H50" s="40"/>
      <c r="I50" s="40"/>
      <c r="J50" s="40"/>
      <c r="K50" s="40"/>
      <c r="L50" s="40"/>
      <c r="M50" s="40"/>
      <c r="N50" s="40"/>
      <c r="O50" s="40"/>
      <c r="P50" s="40">
        <v>0</v>
      </c>
      <c r="Q50" s="40"/>
      <c r="R50" s="40"/>
      <c r="S50" s="40"/>
      <c r="T50" s="40"/>
      <c r="U50" s="40"/>
      <c r="V50" s="40"/>
      <c r="W50" s="40"/>
      <c r="X50" s="40"/>
      <c r="Y50" s="40" t="s">
        <v>23</v>
      </c>
      <c r="Z50" s="40" t="s">
        <v>23</v>
      </c>
      <c r="AA50" s="40" t="e">
        <v>#N/A</v>
      </c>
      <c r="AB50" s="40" t="s">
        <v>23</v>
      </c>
      <c r="AC50" s="40" t="s">
        <v>23</v>
      </c>
      <c r="AD50" s="40" t="s">
        <v>23</v>
      </c>
      <c r="AE50" s="40" t="s">
        <v>23</v>
      </c>
      <c r="AF50" s="40"/>
      <c r="AG50" s="40" t="s">
        <v>23</v>
      </c>
      <c r="AH50" s="40" t="s">
        <v>23</v>
      </c>
      <c r="AI50" s="40" t="s">
        <v>23</v>
      </c>
      <c r="AJ50" s="40"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6"/>
      <c r="B51" s="7"/>
      <c r="C51" s="40"/>
      <c r="D51" s="40"/>
      <c r="E51" s="40">
        <v>0</v>
      </c>
      <c r="F51" s="40"/>
      <c r="G51" s="40"/>
      <c r="H51" s="40"/>
      <c r="I51" s="40"/>
      <c r="J51" s="40"/>
      <c r="K51" s="40"/>
      <c r="L51" s="40"/>
      <c r="M51" s="40"/>
      <c r="N51" s="40"/>
      <c r="O51" s="40"/>
      <c r="P51" s="40">
        <v>0</v>
      </c>
      <c r="Q51" s="40"/>
      <c r="R51" s="40"/>
      <c r="S51" s="40"/>
      <c r="T51" s="40"/>
      <c r="U51" s="40"/>
      <c r="V51" s="40"/>
      <c r="W51" s="40"/>
      <c r="X51" s="40"/>
      <c r="Y51" s="40" t="s">
        <v>23</v>
      </c>
      <c r="Z51" s="40" t="s">
        <v>23</v>
      </c>
      <c r="AA51" s="40" t="e">
        <v>#N/A</v>
      </c>
      <c r="AB51" s="40" t="s">
        <v>23</v>
      </c>
      <c r="AC51" s="40" t="s">
        <v>23</v>
      </c>
      <c r="AD51" s="40" t="s">
        <v>23</v>
      </c>
      <c r="AE51" s="40" t="s">
        <v>23</v>
      </c>
      <c r="AF51" s="40"/>
      <c r="AG51" s="40" t="s">
        <v>23</v>
      </c>
      <c r="AH51" s="40" t="s">
        <v>23</v>
      </c>
      <c r="AI51" s="40" t="s">
        <v>23</v>
      </c>
      <c r="AJ51" s="40"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6"/>
      <c r="B52" s="7"/>
      <c r="C52" s="40"/>
      <c r="D52" s="40"/>
      <c r="E52" s="40">
        <v>0</v>
      </c>
      <c r="F52" s="40"/>
      <c r="G52" s="40"/>
      <c r="H52" s="40"/>
      <c r="I52" s="40"/>
      <c r="J52" s="40"/>
      <c r="K52" s="40"/>
      <c r="L52" s="40"/>
      <c r="M52" s="40"/>
      <c r="N52" s="40"/>
      <c r="O52" s="40"/>
      <c r="P52" s="40">
        <v>0</v>
      </c>
      <c r="Q52" s="40"/>
      <c r="R52" s="40"/>
      <c r="S52" s="40"/>
      <c r="T52" s="40"/>
      <c r="U52" s="40"/>
      <c r="V52" s="40"/>
      <c r="W52" s="40"/>
      <c r="X52" s="40"/>
      <c r="Y52" s="40" t="s">
        <v>23</v>
      </c>
      <c r="Z52" s="40" t="s">
        <v>23</v>
      </c>
      <c r="AA52" s="40" t="e">
        <v>#N/A</v>
      </c>
      <c r="AB52" s="40" t="s">
        <v>23</v>
      </c>
      <c r="AC52" s="40" t="s">
        <v>23</v>
      </c>
      <c r="AD52" s="40" t="s">
        <v>23</v>
      </c>
      <c r="AE52" s="40" t="s">
        <v>23</v>
      </c>
      <c r="AF52" s="40"/>
      <c r="AG52" s="40" t="s">
        <v>23</v>
      </c>
      <c r="AH52" s="40" t="s">
        <v>23</v>
      </c>
      <c r="AI52" s="40" t="s">
        <v>23</v>
      </c>
      <c r="AJ52" s="40"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6"/>
      <c r="B53" s="7"/>
      <c r="C53" s="40"/>
      <c r="D53" s="40"/>
      <c r="E53" s="40">
        <v>0</v>
      </c>
      <c r="F53" s="40"/>
      <c r="G53" s="40"/>
      <c r="H53" s="40"/>
      <c r="I53" s="40"/>
      <c r="J53" s="40"/>
      <c r="K53" s="40"/>
      <c r="L53" s="40"/>
      <c r="M53" s="40"/>
      <c r="N53" s="40"/>
      <c r="O53" s="40"/>
      <c r="P53" s="40">
        <v>0</v>
      </c>
      <c r="Q53" s="40"/>
      <c r="R53" s="40"/>
      <c r="S53" s="40"/>
      <c r="T53" s="40"/>
      <c r="U53" s="40"/>
      <c r="V53" s="40"/>
      <c r="W53" s="40"/>
      <c r="X53" s="40"/>
      <c r="Y53" s="40" t="s">
        <v>23</v>
      </c>
      <c r="Z53" s="40" t="s">
        <v>23</v>
      </c>
      <c r="AA53" s="40" t="e">
        <v>#N/A</v>
      </c>
      <c r="AB53" s="40" t="s">
        <v>23</v>
      </c>
      <c r="AC53" s="40" t="s">
        <v>23</v>
      </c>
      <c r="AD53" s="40" t="s">
        <v>23</v>
      </c>
      <c r="AE53" s="40" t="s">
        <v>23</v>
      </c>
      <c r="AF53" s="40"/>
      <c r="AG53" s="40" t="s">
        <v>23</v>
      </c>
      <c r="AH53" s="40" t="s">
        <v>23</v>
      </c>
      <c r="AI53" s="40" t="s">
        <v>23</v>
      </c>
      <c r="AJ53" s="40"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91" t="s">
        <v>242</v>
      </c>
      <c r="B54" s="93"/>
      <c r="C54" s="91">
        <v>10</v>
      </c>
      <c r="D54" s="93">
        <v>0</v>
      </c>
      <c r="N54" s="91">
        <v>15</v>
      </c>
      <c r="O54" s="93">
        <v>0</v>
      </c>
      <c r="Y54" s="91">
        <v>0</v>
      </c>
      <c r="Z54" s="93">
        <v>0</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sheetData>
  <mergeCells count="32">
    <mergeCell ref="A54:B54"/>
    <mergeCell ref="C54:D54"/>
    <mergeCell ref="N54:O54"/>
    <mergeCell ref="Y54:Z54"/>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Y56"/>
  <sheetViews>
    <sheetView view="pageBreakPreview" zoomScale="70" zoomScaleNormal="124" zoomScaleSheetLayoutView="70" workbookViewId="0">
      <pane xSplit="2" ySplit="2" topLeftCell="AH3" activePane="bottomRight" state="frozen"/>
      <selection pane="topRight" activeCell="C1" sqref="C1"/>
      <selection pane="bottomLeft" activeCell="A3" sqref="A3"/>
      <selection pane="bottomRight" activeCell="AP5" sqref="AP5"/>
    </sheetView>
  </sheetViews>
  <sheetFormatPr defaultColWidth="9" defaultRowHeight="28.5" customHeight="1"/>
  <cols>
    <col min="1" max="1" width="6.58203125" style="54" customWidth="1"/>
    <col min="2" max="2" width="32.5" style="2" customWidth="1"/>
    <col min="3" max="4" width="8.25" style="1" customWidth="1"/>
    <col min="5" max="5" width="8.25" style="1" hidden="1" customWidth="1"/>
    <col min="6" max="15" width="8.25" style="1" customWidth="1"/>
    <col min="16" max="16" width="8.25" style="1" hidden="1" customWidth="1"/>
    <col min="17" max="24" width="8.25" style="1" customWidth="1"/>
    <col min="25" max="26" width="9.25" style="15" customWidth="1"/>
    <col min="27" max="27" width="8.25" style="15" hidden="1" customWidth="1"/>
    <col min="28" max="34" width="9.25" style="15" customWidth="1"/>
    <col min="35" max="36" width="8.25" style="15" customWidth="1"/>
    <col min="37" max="51" width="9" style="2"/>
    <col min="52" max="16384" width="9" style="3"/>
  </cols>
  <sheetData>
    <row r="1" spans="1:48" ht="28.5" customHeight="1">
      <c r="C1" s="91" t="s">
        <v>0</v>
      </c>
      <c r="D1" s="92"/>
      <c r="E1" s="92"/>
      <c r="F1" s="92"/>
      <c r="G1" s="92"/>
      <c r="H1" s="92"/>
      <c r="I1" s="92"/>
      <c r="J1" s="92"/>
      <c r="K1" s="92"/>
      <c r="L1" s="92"/>
      <c r="M1" s="93"/>
      <c r="N1" s="130" t="s">
        <v>1</v>
      </c>
      <c r="O1" s="130"/>
      <c r="P1" s="130"/>
      <c r="Q1" s="130"/>
      <c r="R1" s="130"/>
      <c r="S1" s="130"/>
      <c r="T1" s="130"/>
      <c r="U1" s="130"/>
      <c r="V1" s="130"/>
      <c r="W1" s="130"/>
      <c r="X1" s="130"/>
      <c r="Y1" s="131" t="s">
        <v>2</v>
      </c>
      <c r="Z1" s="131"/>
      <c r="AA1" s="131"/>
      <c r="AB1" s="131"/>
      <c r="AC1" s="131"/>
      <c r="AD1" s="131"/>
      <c r="AE1" s="131"/>
      <c r="AF1" s="131"/>
      <c r="AG1" s="131"/>
      <c r="AH1" s="131"/>
      <c r="AI1" s="131"/>
      <c r="AJ1" s="131"/>
      <c r="AK1" s="94" t="s">
        <v>3</v>
      </c>
      <c r="AL1" s="95"/>
      <c r="AM1" s="95"/>
      <c r="AN1" s="95"/>
      <c r="AO1" s="95"/>
      <c r="AP1" s="95"/>
      <c r="AQ1" s="95"/>
      <c r="AR1" s="95"/>
      <c r="AS1" s="95"/>
      <c r="AT1" s="95"/>
      <c r="AU1" s="96"/>
    </row>
    <row r="2" spans="1:48" ht="28.5" customHeight="1">
      <c r="A2" s="130" t="s">
        <v>4</v>
      </c>
      <c r="B2" s="130"/>
      <c r="C2" s="130" t="s">
        <v>5</v>
      </c>
      <c r="D2" s="130"/>
      <c r="E2" s="40"/>
      <c r="F2" s="130" t="s">
        <v>6</v>
      </c>
      <c r="G2" s="130"/>
      <c r="H2" s="130" t="s">
        <v>7</v>
      </c>
      <c r="I2" s="130"/>
      <c r="J2" s="130" t="s">
        <v>8</v>
      </c>
      <c r="K2" s="130"/>
      <c r="L2" s="97" t="s">
        <v>9</v>
      </c>
      <c r="M2" s="98"/>
      <c r="N2" s="130" t="s">
        <v>5</v>
      </c>
      <c r="O2" s="130"/>
      <c r="P2" s="40"/>
      <c r="Q2" s="130" t="s">
        <v>6</v>
      </c>
      <c r="R2" s="130"/>
      <c r="S2" s="130" t="s">
        <v>7</v>
      </c>
      <c r="T2" s="130"/>
      <c r="U2" s="130" t="s">
        <v>8</v>
      </c>
      <c r="V2" s="130"/>
      <c r="W2" s="97" t="s">
        <v>9</v>
      </c>
      <c r="X2" s="98"/>
      <c r="Y2" s="131" t="s">
        <v>5</v>
      </c>
      <c r="Z2" s="131"/>
      <c r="AA2" s="41"/>
      <c r="AB2" s="131" t="s">
        <v>6</v>
      </c>
      <c r="AC2" s="131"/>
      <c r="AD2" s="131" t="s">
        <v>7</v>
      </c>
      <c r="AE2" s="131"/>
      <c r="AF2" s="114" t="s">
        <v>10</v>
      </c>
      <c r="AG2" s="131" t="s">
        <v>8</v>
      </c>
      <c r="AH2" s="131"/>
      <c r="AI2" s="108" t="s">
        <v>9</v>
      </c>
      <c r="AJ2" s="109"/>
      <c r="AK2" s="94" t="s">
        <v>5</v>
      </c>
      <c r="AL2" s="96"/>
      <c r="AM2" s="94" t="s">
        <v>6</v>
      </c>
      <c r="AN2" s="96"/>
      <c r="AO2" s="94" t="s">
        <v>7</v>
      </c>
      <c r="AP2" s="96"/>
      <c r="AQ2" s="101" t="s">
        <v>10</v>
      </c>
      <c r="AR2" s="94" t="s">
        <v>8</v>
      </c>
      <c r="AS2" s="96"/>
      <c r="AT2" s="99" t="s">
        <v>11</v>
      </c>
      <c r="AU2" s="100"/>
    </row>
    <row r="3" spans="1:48" ht="28.5" customHeight="1">
      <c r="A3" s="56"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15"/>
      <c r="AG3" s="41" t="s">
        <v>17</v>
      </c>
      <c r="AH3" s="41" t="s">
        <v>18</v>
      </c>
      <c r="AI3" s="41" t="s">
        <v>17</v>
      </c>
      <c r="AJ3" s="41" t="s">
        <v>18</v>
      </c>
      <c r="AK3" s="46" t="s">
        <v>14</v>
      </c>
      <c r="AL3" s="46" t="s">
        <v>15</v>
      </c>
      <c r="AM3" s="46" t="s">
        <v>17</v>
      </c>
      <c r="AN3" s="46" t="s">
        <v>18</v>
      </c>
      <c r="AO3" s="46" t="s">
        <v>17</v>
      </c>
      <c r="AP3" s="46" t="s">
        <v>18</v>
      </c>
      <c r="AQ3" s="102"/>
      <c r="AR3" s="46" t="s">
        <v>17</v>
      </c>
      <c r="AS3" s="46" t="s">
        <v>18</v>
      </c>
      <c r="AT3" s="46" t="s">
        <v>17</v>
      </c>
      <c r="AU3" s="46" t="s">
        <v>18</v>
      </c>
    </row>
    <row r="4" spans="1:48" ht="28.5" customHeight="1">
      <c r="A4" s="132" t="s">
        <v>19</v>
      </c>
      <c r="B4" s="133"/>
      <c r="C4" s="40">
        <v>14</v>
      </c>
      <c r="D4" s="40">
        <v>6</v>
      </c>
      <c r="E4" s="40"/>
      <c r="F4" s="40">
        <v>0</v>
      </c>
      <c r="G4" s="40">
        <v>20</v>
      </c>
      <c r="H4" s="40">
        <v>0</v>
      </c>
      <c r="I4" s="40">
        <v>9</v>
      </c>
      <c r="J4" s="40">
        <v>0</v>
      </c>
      <c r="K4" s="40">
        <v>5</v>
      </c>
      <c r="L4" s="40">
        <v>0</v>
      </c>
      <c r="M4" s="40">
        <v>1</v>
      </c>
      <c r="N4" s="40">
        <v>13</v>
      </c>
      <c r="O4" s="40">
        <v>5</v>
      </c>
      <c r="P4" s="40"/>
      <c r="Q4" s="40">
        <v>0</v>
      </c>
      <c r="R4" s="40">
        <v>10</v>
      </c>
      <c r="S4" s="40">
        <v>0</v>
      </c>
      <c r="T4" s="40">
        <v>5</v>
      </c>
      <c r="U4" s="40">
        <v>0</v>
      </c>
      <c r="V4" s="40">
        <v>1</v>
      </c>
      <c r="W4" s="40">
        <v>0</v>
      </c>
      <c r="X4" s="40">
        <v>0</v>
      </c>
      <c r="Y4" s="41">
        <v>0</v>
      </c>
      <c r="Z4" s="41">
        <v>0</v>
      </c>
      <c r="AA4" s="41"/>
      <c r="AB4" s="41">
        <v>0</v>
      </c>
      <c r="AC4" s="41">
        <v>13</v>
      </c>
      <c r="AD4" s="41">
        <v>0</v>
      </c>
      <c r="AE4" s="41">
        <v>8</v>
      </c>
      <c r="AF4" s="41">
        <v>0</v>
      </c>
      <c r="AG4" s="41">
        <v>0</v>
      </c>
      <c r="AH4" s="41">
        <v>0</v>
      </c>
      <c r="AI4" s="41">
        <v>0</v>
      </c>
      <c r="AJ4" s="41">
        <v>0</v>
      </c>
      <c r="AK4" s="46">
        <f t="shared" ref="AK4:AT4" si="0">COUNTIF(AK5:AK238,"○")</f>
        <v>0</v>
      </c>
      <c r="AL4" s="46">
        <f t="shared" si="0"/>
        <v>0</v>
      </c>
      <c r="AM4" s="46">
        <f t="shared" si="0"/>
        <v>15</v>
      </c>
      <c r="AN4" s="46">
        <f t="shared" si="0"/>
        <v>0</v>
      </c>
      <c r="AO4" s="46">
        <f t="shared" si="0"/>
        <v>7</v>
      </c>
      <c r="AP4" s="46">
        <f t="shared" si="0"/>
        <v>0</v>
      </c>
      <c r="AQ4" s="8">
        <f t="shared" si="0"/>
        <v>0</v>
      </c>
      <c r="AR4" s="46">
        <f t="shared" si="0"/>
        <v>4</v>
      </c>
      <c r="AS4" s="46">
        <f t="shared" si="0"/>
        <v>0</v>
      </c>
      <c r="AT4" s="46">
        <f t="shared" si="0"/>
        <v>0</v>
      </c>
      <c r="AU4" s="46">
        <f>COUNTIF(AU5:AU118,"○")</f>
        <v>0</v>
      </c>
      <c r="AV4" s="2" t="str">
        <f>VLOOKUP('39徳島'!B5,'[1]2023全単組'!D5:D55,1,FALSE)</f>
        <v>徳島県職員労働組合</v>
      </c>
    </row>
    <row r="5" spans="1:48" ht="28.5" customHeight="1">
      <c r="A5" s="55">
        <v>39001</v>
      </c>
      <c r="B5" s="7" t="s">
        <v>2624</v>
      </c>
      <c r="C5" s="40" t="s">
        <v>26</v>
      </c>
      <c r="D5" s="40" t="s">
        <v>22</v>
      </c>
      <c r="E5" s="40">
        <v>1</v>
      </c>
      <c r="F5" s="40"/>
      <c r="G5" s="40" t="s">
        <v>26</v>
      </c>
      <c r="H5" s="40"/>
      <c r="I5" s="40" t="s">
        <v>26</v>
      </c>
      <c r="J5" s="40"/>
      <c r="K5" s="40"/>
      <c r="L5" s="40"/>
      <c r="M5" s="40"/>
      <c r="N5" s="40" t="s">
        <v>26</v>
      </c>
      <c r="O5" s="40" t="s">
        <v>22</v>
      </c>
      <c r="P5" s="40">
        <v>1</v>
      </c>
      <c r="Q5" s="40"/>
      <c r="R5" s="40" t="s">
        <v>26</v>
      </c>
      <c r="S5" s="40"/>
      <c r="T5" s="40" t="s">
        <v>26</v>
      </c>
      <c r="U5" s="40"/>
      <c r="V5" s="40"/>
      <c r="W5" s="40"/>
      <c r="X5" s="40"/>
      <c r="Y5" s="41" t="s">
        <v>23</v>
      </c>
      <c r="Z5" s="41" t="s">
        <v>23</v>
      </c>
      <c r="AA5" s="41" t="e">
        <v>#N/A</v>
      </c>
      <c r="AB5" s="41" t="s">
        <v>23</v>
      </c>
      <c r="AC5" s="41" t="s">
        <v>25</v>
      </c>
      <c r="AD5" s="41" t="s">
        <v>23</v>
      </c>
      <c r="AE5" s="41" t="s">
        <v>25</v>
      </c>
      <c r="AF5" s="41"/>
      <c r="AG5" s="41" t="s">
        <v>23</v>
      </c>
      <c r="AH5" s="41" t="s">
        <v>21</v>
      </c>
      <c r="AI5" s="41" t="s">
        <v>23</v>
      </c>
      <c r="AJ5" s="41" t="s">
        <v>21</v>
      </c>
      <c r="AK5" s="46" t="s">
        <v>23</v>
      </c>
      <c r="AL5" s="46" t="s">
        <v>23</v>
      </c>
      <c r="AM5" s="46" t="s">
        <v>21</v>
      </c>
      <c r="AN5" s="46" t="str">
        <f>IFERROR(VLOOKUP($B5,Sheet1!$A$5:$B$300,2,FALSE),"")</f>
        <v/>
      </c>
      <c r="AO5" s="46"/>
      <c r="AP5" s="5" t="str">
        <f>IFERROR(VLOOKUP($A5,集約用シート!$B$5:$U$300,15,FALSE),"")</f>
        <v/>
      </c>
      <c r="AQ5" s="8" t="s">
        <v>23</v>
      </c>
      <c r="AR5" s="46"/>
      <c r="AS5" s="5" t="str">
        <f>IFERROR(VLOOKUP($A5,集約用シート!$B$5:$U$300,19,FALSE),"")</f>
        <v/>
      </c>
      <c r="AT5" s="46"/>
      <c r="AU5" s="5" t="str">
        <f>IFERROR(VLOOKUP($A5,集約用シート!$B$5:$U$300,21,FALSE),"")</f>
        <v/>
      </c>
      <c r="AV5" s="2" t="str">
        <f>VLOOKUP('39徳島'!B6,'[1]2023全単組'!D6:D56,1,FALSE)</f>
        <v>徳島市役所職員労働組合連合会</v>
      </c>
    </row>
    <row r="6" spans="1:48" ht="28.5" customHeight="1">
      <c r="A6" s="55">
        <v>39002</v>
      </c>
      <c r="B6" s="7" t="s">
        <v>2623</v>
      </c>
      <c r="C6" s="35" t="s">
        <v>22</v>
      </c>
      <c r="D6" s="40" t="s">
        <v>22</v>
      </c>
      <c r="E6" s="40">
        <v>0</v>
      </c>
      <c r="F6" s="40"/>
      <c r="G6" s="40" t="s">
        <v>26</v>
      </c>
      <c r="H6" s="40"/>
      <c r="I6" s="40" t="s">
        <v>26</v>
      </c>
      <c r="J6" s="40"/>
      <c r="K6" s="40"/>
      <c r="L6" s="40"/>
      <c r="M6" s="40"/>
      <c r="N6" s="40" t="s">
        <v>26</v>
      </c>
      <c r="O6" s="40" t="s">
        <v>22</v>
      </c>
      <c r="P6" s="40">
        <v>1</v>
      </c>
      <c r="Q6" s="40"/>
      <c r="R6" s="40" t="s">
        <v>26</v>
      </c>
      <c r="S6" s="40"/>
      <c r="T6" s="40" t="s">
        <v>26</v>
      </c>
      <c r="U6" s="40"/>
      <c r="V6" s="40"/>
      <c r="W6" s="40"/>
      <c r="X6" s="40"/>
      <c r="Y6" s="41" t="s">
        <v>23</v>
      </c>
      <c r="Z6" s="41" t="s">
        <v>23</v>
      </c>
      <c r="AA6" s="41" t="e">
        <v>#N/A</v>
      </c>
      <c r="AB6" s="41" t="s">
        <v>23</v>
      </c>
      <c r="AC6" s="41" t="s">
        <v>25</v>
      </c>
      <c r="AD6" s="41" t="s">
        <v>23</v>
      </c>
      <c r="AE6" s="41" t="s">
        <v>25</v>
      </c>
      <c r="AF6" s="41"/>
      <c r="AG6" s="41" t="s">
        <v>23</v>
      </c>
      <c r="AH6" s="41" t="s">
        <v>21</v>
      </c>
      <c r="AI6" s="41" t="s">
        <v>23</v>
      </c>
      <c r="AJ6" s="41" t="s">
        <v>21</v>
      </c>
      <c r="AK6" s="46" t="s">
        <v>23</v>
      </c>
      <c r="AL6" s="46" t="s">
        <v>23</v>
      </c>
      <c r="AM6" s="46" t="s">
        <v>25</v>
      </c>
      <c r="AN6" s="46" t="str">
        <f>IFERROR(VLOOKUP($B6,Sheet1!$A$5:$B$300,2,FALSE),"")</f>
        <v/>
      </c>
      <c r="AO6" s="46" t="s">
        <v>25</v>
      </c>
      <c r="AP6" s="5" t="str">
        <f>IFERROR(VLOOKUP($A6,集約用シート!$B$5:$U$300,15,FALSE),"")</f>
        <v/>
      </c>
      <c r="AQ6" s="8" t="s">
        <v>23</v>
      </c>
      <c r="AR6" s="46" t="s">
        <v>21</v>
      </c>
      <c r="AS6" s="5" t="str">
        <f>IFERROR(VLOOKUP($A6,集約用シート!$B$5:$U$300,19,FALSE),"")</f>
        <v/>
      </c>
      <c r="AT6" s="46" t="s">
        <v>23</v>
      </c>
      <c r="AU6" s="5" t="str">
        <f>IFERROR(VLOOKUP($A6,集約用シート!$B$5:$U$300,21,FALSE),"")</f>
        <v/>
      </c>
      <c r="AV6" s="2" t="str">
        <f>VLOOKUP('39徳島'!B7,'[1]2023全単組'!D7:D57,1,FALSE)</f>
        <v>鳴門市役所職員組合</v>
      </c>
    </row>
    <row r="7" spans="1:48" ht="28.5" customHeight="1">
      <c r="A7" s="55">
        <v>39003</v>
      </c>
      <c r="B7" s="7" t="s">
        <v>2622</v>
      </c>
      <c r="C7" s="35" t="s">
        <v>26</v>
      </c>
      <c r="D7" s="40" t="s">
        <v>22</v>
      </c>
      <c r="E7" s="40">
        <v>1</v>
      </c>
      <c r="F7" s="40"/>
      <c r="G7" s="40"/>
      <c r="H7" s="40"/>
      <c r="I7" s="40"/>
      <c r="J7" s="40"/>
      <c r="K7" s="40"/>
      <c r="L7" s="40"/>
      <c r="M7" s="40"/>
      <c r="N7" s="40" t="s">
        <v>26</v>
      </c>
      <c r="O7" s="40" t="s">
        <v>22</v>
      </c>
      <c r="P7" s="40">
        <v>1</v>
      </c>
      <c r="Q7" s="40"/>
      <c r="R7" s="40"/>
      <c r="S7" s="40"/>
      <c r="T7" s="40"/>
      <c r="U7" s="40"/>
      <c r="V7" s="40"/>
      <c r="W7" s="40"/>
      <c r="X7" s="40"/>
      <c r="Y7" s="41" t="s">
        <v>23</v>
      </c>
      <c r="Z7" s="41" t="s">
        <v>23</v>
      </c>
      <c r="AA7" s="41" t="e">
        <v>#N/A</v>
      </c>
      <c r="AB7" s="41" t="s">
        <v>23</v>
      </c>
      <c r="AC7" s="41" t="s">
        <v>25</v>
      </c>
      <c r="AD7" s="41" t="s">
        <v>23</v>
      </c>
      <c r="AE7" s="41" t="s">
        <v>25</v>
      </c>
      <c r="AF7" s="41"/>
      <c r="AG7" s="41" t="s">
        <v>23</v>
      </c>
      <c r="AH7" s="41">
        <v>0</v>
      </c>
      <c r="AI7" s="41" t="s">
        <v>23</v>
      </c>
      <c r="AJ7" s="41" t="s">
        <v>21</v>
      </c>
      <c r="AK7" s="46" t="s">
        <v>23</v>
      </c>
      <c r="AL7" s="46" t="s">
        <v>23</v>
      </c>
      <c r="AM7" s="46" t="s">
        <v>21</v>
      </c>
      <c r="AN7" s="46" t="str">
        <f>IFERROR(VLOOKUP($B7,Sheet1!$A$5:$B$300,2,FALSE),"")</f>
        <v/>
      </c>
      <c r="AO7" s="46"/>
      <c r="AP7" s="5" t="str">
        <f>IFERROR(VLOOKUP($A7,集約用シート!$B$5:$U$300,15,FALSE),"")</f>
        <v/>
      </c>
      <c r="AQ7" s="8" t="s">
        <v>23</v>
      </c>
      <c r="AR7" s="46"/>
      <c r="AS7" s="5" t="str">
        <f>IFERROR(VLOOKUP($A7,集約用シート!$B$5:$U$300,19,FALSE),"")</f>
        <v/>
      </c>
      <c r="AT7" s="46" t="s">
        <v>23</v>
      </c>
      <c r="AU7" s="5" t="str">
        <f>IFERROR(VLOOKUP($A7,集約用シート!$B$5:$U$300,21,FALSE),"")</f>
        <v/>
      </c>
      <c r="AV7" s="2" t="str">
        <f>VLOOKUP('39徳島'!B8,'[1]2023全単組'!D8:D58,1,FALSE)</f>
        <v>小松島市職員組合</v>
      </c>
    </row>
    <row r="8" spans="1:48" ht="28.5" customHeight="1">
      <c r="A8" s="55">
        <v>39004</v>
      </c>
      <c r="B8" s="7" t="s">
        <v>2621</v>
      </c>
      <c r="C8" s="35" t="s">
        <v>26</v>
      </c>
      <c r="D8" s="40" t="s">
        <v>22</v>
      </c>
      <c r="E8" s="40">
        <v>1</v>
      </c>
      <c r="F8" s="40"/>
      <c r="G8" s="40" t="s">
        <v>26</v>
      </c>
      <c r="H8" s="40"/>
      <c r="I8" s="40"/>
      <c r="J8" s="40"/>
      <c r="K8" s="40" t="s">
        <v>26</v>
      </c>
      <c r="L8" s="40"/>
      <c r="M8" s="40"/>
      <c r="N8" s="40" t="s">
        <v>26</v>
      </c>
      <c r="O8" s="40" t="s">
        <v>22</v>
      </c>
      <c r="P8" s="40">
        <v>1</v>
      </c>
      <c r="Q8" s="40"/>
      <c r="R8" s="40" t="s">
        <v>26</v>
      </c>
      <c r="S8" s="40"/>
      <c r="T8" s="40"/>
      <c r="U8" s="40"/>
      <c r="V8" s="40"/>
      <c r="W8" s="40"/>
      <c r="X8" s="40"/>
      <c r="Y8" s="41" t="s">
        <v>23</v>
      </c>
      <c r="Z8" s="41" t="s">
        <v>23</v>
      </c>
      <c r="AA8" s="41" t="e">
        <v>#N/A</v>
      </c>
      <c r="AB8" s="41" t="s">
        <v>23</v>
      </c>
      <c r="AC8" s="41" t="s">
        <v>25</v>
      </c>
      <c r="AD8" s="41" t="s">
        <v>23</v>
      </c>
      <c r="AE8" s="41" t="s">
        <v>21</v>
      </c>
      <c r="AF8" s="41"/>
      <c r="AG8" s="41" t="s">
        <v>23</v>
      </c>
      <c r="AH8" s="41">
        <v>0</v>
      </c>
      <c r="AI8" s="41" t="s">
        <v>23</v>
      </c>
      <c r="AJ8" s="41" t="s">
        <v>21</v>
      </c>
      <c r="AK8" s="46" t="s">
        <v>23</v>
      </c>
      <c r="AL8" s="46" t="s">
        <v>23</v>
      </c>
      <c r="AM8" s="46" t="s">
        <v>21</v>
      </c>
      <c r="AN8" s="46" t="str">
        <f>IFERROR(VLOOKUP($B8,Sheet1!$A$5:$B$300,2,FALSE),"")</f>
        <v/>
      </c>
      <c r="AO8" s="46"/>
      <c r="AP8" s="5" t="str">
        <f>IFERROR(VLOOKUP($A8,集約用シート!$B$5:$U$300,15,FALSE),"")</f>
        <v/>
      </c>
      <c r="AQ8" s="8" t="s">
        <v>23</v>
      </c>
      <c r="AR8" s="46"/>
      <c r="AS8" s="5" t="str">
        <f>IFERROR(VLOOKUP($A8,集約用シート!$B$5:$U$300,19,FALSE),"")</f>
        <v/>
      </c>
      <c r="AT8" s="46" t="s">
        <v>23</v>
      </c>
      <c r="AU8" s="5" t="str">
        <f>IFERROR(VLOOKUP($A8,集約用シート!$B$5:$U$300,21,FALSE),"")</f>
        <v/>
      </c>
      <c r="AV8" s="2" t="str">
        <f>VLOOKUP('39徳島'!B9,'[1]2023全単組'!D9:D59,1,FALSE)</f>
        <v>阿南市職員労働組合連合会</v>
      </c>
    </row>
    <row r="9" spans="1:48" ht="28.5" customHeight="1">
      <c r="A9" s="55">
        <v>39005</v>
      </c>
      <c r="B9" s="7" t="s">
        <v>2620</v>
      </c>
      <c r="C9" s="35" t="s">
        <v>26</v>
      </c>
      <c r="D9" s="40" t="s">
        <v>26</v>
      </c>
      <c r="E9" s="40">
        <v>2</v>
      </c>
      <c r="F9" s="40"/>
      <c r="G9" s="40" t="s">
        <v>26</v>
      </c>
      <c r="H9" s="40"/>
      <c r="I9" s="40" t="s">
        <v>26</v>
      </c>
      <c r="J9" s="40"/>
      <c r="K9" s="40"/>
      <c r="L9" s="40"/>
      <c r="M9" s="40"/>
      <c r="N9" s="40" t="s">
        <v>26</v>
      </c>
      <c r="O9" s="40" t="s">
        <v>26</v>
      </c>
      <c r="P9" s="40">
        <v>2</v>
      </c>
      <c r="Q9" s="40"/>
      <c r="R9" s="40"/>
      <c r="S9" s="40"/>
      <c r="T9" s="40"/>
      <c r="U9" s="40"/>
      <c r="V9" s="40"/>
      <c r="W9" s="40"/>
      <c r="X9" s="40"/>
      <c r="Y9" s="41" t="s">
        <v>23</v>
      </c>
      <c r="Z9" s="41" t="s">
        <v>23</v>
      </c>
      <c r="AA9" s="41" t="e">
        <v>#N/A</v>
      </c>
      <c r="AB9" s="41" t="s">
        <v>23</v>
      </c>
      <c r="AC9" s="41" t="s">
        <v>25</v>
      </c>
      <c r="AD9" s="41" t="s">
        <v>23</v>
      </c>
      <c r="AE9" s="41" t="s">
        <v>21</v>
      </c>
      <c r="AF9" s="41"/>
      <c r="AG9" s="41" t="s">
        <v>23</v>
      </c>
      <c r="AH9" s="41">
        <v>0</v>
      </c>
      <c r="AI9" s="41" t="s">
        <v>23</v>
      </c>
      <c r="AJ9" s="41" t="s">
        <v>21</v>
      </c>
      <c r="AK9" s="46" t="s">
        <v>23</v>
      </c>
      <c r="AL9" s="46" t="s">
        <v>23</v>
      </c>
      <c r="AM9" s="46" t="s">
        <v>25</v>
      </c>
      <c r="AN9" s="46" t="str">
        <f>IFERROR(VLOOKUP($B9,Sheet1!$A$5:$B$300,2,FALSE),"")</f>
        <v/>
      </c>
      <c r="AO9" s="46"/>
      <c r="AP9" s="5" t="str">
        <f>IFERROR(VLOOKUP($A9,集約用シート!$B$5:$U$300,15,FALSE),"")</f>
        <v/>
      </c>
      <c r="AQ9" s="8" t="s">
        <v>23</v>
      </c>
      <c r="AR9" s="46" t="s">
        <v>21</v>
      </c>
      <c r="AS9" s="5" t="str">
        <f>IFERROR(VLOOKUP($A9,集約用シート!$B$5:$U$300,19,FALSE),"")</f>
        <v/>
      </c>
      <c r="AT9" s="46" t="s">
        <v>23</v>
      </c>
      <c r="AU9" s="5" t="str">
        <f>IFERROR(VLOOKUP($A9,集約用シート!$B$5:$U$300,21,FALSE),"")</f>
        <v/>
      </c>
      <c r="AV9" s="2" t="str">
        <f>VLOOKUP('39徳島'!B10,'[1]2023全単組'!D10:D60,1,FALSE)</f>
        <v>吉野川市職員労働組合</v>
      </c>
    </row>
    <row r="10" spans="1:48" ht="28.5" customHeight="1">
      <c r="A10" s="55">
        <v>39007</v>
      </c>
      <c r="B10" s="7" t="s">
        <v>2619</v>
      </c>
      <c r="C10" s="35" t="s">
        <v>26</v>
      </c>
      <c r="D10" s="40" t="s">
        <v>26</v>
      </c>
      <c r="E10" s="40">
        <v>2</v>
      </c>
      <c r="F10" s="40"/>
      <c r="G10" s="40" t="s">
        <v>26</v>
      </c>
      <c r="H10" s="40"/>
      <c r="I10" s="40"/>
      <c r="J10" s="40"/>
      <c r="K10" s="40" t="s">
        <v>26</v>
      </c>
      <c r="L10" s="40"/>
      <c r="M10" s="40"/>
      <c r="N10" s="40" t="s">
        <v>26</v>
      </c>
      <c r="O10" s="40" t="s">
        <v>26</v>
      </c>
      <c r="P10" s="40">
        <v>2</v>
      </c>
      <c r="Q10" s="40"/>
      <c r="R10" s="40" t="s">
        <v>26</v>
      </c>
      <c r="S10" s="40"/>
      <c r="T10" s="40" t="s">
        <v>26</v>
      </c>
      <c r="U10" s="40"/>
      <c r="V10" s="40"/>
      <c r="W10" s="40"/>
      <c r="X10" s="40"/>
      <c r="Y10" s="41" t="s">
        <v>23</v>
      </c>
      <c r="Z10" s="41" t="s">
        <v>23</v>
      </c>
      <c r="AA10" s="41" t="e">
        <v>#N/A</v>
      </c>
      <c r="AB10" s="41" t="s">
        <v>23</v>
      </c>
      <c r="AC10" s="41" t="s">
        <v>25</v>
      </c>
      <c r="AD10" s="41" t="s">
        <v>23</v>
      </c>
      <c r="AE10" s="41" t="s">
        <v>25</v>
      </c>
      <c r="AF10" s="41"/>
      <c r="AG10" s="41" t="s">
        <v>23</v>
      </c>
      <c r="AH10" s="41">
        <v>0</v>
      </c>
      <c r="AI10" s="41" t="s">
        <v>23</v>
      </c>
      <c r="AJ10" s="41" t="s">
        <v>21</v>
      </c>
      <c r="AK10" s="46" t="s">
        <v>23</v>
      </c>
      <c r="AL10" s="46" t="s">
        <v>23</v>
      </c>
      <c r="AM10" s="46" t="s">
        <v>25</v>
      </c>
      <c r="AN10" s="46" t="str">
        <f>IFERROR(VLOOKUP($B10,Sheet1!$A$5:$B$300,2,FALSE),"")</f>
        <v/>
      </c>
      <c r="AO10" s="46"/>
      <c r="AP10" s="5" t="str">
        <f>IFERROR(VLOOKUP($A10,集約用シート!$B$5:$U$300,15,FALSE),"")</f>
        <v/>
      </c>
      <c r="AQ10" s="8" t="s">
        <v>23</v>
      </c>
      <c r="AR10" s="46"/>
      <c r="AS10" s="5" t="str">
        <f>IFERROR(VLOOKUP($A10,集約用シート!$B$5:$U$300,19,FALSE),"")</f>
        <v/>
      </c>
      <c r="AT10" s="46" t="s">
        <v>23</v>
      </c>
      <c r="AU10" s="5" t="str">
        <f>IFERROR(VLOOKUP($A10,集約用シート!$B$5:$U$300,21,FALSE),"")</f>
        <v/>
      </c>
      <c r="AV10" s="2" t="str">
        <f>VLOOKUP('39徳島'!B11,'[1]2023全単組'!D11:D61,1,FALSE)</f>
        <v>美馬市職員労働組合連合会</v>
      </c>
    </row>
    <row r="11" spans="1:48" ht="28.5" customHeight="1">
      <c r="A11" s="55">
        <v>39008</v>
      </c>
      <c r="B11" s="7" t="s">
        <v>2618</v>
      </c>
      <c r="C11" s="35" t="s">
        <v>26</v>
      </c>
      <c r="D11" s="40" t="s">
        <v>26</v>
      </c>
      <c r="E11" s="40">
        <v>2</v>
      </c>
      <c r="F11" s="40"/>
      <c r="G11" s="40" t="s">
        <v>26</v>
      </c>
      <c r="H11" s="40"/>
      <c r="I11" s="40" t="s">
        <v>26</v>
      </c>
      <c r="J11" s="40"/>
      <c r="K11" s="40"/>
      <c r="L11" s="40"/>
      <c r="M11" s="40"/>
      <c r="N11" s="40" t="s">
        <v>26</v>
      </c>
      <c r="O11" s="40" t="s">
        <v>26</v>
      </c>
      <c r="P11" s="40">
        <v>2</v>
      </c>
      <c r="Q11" s="40"/>
      <c r="R11" s="40" t="s">
        <v>26</v>
      </c>
      <c r="S11" s="40"/>
      <c r="T11" s="40" t="s">
        <v>26</v>
      </c>
      <c r="U11" s="40"/>
      <c r="V11" s="40"/>
      <c r="W11" s="40"/>
      <c r="X11" s="40"/>
      <c r="Y11" s="41" t="s">
        <v>23</v>
      </c>
      <c r="Z11" s="41" t="s">
        <v>23</v>
      </c>
      <c r="AA11" s="41" t="e">
        <v>#N/A</v>
      </c>
      <c r="AB11" s="41" t="s">
        <v>23</v>
      </c>
      <c r="AC11" s="41" t="s">
        <v>25</v>
      </c>
      <c r="AD11" s="41" t="s">
        <v>23</v>
      </c>
      <c r="AE11" s="41" t="s">
        <v>25</v>
      </c>
      <c r="AF11" s="41"/>
      <c r="AG11" s="41" t="s">
        <v>23</v>
      </c>
      <c r="AH11" s="41">
        <v>0</v>
      </c>
      <c r="AI11" s="41" t="s">
        <v>23</v>
      </c>
      <c r="AJ11" s="41" t="s">
        <v>21</v>
      </c>
      <c r="AK11" s="46" t="s">
        <v>23</v>
      </c>
      <c r="AL11" s="46" t="s">
        <v>23</v>
      </c>
      <c r="AM11" s="46" t="s">
        <v>25</v>
      </c>
      <c r="AN11" s="46" t="str">
        <f>IFERROR(VLOOKUP($B11,Sheet1!$A$5:$B$300,2,FALSE),"")</f>
        <v/>
      </c>
      <c r="AO11" s="46" t="s">
        <v>25</v>
      </c>
      <c r="AP11" s="5" t="str">
        <f>IFERROR(VLOOKUP($A11,集約用シート!$B$5:$U$300,15,FALSE),"")</f>
        <v/>
      </c>
      <c r="AQ11" s="8" t="s">
        <v>23</v>
      </c>
      <c r="AR11" s="46" t="s">
        <v>25</v>
      </c>
      <c r="AS11" s="5" t="str">
        <f>IFERROR(VLOOKUP($A11,集約用シート!$B$5:$U$300,19,FALSE),"")</f>
        <v/>
      </c>
      <c r="AT11" s="46" t="s">
        <v>23</v>
      </c>
      <c r="AU11" s="5" t="str">
        <f>IFERROR(VLOOKUP($A11,集約用シート!$B$5:$U$300,21,FALSE),"")</f>
        <v/>
      </c>
      <c r="AV11" s="2" t="e">
        <f>VLOOKUP('39徳島'!B12,'[1]2023全単組'!D12:D62,1,FALSE)</f>
        <v>#N/A</v>
      </c>
    </row>
    <row r="12" spans="1:48" ht="28.5" customHeight="1">
      <c r="A12" s="55">
        <v>39013</v>
      </c>
      <c r="B12" s="7" t="s">
        <v>2617</v>
      </c>
      <c r="C12" s="35" t="s">
        <v>22</v>
      </c>
      <c r="D12" s="40" t="s">
        <v>26</v>
      </c>
      <c r="E12" s="40">
        <v>1</v>
      </c>
      <c r="F12" s="40"/>
      <c r="G12" s="40" t="s">
        <v>26</v>
      </c>
      <c r="H12" s="40"/>
      <c r="I12" s="40" t="s">
        <v>26</v>
      </c>
      <c r="J12" s="40"/>
      <c r="K12" s="40" t="s">
        <v>26</v>
      </c>
      <c r="L12" s="40"/>
      <c r="M12" s="40"/>
      <c r="N12" s="40" t="s">
        <v>22</v>
      </c>
      <c r="O12" s="40" t="s">
        <v>26</v>
      </c>
      <c r="P12" s="40">
        <v>1</v>
      </c>
      <c r="Q12" s="40"/>
      <c r="R12" s="40" t="s">
        <v>26</v>
      </c>
      <c r="S12" s="40"/>
      <c r="T12" s="40" t="s">
        <v>26</v>
      </c>
      <c r="U12" s="40"/>
      <c r="V12" s="40" t="s">
        <v>26</v>
      </c>
      <c r="W12" s="40"/>
      <c r="X12" s="40"/>
      <c r="Y12" s="41" t="s">
        <v>23</v>
      </c>
      <c r="Z12" s="41" t="s">
        <v>23</v>
      </c>
      <c r="AA12" s="41" t="e">
        <v>#N/A</v>
      </c>
      <c r="AB12" s="41" t="s">
        <v>23</v>
      </c>
      <c r="AC12" s="41" t="s">
        <v>23</v>
      </c>
      <c r="AD12" s="41" t="s">
        <v>23</v>
      </c>
      <c r="AE12" s="41" t="s">
        <v>23</v>
      </c>
      <c r="AF12" s="41"/>
      <c r="AG12" s="41" t="s">
        <v>23</v>
      </c>
      <c r="AH12" s="41" t="s">
        <v>23</v>
      </c>
      <c r="AI12" s="41" t="s">
        <v>23</v>
      </c>
      <c r="AJ12" s="41" t="s">
        <v>23</v>
      </c>
      <c r="AK12" s="46" t="s">
        <v>23</v>
      </c>
      <c r="AL12" s="46" t="s">
        <v>23</v>
      </c>
      <c r="AM12" s="46" t="s">
        <v>21</v>
      </c>
      <c r="AN12" s="46" t="str">
        <f>IFERROR(VLOOKUP($B12,Sheet1!$A$5:$B$300,2,FALSE),"")</f>
        <v/>
      </c>
      <c r="AO12" s="46"/>
      <c r="AP12" s="5" t="str">
        <f>IFERROR(VLOOKUP($A12,集約用シート!$B$5:$U$300,15,FALSE),"")</f>
        <v/>
      </c>
      <c r="AQ12" s="8" t="s">
        <v>23</v>
      </c>
      <c r="AR12" s="46"/>
      <c r="AS12" s="5" t="str">
        <f>IFERROR(VLOOKUP($A12,集約用シート!$B$5:$U$300,19,FALSE),"")</f>
        <v/>
      </c>
      <c r="AT12" s="46" t="s">
        <v>23</v>
      </c>
      <c r="AU12" s="5" t="str">
        <f>IFERROR(VLOOKUP($A12,集約用シート!$B$5:$U$300,21,FALSE),"")</f>
        <v/>
      </c>
      <c r="AV12" s="2" t="str">
        <f>VLOOKUP('39徳島'!B13,'[1]2023全単組'!D13:D63,1,FALSE)</f>
        <v>阿波市職員労働組合連合会</v>
      </c>
    </row>
    <row r="13" spans="1:48" ht="28.5" customHeight="1">
      <c r="A13" s="55">
        <v>39016</v>
      </c>
      <c r="B13" s="7" t="s">
        <v>2616</v>
      </c>
      <c r="C13" s="35" t="s">
        <v>26</v>
      </c>
      <c r="D13" s="40" t="s">
        <v>26</v>
      </c>
      <c r="E13" s="40">
        <v>2</v>
      </c>
      <c r="F13" s="40"/>
      <c r="G13" s="40" t="s">
        <v>26</v>
      </c>
      <c r="H13" s="40"/>
      <c r="I13" s="40"/>
      <c r="J13" s="40"/>
      <c r="K13" s="40" t="s">
        <v>26</v>
      </c>
      <c r="L13" s="40"/>
      <c r="M13" s="40"/>
      <c r="N13" s="40" t="s">
        <v>26</v>
      </c>
      <c r="O13" s="40" t="s">
        <v>26</v>
      </c>
      <c r="P13" s="40">
        <v>2</v>
      </c>
      <c r="Q13" s="40"/>
      <c r="R13" s="40" t="s">
        <v>26</v>
      </c>
      <c r="S13" s="40"/>
      <c r="T13" s="40"/>
      <c r="U13" s="40"/>
      <c r="V13" s="40"/>
      <c r="W13" s="40"/>
      <c r="X13" s="40"/>
      <c r="Y13" s="41" t="s">
        <v>23</v>
      </c>
      <c r="Z13" s="41" t="s">
        <v>23</v>
      </c>
      <c r="AA13" s="41" t="e">
        <v>#N/A</v>
      </c>
      <c r="AB13" s="41" t="s">
        <v>23</v>
      </c>
      <c r="AC13" s="41" t="s">
        <v>25</v>
      </c>
      <c r="AD13" s="41" t="s">
        <v>23</v>
      </c>
      <c r="AE13" s="41" t="s">
        <v>25</v>
      </c>
      <c r="AF13" s="41"/>
      <c r="AG13" s="41" t="s">
        <v>23</v>
      </c>
      <c r="AH13" s="41">
        <v>0</v>
      </c>
      <c r="AI13" s="41" t="s">
        <v>23</v>
      </c>
      <c r="AJ13" s="41" t="s">
        <v>21</v>
      </c>
      <c r="AK13" s="46" t="s">
        <v>23</v>
      </c>
      <c r="AL13" s="46" t="s">
        <v>23</v>
      </c>
      <c r="AM13" s="46" t="s">
        <v>25</v>
      </c>
      <c r="AN13" s="46" t="str">
        <f>IFERROR(VLOOKUP($B13,Sheet1!$A$5:$B$300,2,FALSE),"")</f>
        <v/>
      </c>
      <c r="AO13" s="46"/>
      <c r="AP13" s="5" t="str">
        <f>IFERROR(VLOOKUP($A13,集約用シート!$B$5:$U$300,15,FALSE),"")</f>
        <v/>
      </c>
      <c r="AQ13" s="8" t="s">
        <v>23</v>
      </c>
      <c r="AR13" s="46"/>
      <c r="AS13" s="5" t="str">
        <f>IFERROR(VLOOKUP($A13,集約用シート!$B$5:$U$300,19,FALSE),"")</f>
        <v/>
      </c>
      <c r="AT13" s="46" t="s">
        <v>23</v>
      </c>
      <c r="AU13" s="5" t="str">
        <f>IFERROR(VLOOKUP($A13,集約用シート!$B$5:$U$300,21,FALSE),"")</f>
        <v/>
      </c>
      <c r="AV13" s="2" t="str">
        <f>VLOOKUP('39徳島'!B14,'[1]2023全単組'!D14:D64,1,FALSE)</f>
        <v>牟岐町職員労働組合</v>
      </c>
    </row>
    <row r="14" spans="1:48" ht="28.5" customHeight="1">
      <c r="A14" s="55">
        <v>39019</v>
      </c>
      <c r="B14" s="7" t="s">
        <v>2615</v>
      </c>
      <c r="C14" s="35" t="s">
        <v>22</v>
      </c>
      <c r="D14" s="40" t="s">
        <v>22</v>
      </c>
      <c r="E14" s="40">
        <v>0</v>
      </c>
      <c r="F14" s="40"/>
      <c r="G14" s="40" t="s">
        <v>26</v>
      </c>
      <c r="H14" s="40"/>
      <c r="I14" s="40" t="s">
        <v>26</v>
      </c>
      <c r="J14" s="40"/>
      <c r="K14" s="40"/>
      <c r="L14" s="40"/>
      <c r="M14" s="40"/>
      <c r="N14" s="40"/>
      <c r="O14" s="40"/>
      <c r="P14" s="40">
        <v>0</v>
      </c>
      <c r="Q14" s="40"/>
      <c r="R14" s="40"/>
      <c r="S14" s="40"/>
      <c r="T14" s="40"/>
      <c r="U14" s="40"/>
      <c r="V14" s="40"/>
      <c r="W14" s="40"/>
      <c r="X14" s="40"/>
      <c r="Y14" s="41" t="s">
        <v>23</v>
      </c>
      <c r="Z14" s="41" t="s">
        <v>23</v>
      </c>
      <c r="AA14" s="41" t="e">
        <v>#N/A</v>
      </c>
      <c r="AB14" s="41" t="s">
        <v>23</v>
      </c>
      <c r="AC14" s="41" t="s">
        <v>25</v>
      </c>
      <c r="AD14" s="41" t="s">
        <v>23</v>
      </c>
      <c r="AE14" s="41" t="s">
        <v>25</v>
      </c>
      <c r="AF14" s="41"/>
      <c r="AG14" s="41" t="s">
        <v>23</v>
      </c>
      <c r="AH14" s="41">
        <v>0</v>
      </c>
      <c r="AI14" s="41" t="s">
        <v>23</v>
      </c>
      <c r="AJ14" s="41" t="s">
        <v>21</v>
      </c>
      <c r="AK14" s="46" t="s">
        <v>23</v>
      </c>
      <c r="AL14" s="46" t="s">
        <v>23</v>
      </c>
      <c r="AM14" s="46" t="s">
        <v>21</v>
      </c>
      <c r="AN14" s="46" t="str">
        <f>IFERROR(VLOOKUP($B14,Sheet1!$A$5:$B$300,2,FALSE),"")</f>
        <v/>
      </c>
      <c r="AO14" s="46"/>
      <c r="AP14" s="5" t="str">
        <f>IFERROR(VLOOKUP($A14,集約用シート!$B$5:$U$300,15,FALSE),"")</f>
        <v/>
      </c>
      <c r="AQ14" s="8" t="s">
        <v>23</v>
      </c>
      <c r="AR14" s="46"/>
      <c r="AS14" s="5" t="str">
        <f>IFERROR(VLOOKUP($A14,集約用シート!$B$5:$U$300,19,FALSE),"")</f>
        <v/>
      </c>
      <c r="AT14" s="46" t="s">
        <v>23</v>
      </c>
      <c r="AU14" s="5" t="str">
        <f>IFERROR(VLOOKUP($A14,集約用シート!$B$5:$U$300,21,FALSE),"")</f>
        <v/>
      </c>
      <c r="AV14" s="2" t="str">
        <f>VLOOKUP('39徳島'!B15,'[1]2023全単組'!D15:D65,1,FALSE)</f>
        <v>三好市職員労働組合連合会</v>
      </c>
    </row>
    <row r="15" spans="1:48" ht="28.5" customHeight="1">
      <c r="A15" s="55">
        <v>39020</v>
      </c>
      <c r="B15" s="7" t="s">
        <v>2614</v>
      </c>
      <c r="C15" s="35" t="s">
        <v>26</v>
      </c>
      <c r="D15" s="40" t="s">
        <v>22</v>
      </c>
      <c r="E15" s="40">
        <v>1</v>
      </c>
      <c r="F15" s="40"/>
      <c r="G15" s="40"/>
      <c r="H15" s="40"/>
      <c r="I15" s="40"/>
      <c r="J15" s="40"/>
      <c r="K15" s="40"/>
      <c r="L15" s="40"/>
      <c r="M15" s="40"/>
      <c r="N15" s="40" t="s">
        <v>26</v>
      </c>
      <c r="O15" s="40" t="s">
        <v>22</v>
      </c>
      <c r="P15" s="40">
        <v>1</v>
      </c>
      <c r="Q15" s="40"/>
      <c r="R15" s="40"/>
      <c r="S15" s="40"/>
      <c r="T15" s="40"/>
      <c r="U15" s="40"/>
      <c r="V15" s="40"/>
      <c r="W15" s="40"/>
      <c r="X15" s="40"/>
      <c r="Y15" s="41" t="s">
        <v>23</v>
      </c>
      <c r="Z15" s="41" t="s">
        <v>23</v>
      </c>
      <c r="AA15" s="41" t="e">
        <v>#N/A</v>
      </c>
      <c r="AB15" s="41" t="s">
        <v>23</v>
      </c>
      <c r="AC15" s="41" t="s">
        <v>25</v>
      </c>
      <c r="AD15" s="41" t="s">
        <v>23</v>
      </c>
      <c r="AE15" s="41" t="s">
        <v>25</v>
      </c>
      <c r="AF15" s="41"/>
      <c r="AG15" s="41" t="s">
        <v>23</v>
      </c>
      <c r="AH15" s="41" t="s">
        <v>21</v>
      </c>
      <c r="AI15" s="41" t="s">
        <v>23</v>
      </c>
      <c r="AJ15" s="41" t="s">
        <v>21</v>
      </c>
      <c r="AK15" s="46" t="s">
        <v>23</v>
      </c>
      <c r="AL15" s="46" t="s">
        <v>23</v>
      </c>
      <c r="AM15" s="46" t="s">
        <v>25</v>
      </c>
      <c r="AN15" s="46" t="str">
        <f>IFERROR(VLOOKUP($B15,Sheet1!$A$5:$B$300,2,FALSE),"")</f>
        <v/>
      </c>
      <c r="AO15" s="46" t="s">
        <v>25</v>
      </c>
      <c r="AP15" s="5" t="str">
        <f>IFERROR(VLOOKUP($A15,集約用シート!$B$5:$U$300,15,FALSE),"")</f>
        <v/>
      </c>
      <c r="AQ15" s="8" t="s">
        <v>23</v>
      </c>
      <c r="AR15" s="46" t="s">
        <v>21</v>
      </c>
      <c r="AS15" s="5" t="str">
        <f>IFERROR(VLOOKUP($A15,集約用シート!$B$5:$U$300,19,FALSE),"")</f>
        <v/>
      </c>
      <c r="AT15" s="46" t="s">
        <v>23</v>
      </c>
      <c r="AU15" s="5" t="str">
        <f>IFERROR(VLOOKUP($A15,集約用シート!$B$5:$U$300,21,FALSE),"")</f>
        <v/>
      </c>
      <c r="AV15" s="2" t="str">
        <f>VLOOKUP('39徳島'!B16,'[1]2023全単組'!D16:D66,1,FALSE)</f>
        <v>つるぎ町職員労働組合</v>
      </c>
    </row>
    <row r="16" spans="1:48" ht="28.5" customHeight="1">
      <c r="A16" s="55">
        <v>39022</v>
      </c>
      <c r="B16" s="7" t="s">
        <v>2613</v>
      </c>
      <c r="C16" s="35" t="s">
        <v>26</v>
      </c>
      <c r="D16" s="40" t="s">
        <v>22</v>
      </c>
      <c r="E16" s="40">
        <v>1</v>
      </c>
      <c r="F16" s="40"/>
      <c r="G16" s="40"/>
      <c r="H16" s="40"/>
      <c r="I16" s="40"/>
      <c r="J16" s="40"/>
      <c r="K16" s="40"/>
      <c r="L16" s="40"/>
      <c r="M16" s="40"/>
      <c r="N16" s="40" t="s">
        <v>26</v>
      </c>
      <c r="O16" s="40" t="s">
        <v>22</v>
      </c>
      <c r="P16" s="40">
        <v>1</v>
      </c>
      <c r="Q16" s="40"/>
      <c r="R16" s="40"/>
      <c r="S16" s="40"/>
      <c r="T16" s="40"/>
      <c r="U16" s="40"/>
      <c r="V16" s="40"/>
      <c r="W16" s="40"/>
      <c r="X16" s="40"/>
      <c r="Y16" s="41" t="s">
        <v>23</v>
      </c>
      <c r="Z16" s="41" t="s">
        <v>23</v>
      </c>
      <c r="AA16" s="41" t="e">
        <v>#N/A</v>
      </c>
      <c r="AB16" s="41" t="s">
        <v>23</v>
      </c>
      <c r="AC16" s="41" t="s">
        <v>21</v>
      </c>
      <c r="AD16" s="41" t="s">
        <v>23</v>
      </c>
      <c r="AE16" s="41" t="s">
        <v>21</v>
      </c>
      <c r="AF16" s="41"/>
      <c r="AG16" s="41" t="s">
        <v>23</v>
      </c>
      <c r="AH16" s="41">
        <v>0</v>
      </c>
      <c r="AI16" s="41" t="s">
        <v>23</v>
      </c>
      <c r="AJ16" s="41" t="s">
        <v>21</v>
      </c>
      <c r="AK16" s="46" t="s">
        <v>23</v>
      </c>
      <c r="AL16" s="46" t="s">
        <v>23</v>
      </c>
      <c r="AM16" s="46" t="s">
        <v>21</v>
      </c>
      <c r="AN16" s="46" t="str">
        <f>IFERROR(VLOOKUP($B16,Sheet1!$A$5:$B$300,2,FALSE),"")</f>
        <v/>
      </c>
      <c r="AO16" s="46"/>
      <c r="AP16" s="5" t="str">
        <f>IFERROR(VLOOKUP($A16,集約用シート!$B$5:$U$300,15,FALSE),"")</f>
        <v/>
      </c>
      <c r="AQ16" s="8" t="s">
        <v>23</v>
      </c>
      <c r="AR16" s="46"/>
      <c r="AS16" s="5" t="str">
        <f>IFERROR(VLOOKUP($A16,集約用シート!$B$5:$U$300,19,FALSE),"")</f>
        <v/>
      </c>
      <c r="AT16" s="46" t="s">
        <v>23</v>
      </c>
      <c r="AU16" s="5" t="str">
        <f>IFERROR(VLOOKUP($A16,集約用シート!$B$5:$U$300,21,FALSE),"")</f>
        <v/>
      </c>
      <c r="AV16" s="2" t="str">
        <f>VLOOKUP('39徳島'!B17,'[1]2023全単組'!D17:D67,1,FALSE)</f>
        <v>東みよし町職員労働組合連合会</v>
      </c>
    </row>
    <row r="17" spans="1:48" ht="28.5" customHeight="1">
      <c r="A17" s="55">
        <v>39023</v>
      </c>
      <c r="B17" s="7" t="s">
        <v>2612</v>
      </c>
      <c r="C17" s="35" t="s">
        <v>26</v>
      </c>
      <c r="D17" s="40" t="s">
        <v>22</v>
      </c>
      <c r="E17" s="40">
        <v>1</v>
      </c>
      <c r="F17" s="40"/>
      <c r="G17" s="40" t="s">
        <v>26</v>
      </c>
      <c r="H17" s="40"/>
      <c r="I17" s="40" t="s">
        <v>26</v>
      </c>
      <c r="J17" s="40"/>
      <c r="K17" s="40"/>
      <c r="L17" s="40"/>
      <c r="M17" s="40"/>
      <c r="N17" s="40"/>
      <c r="O17" s="40"/>
      <c r="P17" s="40">
        <v>0</v>
      </c>
      <c r="Q17" s="40"/>
      <c r="R17" s="40"/>
      <c r="S17" s="40"/>
      <c r="T17" s="40"/>
      <c r="U17" s="40"/>
      <c r="V17" s="40"/>
      <c r="W17" s="40"/>
      <c r="X17" s="40"/>
      <c r="Y17" s="41" t="s">
        <v>23</v>
      </c>
      <c r="Z17" s="41" t="s">
        <v>23</v>
      </c>
      <c r="AA17" s="41" t="e">
        <v>#N/A</v>
      </c>
      <c r="AB17" s="41" t="s">
        <v>23</v>
      </c>
      <c r="AC17" s="41" t="s">
        <v>21</v>
      </c>
      <c r="AD17" s="41" t="s">
        <v>23</v>
      </c>
      <c r="AE17" s="41" t="s">
        <v>21</v>
      </c>
      <c r="AF17" s="41"/>
      <c r="AG17" s="41" t="s">
        <v>23</v>
      </c>
      <c r="AH17" s="41">
        <v>0</v>
      </c>
      <c r="AI17" s="41" t="s">
        <v>23</v>
      </c>
      <c r="AJ17" s="41" t="s">
        <v>21</v>
      </c>
      <c r="AK17" s="46" t="s">
        <v>23</v>
      </c>
      <c r="AL17" s="46" t="s">
        <v>23</v>
      </c>
      <c r="AM17" s="46" t="s">
        <v>21</v>
      </c>
      <c r="AN17" s="46" t="str">
        <f>IFERROR(VLOOKUP($B17,Sheet1!$A$5:$B$300,2,FALSE),"")</f>
        <v/>
      </c>
      <c r="AO17" s="46"/>
      <c r="AP17" s="5" t="str">
        <f>IFERROR(VLOOKUP($A17,集約用シート!$B$5:$U$300,15,FALSE),"")</f>
        <v/>
      </c>
      <c r="AQ17" s="8" t="s">
        <v>23</v>
      </c>
      <c r="AR17" s="46"/>
      <c r="AS17" s="5" t="str">
        <f>IFERROR(VLOOKUP($A17,集約用シート!$B$5:$U$300,19,FALSE),"")</f>
        <v/>
      </c>
      <c r="AT17" s="46" t="s">
        <v>23</v>
      </c>
      <c r="AU17" s="5" t="str">
        <f>IFERROR(VLOOKUP($A17,集約用シート!$B$5:$U$300,21,FALSE),"")</f>
        <v/>
      </c>
      <c r="AV17" s="2" t="str">
        <f>VLOOKUP('39徳島'!B18,'[1]2023全単組'!D18:D68,1,FALSE)</f>
        <v>海陽町職員労働組合</v>
      </c>
    </row>
    <row r="18" spans="1:48" ht="28.5" customHeight="1">
      <c r="A18" s="55">
        <v>39025</v>
      </c>
      <c r="B18" s="7" t="s">
        <v>2611</v>
      </c>
      <c r="C18" s="35" t="s">
        <v>22</v>
      </c>
      <c r="D18" s="40" t="s">
        <v>22</v>
      </c>
      <c r="E18" s="40">
        <v>0</v>
      </c>
      <c r="F18" s="40"/>
      <c r="G18" s="40" t="s">
        <v>26</v>
      </c>
      <c r="H18" s="40"/>
      <c r="I18" s="40"/>
      <c r="J18" s="40"/>
      <c r="K18" s="40"/>
      <c r="L18" s="40"/>
      <c r="M18" s="40"/>
      <c r="N18" s="40"/>
      <c r="O18" s="40"/>
      <c r="P18" s="40">
        <v>0</v>
      </c>
      <c r="Q18" s="40"/>
      <c r="R18" s="40"/>
      <c r="S18" s="40"/>
      <c r="T18" s="40"/>
      <c r="U18" s="40"/>
      <c r="V18" s="40"/>
      <c r="W18" s="40"/>
      <c r="X18" s="40"/>
      <c r="Y18" s="41" t="s">
        <v>23</v>
      </c>
      <c r="Z18" s="41" t="s">
        <v>23</v>
      </c>
      <c r="AA18" s="41" t="e">
        <v>#N/A</v>
      </c>
      <c r="AB18" s="41" t="s">
        <v>23</v>
      </c>
      <c r="AC18" s="41" t="s">
        <v>23</v>
      </c>
      <c r="AD18" s="41" t="s">
        <v>23</v>
      </c>
      <c r="AE18" s="41" t="s">
        <v>23</v>
      </c>
      <c r="AF18" s="41"/>
      <c r="AG18" s="41" t="s">
        <v>23</v>
      </c>
      <c r="AH18" s="41" t="s">
        <v>23</v>
      </c>
      <c r="AI18" s="41" t="s">
        <v>23</v>
      </c>
      <c r="AJ18" s="41" t="s">
        <v>23</v>
      </c>
      <c r="AK18" s="46" t="s">
        <v>23</v>
      </c>
      <c r="AL18" s="46" t="s">
        <v>23</v>
      </c>
      <c r="AM18" s="46" t="s">
        <v>21</v>
      </c>
      <c r="AN18" s="46" t="str">
        <f>IFERROR(VLOOKUP($B18,Sheet1!$A$5:$B$300,2,FALSE),"")</f>
        <v/>
      </c>
      <c r="AO18" s="46"/>
      <c r="AP18" s="5" t="str">
        <f>IFERROR(VLOOKUP($A18,集約用シート!$B$5:$U$300,15,FALSE),"")</f>
        <v/>
      </c>
      <c r="AQ18" s="8" t="s">
        <v>23</v>
      </c>
      <c r="AR18" s="46"/>
      <c r="AS18" s="5" t="str">
        <f>IFERROR(VLOOKUP($A18,集約用シート!$B$5:$U$300,19,FALSE),"")</f>
        <v/>
      </c>
      <c r="AT18" s="46" t="s">
        <v>23</v>
      </c>
      <c r="AU18" s="5" t="str">
        <f>IFERROR(VLOOKUP($A18,集約用シート!$B$5:$U$300,21,FALSE),"")</f>
        <v/>
      </c>
      <c r="AV18" s="2" t="str">
        <f>VLOOKUP('39徳島'!B19,'[1]2023全単組'!D19:D69,1,FALSE)</f>
        <v>美波町職員労働組合</v>
      </c>
    </row>
    <row r="19" spans="1:48" ht="28.5" customHeight="1">
      <c r="A19" s="55">
        <v>39030</v>
      </c>
      <c r="B19" s="7" t="s">
        <v>2610</v>
      </c>
      <c r="C19" s="35" t="s">
        <v>22</v>
      </c>
      <c r="D19" s="40" t="s">
        <v>22</v>
      </c>
      <c r="E19" s="40">
        <v>0</v>
      </c>
      <c r="F19" s="40"/>
      <c r="G19" s="40" t="s">
        <v>26</v>
      </c>
      <c r="H19" s="40"/>
      <c r="I19" s="40"/>
      <c r="J19" s="40"/>
      <c r="K19" s="40"/>
      <c r="L19" s="40"/>
      <c r="M19" s="40" t="s">
        <v>26</v>
      </c>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41"/>
      <c r="AG19" s="41" t="s">
        <v>23</v>
      </c>
      <c r="AH19" s="41" t="s">
        <v>23</v>
      </c>
      <c r="AI19" s="41" t="s">
        <v>23</v>
      </c>
      <c r="AJ19" s="41" t="s">
        <v>23</v>
      </c>
      <c r="AK19" s="46" t="s">
        <v>23</v>
      </c>
      <c r="AL19" s="46" t="s">
        <v>23</v>
      </c>
      <c r="AM19" s="46" t="s">
        <v>21</v>
      </c>
      <c r="AN19" s="46" t="str">
        <f>IFERROR(VLOOKUP($B19,Sheet1!$A$5:$B$300,2,FALSE),"")</f>
        <v/>
      </c>
      <c r="AO19" s="46"/>
      <c r="AP19" s="5" t="str">
        <f>IFERROR(VLOOKUP($A19,集約用シート!$B$5:$U$300,15,FALSE),"")</f>
        <v/>
      </c>
      <c r="AQ19" s="8" t="s">
        <v>23</v>
      </c>
      <c r="AR19" s="46"/>
      <c r="AS19" s="5" t="str">
        <f>IFERROR(VLOOKUP($A19,集約用シート!$B$5:$U$300,19,FALSE),"")</f>
        <v/>
      </c>
      <c r="AT19" s="46" t="s">
        <v>23</v>
      </c>
      <c r="AU19" s="5" t="str">
        <f>IFERROR(VLOOKUP($A19,集約用シート!$B$5:$U$300,21,FALSE),"")</f>
        <v/>
      </c>
      <c r="AV19" s="2" t="str">
        <f>VLOOKUP('39徳島'!B20,'[1]2023全単組'!D20:D70,1,FALSE)</f>
        <v>徳島県国民健康保険団体連合会職員労働組合</v>
      </c>
    </row>
    <row r="20" spans="1:48" ht="28.5" customHeight="1">
      <c r="A20" s="55">
        <v>39031</v>
      </c>
      <c r="B20" s="7" t="s">
        <v>2609</v>
      </c>
      <c r="C20" s="35"/>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46" t="s">
        <v>23</v>
      </c>
      <c r="AL20" s="46" t="s">
        <v>23</v>
      </c>
      <c r="AM20" s="46" t="s">
        <v>25</v>
      </c>
      <c r="AN20" s="46" t="str">
        <f>IFERROR(VLOOKUP($B20,Sheet1!$A$5:$B$300,2,FALSE),"")</f>
        <v/>
      </c>
      <c r="AO20" s="46" t="s">
        <v>25</v>
      </c>
      <c r="AP20" s="5" t="str">
        <f>IFERROR(VLOOKUP($A20,集約用シート!$B$5:$U$300,15,FALSE),"")</f>
        <v/>
      </c>
      <c r="AQ20" s="8" t="s">
        <v>23</v>
      </c>
      <c r="AR20" s="46"/>
      <c r="AS20" s="5" t="str">
        <f>IFERROR(VLOOKUP($A20,集約用シート!$B$5:$U$300,19,FALSE),"")</f>
        <v/>
      </c>
      <c r="AT20" s="46" t="s">
        <v>23</v>
      </c>
      <c r="AU20" s="5" t="str">
        <f>IFERROR(VLOOKUP($A20,集約用シート!$B$5:$U$300,21,FALSE),"")</f>
        <v/>
      </c>
      <c r="AV20" s="2" t="str">
        <f>VLOOKUP('39徳島'!B21,'[1]2023全単組'!D21:D71,1,FALSE)</f>
        <v>那賀町職員組合</v>
      </c>
    </row>
    <row r="21" spans="1:48" ht="28.5" customHeight="1">
      <c r="A21" s="55">
        <v>39038</v>
      </c>
      <c r="B21" s="7" t="s">
        <v>2608</v>
      </c>
      <c r="C21" s="35" t="s">
        <v>26</v>
      </c>
      <c r="D21" s="40" t="s">
        <v>26</v>
      </c>
      <c r="E21" s="40">
        <v>2</v>
      </c>
      <c r="F21" s="40"/>
      <c r="G21" s="40" t="s">
        <v>26</v>
      </c>
      <c r="H21" s="40"/>
      <c r="I21" s="40" t="s">
        <v>26</v>
      </c>
      <c r="J21" s="40"/>
      <c r="K21" s="40"/>
      <c r="L21" s="40"/>
      <c r="M21" s="40"/>
      <c r="N21" s="40"/>
      <c r="O21" s="40"/>
      <c r="P21" s="40">
        <v>0</v>
      </c>
      <c r="Q21" s="40"/>
      <c r="R21" s="40"/>
      <c r="S21" s="40"/>
      <c r="T21" s="40"/>
      <c r="U21" s="40"/>
      <c r="V21" s="40"/>
      <c r="W21" s="40"/>
      <c r="X21" s="40"/>
      <c r="Y21" s="41" t="s">
        <v>23</v>
      </c>
      <c r="Z21" s="41" t="s">
        <v>23</v>
      </c>
      <c r="AA21" s="41" t="e">
        <v>#N/A</v>
      </c>
      <c r="AB21" s="41" t="s">
        <v>23</v>
      </c>
      <c r="AC21" s="41" t="s">
        <v>25</v>
      </c>
      <c r="AD21" s="41" t="s">
        <v>23</v>
      </c>
      <c r="AE21" s="41" t="s">
        <v>21</v>
      </c>
      <c r="AF21" s="41"/>
      <c r="AG21" s="41" t="s">
        <v>23</v>
      </c>
      <c r="AH21" s="41">
        <v>0</v>
      </c>
      <c r="AI21" s="41" t="s">
        <v>23</v>
      </c>
      <c r="AJ21" s="41" t="s">
        <v>21</v>
      </c>
      <c r="AK21" s="46" t="s">
        <v>23</v>
      </c>
      <c r="AL21" s="46" t="s">
        <v>23</v>
      </c>
      <c r="AM21" s="46" t="s">
        <v>21</v>
      </c>
      <c r="AN21" s="46" t="str">
        <f>IFERROR(VLOOKUP($B21,Sheet1!$A$5:$B$300,2,FALSE),"")</f>
        <v/>
      </c>
      <c r="AO21" s="46"/>
      <c r="AP21" s="5" t="str">
        <f>IFERROR(VLOOKUP($A21,集約用シート!$B$5:$U$300,15,FALSE),"")</f>
        <v/>
      </c>
      <c r="AQ21" s="8" t="s">
        <v>23</v>
      </c>
      <c r="AR21" s="46"/>
      <c r="AS21" s="5" t="str">
        <f>IFERROR(VLOOKUP($A21,集約用シート!$B$5:$U$300,19,FALSE),"")</f>
        <v/>
      </c>
      <c r="AT21" s="46" t="s">
        <v>23</v>
      </c>
      <c r="AU21" s="5" t="str">
        <f>IFERROR(VLOOKUP($A21,集約用シート!$B$5:$U$300,21,FALSE),"")</f>
        <v/>
      </c>
      <c r="AV21" s="2" t="e">
        <f>VLOOKUP('39徳島'!B22,'[1]2023全単組'!D22:D72,1,FALSE)</f>
        <v>#N/A</v>
      </c>
    </row>
    <row r="22" spans="1:48" ht="28.5" customHeight="1">
      <c r="A22" s="55">
        <v>39042</v>
      </c>
      <c r="B22" s="7" t="s">
        <v>2607</v>
      </c>
      <c r="C22" s="35" t="s">
        <v>22</v>
      </c>
      <c r="D22" s="40" t="s">
        <v>22</v>
      </c>
      <c r="E22" s="40">
        <v>0</v>
      </c>
      <c r="F22" s="40"/>
      <c r="G22" s="40" t="s">
        <v>26</v>
      </c>
      <c r="H22" s="40"/>
      <c r="I22" s="40"/>
      <c r="J22" s="40"/>
      <c r="K22" s="40"/>
      <c r="L22" s="40"/>
      <c r="M22" s="40"/>
      <c r="N22" s="40" t="s">
        <v>22</v>
      </c>
      <c r="O22" s="40" t="s">
        <v>22</v>
      </c>
      <c r="P22" s="40">
        <v>0</v>
      </c>
      <c r="Q22" s="40"/>
      <c r="R22" s="40" t="s">
        <v>26</v>
      </c>
      <c r="S22" s="40"/>
      <c r="T22" s="40"/>
      <c r="U22" s="40"/>
      <c r="V22" s="40"/>
      <c r="W22" s="40"/>
      <c r="X22" s="40"/>
      <c r="Y22" s="41" t="s">
        <v>23</v>
      </c>
      <c r="Z22" s="41" t="s">
        <v>23</v>
      </c>
      <c r="AA22" s="41" t="e">
        <v>#N/A</v>
      </c>
      <c r="AB22" s="41" t="s">
        <v>23</v>
      </c>
      <c r="AC22" s="41" t="s">
        <v>21</v>
      </c>
      <c r="AD22" s="41" t="s">
        <v>23</v>
      </c>
      <c r="AE22" s="41" t="s">
        <v>21</v>
      </c>
      <c r="AF22" s="41"/>
      <c r="AG22" s="41" t="s">
        <v>23</v>
      </c>
      <c r="AH22" s="41">
        <v>0</v>
      </c>
      <c r="AI22" s="41" t="s">
        <v>23</v>
      </c>
      <c r="AJ22" s="41" t="s">
        <v>21</v>
      </c>
      <c r="AK22" s="46" t="s">
        <v>23</v>
      </c>
      <c r="AL22" s="46" t="s">
        <v>23</v>
      </c>
      <c r="AM22" s="46" t="s">
        <v>25</v>
      </c>
      <c r="AN22" s="46" t="str">
        <f>IFERROR(VLOOKUP($B22,Sheet1!$A$5:$B$300,2,FALSE),"")</f>
        <v/>
      </c>
      <c r="AO22" s="46"/>
      <c r="AP22" s="5" t="str">
        <f>IFERROR(VLOOKUP($A22,集約用シート!$B$5:$U$300,15,FALSE),"")</f>
        <v/>
      </c>
      <c r="AQ22" s="8" t="s">
        <v>23</v>
      </c>
      <c r="AR22" s="46"/>
      <c r="AS22" s="5" t="str">
        <f>IFERROR(VLOOKUP($A22,集約用シート!$B$5:$U$300,19,FALSE),"")</f>
        <v/>
      </c>
      <c r="AT22" s="46" t="s">
        <v>23</v>
      </c>
      <c r="AU22" s="5" t="str">
        <f>IFERROR(VLOOKUP($A22,集約用シート!$B$5:$U$300,21,FALSE),"")</f>
        <v/>
      </c>
      <c r="AV22" s="2" t="e">
        <f>VLOOKUP('39徳島'!B23,'[1]2023全単組'!D23:D73,1,FALSE)</f>
        <v>#N/A</v>
      </c>
    </row>
    <row r="23" spans="1:48" ht="28.5" customHeight="1">
      <c r="A23" s="55">
        <v>39045</v>
      </c>
      <c r="B23" s="7" t="s">
        <v>2606</v>
      </c>
      <c r="C23" s="35" t="s">
        <v>22</v>
      </c>
      <c r="D23" s="40" t="s">
        <v>22</v>
      </c>
      <c r="E23" s="40">
        <v>0</v>
      </c>
      <c r="F23" s="40"/>
      <c r="G23" s="40" t="s">
        <v>26</v>
      </c>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46" t="s">
        <v>23</v>
      </c>
      <c r="AL23" s="46" t="s">
        <v>23</v>
      </c>
      <c r="AM23" s="46" t="s">
        <v>25</v>
      </c>
      <c r="AN23" s="46" t="str">
        <f>IFERROR(VLOOKUP($B23,Sheet1!$A$5:$B$300,2,FALSE),"")</f>
        <v/>
      </c>
      <c r="AO23" s="46"/>
      <c r="AP23" s="5" t="str">
        <f>IFERROR(VLOOKUP($A23,集約用シート!$B$5:$U$300,15,FALSE),"")</f>
        <v/>
      </c>
      <c r="AQ23" s="8" t="s">
        <v>23</v>
      </c>
      <c r="AR23" s="46"/>
      <c r="AS23" s="5" t="str">
        <f>IFERROR(VLOOKUP($A23,集約用シート!$B$5:$U$300,19,FALSE),"")</f>
        <v/>
      </c>
      <c r="AT23" s="46" t="s">
        <v>23</v>
      </c>
      <c r="AU23" s="5" t="str">
        <f>IFERROR(VLOOKUP($A23,集約用シート!$B$5:$U$300,21,FALSE),"")</f>
        <v/>
      </c>
      <c r="AV23" s="2" t="str">
        <f>VLOOKUP('39徳島'!B24,'[1]2023全単組'!D24:D74,1,FALSE)</f>
        <v>徳島県市町村職員共済組合職員労働組合</v>
      </c>
    </row>
    <row r="24" spans="1:48" ht="28.5" customHeight="1">
      <c r="A24" s="55">
        <v>39049</v>
      </c>
      <c r="B24" s="7" t="s">
        <v>2605</v>
      </c>
      <c r="C24" s="35"/>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46" t="s">
        <v>23</v>
      </c>
      <c r="AL24" s="46" t="s">
        <v>23</v>
      </c>
      <c r="AM24" s="46" t="s">
        <v>21</v>
      </c>
      <c r="AN24" s="46" t="str">
        <f>IFERROR(VLOOKUP($B24,Sheet1!$A$5:$B$300,2,FALSE),"")</f>
        <v/>
      </c>
      <c r="AO24" s="46"/>
      <c r="AP24" s="5" t="str">
        <f>IFERROR(VLOOKUP($A24,集約用シート!$B$5:$U$300,15,FALSE),"")</f>
        <v/>
      </c>
      <c r="AQ24" s="8" t="s">
        <v>23</v>
      </c>
      <c r="AR24" s="46"/>
      <c r="AS24" s="5" t="str">
        <f>IFERROR(VLOOKUP($A24,集約用シート!$B$5:$U$300,19,FALSE),"")</f>
        <v/>
      </c>
      <c r="AT24" s="46" t="s">
        <v>23</v>
      </c>
      <c r="AU24" s="5" t="str">
        <f>IFERROR(VLOOKUP($A24,集約用シート!$B$5:$U$300,21,FALSE),"")</f>
        <v/>
      </c>
      <c r="AV24" s="2" t="str">
        <f>VLOOKUP('39徳島'!B25,'[1]2023全単組'!D25:D75,1,FALSE)</f>
        <v>徳島県建設技術センター労働組合</v>
      </c>
    </row>
    <row r="25" spans="1:48" ht="28.5" customHeight="1">
      <c r="A25" s="55">
        <v>39051</v>
      </c>
      <c r="B25" s="7" t="s">
        <v>2604</v>
      </c>
      <c r="C25" s="35"/>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46" t="s">
        <v>23</v>
      </c>
      <c r="AL25" s="46" t="s">
        <v>23</v>
      </c>
      <c r="AM25" s="46" t="s">
        <v>21</v>
      </c>
      <c r="AN25" s="46" t="str">
        <f>IFERROR(VLOOKUP($B25,Sheet1!$A$5:$B$300,2,FALSE),"")</f>
        <v/>
      </c>
      <c r="AO25" s="46"/>
      <c r="AP25" s="5" t="str">
        <f>IFERROR(VLOOKUP($A25,集約用シート!$B$5:$U$300,15,FALSE),"")</f>
        <v/>
      </c>
      <c r="AQ25" s="8" t="s">
        <v>23</v>
      </c>
      <c r="AR25" s="46"/>
      <c r="AS25" s="5" t="str">
        <f>IFERROR(VLOOKUP($A25,集約用シート!$B$5:$U$300,19,FALSE),"")</f>
        <v/>
      </c>
      <c r="AT25" s="46" t="s">
        <v>23</v>
      </c>
      <c r="AU25" s="5" t="str">
        <f>IFERROR(VLOOKUP($A25,集約用シート!$B$5:$U$300,21,FALSE),"")</f>
        <v/>
      </c>
      <c r="AV25" s="2" t="str">
        <f>VLOOKUP('39徳島'!B26,'[1]2023全単組'!D26:D76,1,FALSE)</f>
        <v>公益財団法人徳島県文化振興財団職員労働組合</v>
      </c>
    </row>
    <row r="26" spans="1:48" ht="28.5" customHeight="1">
      <c r="A26" s="55">
        <v>39052</v>
      </c>
      <c r="B26" s="7" t="s">
        <v>2603</v>
      </c>
      <c r="C26" s="35"/>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41"/>
      <c r="AG26" s="41" t="s">
        <v>23</v>
      </c>
      <c r="AH26" s="41" t="s">
        <v>23</v>
      </c>
      <c r="AI26" s="41" t="s">
        <v>23</v>
      </c>
      <c r="AJ26" s="41" t="s">
        <v>23</v>
      </c>
      <c r="AK26" s="46" t="s">
        <v>23</v>
      </c>
      <c r="AL26" s="46" t="s">
        <v>23</v>
      </c>
      <c r="AM26" s="46" t="s">
        <v>21</v>
      </c>
      <c r="AN26" s="46" t="str">
        <f>IFERROR(VLOOKUP($B26,Sheet1!$A$5:$B$300,2,FALSE),"")</f>
        <v/>
      </c>
      <c r="AO26" s="46"/>
      <c r="AP26" s="5" t="str">
        <f>IFERROR(VLOOKUP($A26,集約用シート!$B$5:$U$300,15,FALSE),"")</f>
        <v/>
      </c>
      <c r="AQ26" s="8" t="s">
        <v>23</v>
      </c>
      <c r="AR26" s="46"/>
      <c r="AS26" s="5" t="str">
        <f>IFERROR(VLOOKUP($A26,集約用シート!$B$5:$U$300,19,FALSE),"")</f>
        <v/>
      </c>
      <c r="AT26" s="46" t="s">
        <v>23</v>
      </c>
      <c r="AU26" s="5" t="str">
        <f>IFERROR(VLOOKUP($A26,集約用シート!$B$5:$U$300,21,FALSE),"")</f>
        <v/>
      </c>
      <c r="AV26" s="2" t="e">
        <f>VLOOKUP('39徳島'!B27,'[1]2023全単組'!D27:D77,1,FALSE)</f>
        <v>#N/A</v>
      </c>
    </row>
    <row r="27" spans="1:48" ht="28.5" customHeight="1">
      <c r="A27" s="55">
        <v>39053</v>
      </c>
      <c r="B27" s="7" t="s">
        <v>2602</v>
      </c>
      <c r="C27" s="35" t="s">
        <v>22</v>
      </c>
      <c r="D27" s="35" t="s">
        <v>22</v>
      </c>
      <c r="E27" s="40">
        <v>0</v>
      </c>
      <c r="F27" s="40"/>
      <c r="G27" s="40"/>
      <c r="H27" s="40"/>
      <c r="I27" s="40"/>
      <c r="J27" s="40"/>
      <c r="K27" s="40"/>
      <c r="L27" s="40"/>
      <c r="M27" s="40"/>
      <c r="N27" s="40" t="s">
        <v>22</v>
      </c>
      <c r="O27" s="40" t="s">
        <v>22</v>
      </c>
      <c r="P27" s="40">
        <v>0</v>
      </c>
      <c r="Q27" s="40"/>
      <c r="R27" s="40"/>
      <c r="S27" s="40"/>
      <c r="T27" s="40"/>
      <c r="U27" s="40"/>
      <c r="V27" s="40"/>
      <c r="W27" s="40"/>
      <c r="X27" s="40"/>
      <c r="Y27" s="41" t="s">
        <v>23</v>
      </c>
      <c r="Z27" s="41" t="s">
        <v>23</v>
      </c>
      <c r="AA27" s="41" t="e">
        <v>#N/A</v>
      </c>
      <c r="AB27" s="41" t="s">
        <v>23</v>
      </c>
      <c r="AC27" s="41" t="s">
        <v>25</v>
      </c>
      <c r="AD27" s="41" t="s">
        <v>23</v>
      </c>
      <c r="AE27" s="41" t="s">
        <v>21</v>
      </c>
      <c r="AF27" s="41"/>
      <c r="AG27" s="41" t="s">
        <v>23</v>
      </c>
      <c r="AH27" s="41">
        <v>0</v>
      </c>
      <c r="AI27" s="41" t="s">
        <v>23</v>
      </c>
      <c r="AJ27" s="41" t="s">
        <v>21</v>
      </c>
      <c r="AK27" s="46" t="s">
        <v>23</v>
      </c>
      <c r="AL27" s="46" t="s">
        <v>23</v>
      </c>
      <c r="AM27" s="46" t="s">
        <v>25</v>
      </c>
      <c r="AN27" s="46" t="str">
        <f>IFERROR(VLOOKUP($B27,Sheet1!$A$5:$B$300,2,FALSE),"")</f>
        <v/>
      </c>
      <c r="AO27" s="46"/>
      <c r="AP27" s="5" t="str">
        <f>IFERROR(VLOOKUP($A27,集約用シート!$B$5:$U$300,15,FALSE),"")</f>
        <v/>
      </c>
      <c r="AQ27" s="8" t="s">
        <v>23</v>
      </c>
      <c r="AR27" s="46"/>
      <c r="AS27" s="5" t="str">
        <f>IFERROR(VLOOKUP($A27,集約用シート!$B$5:$U$300,19,FALSE),"")</f>
        <v/>
      </c>
      <c r="AT27" s="46" t="s">
        <v>23</v>
      </c>
      <c r="AU27" s="5" t="str">
        <f>IFERROR(VLOOKUP($A27,集約用シート!$B$5:$U$300,21,FALSE),"")</f>
        <v/>
      </c>
      <c r="AV27" s="2" t="e">
        <f>VLOOKUP('39徳島'!B28,'[1]2023全単組'!D28:D78,1,FALSE)</f>
        <v>#N/A</v>
      </c>
    </row>
    <row r="28" spans="1:48" ht="28.5" customHeight="1">
      <c r="A28" s="55">
        <v>39054</v>
      </c>
      <c r="B28" s="7" t="s">
        <v>2601</v>
      </c>
      <c r="C28" s="35" t="s">
        <v>22</v>
      </c>
      <c r="D28" s="40" t="s">
        <v>22</v>
      </c>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46" t="s">
        <v>23</v>
      </c>
      <c r="AL28" s="46" t="s">
        <v>23</v>
      </c>
      <c r="AM28" s="46" t="s">
        <v>21</v>
      </c>
      <c r="AN28" s="46" t="str">
        <f>IFERROR(VLOOKUP($B28,Sheet1!$A$5:$B$300,2,FALSE),"")</f>
        <v/>
      </c>
      <c r="AO28" s="46"/>
      <c r="AP28" s="5" t="str">
        <f>IFERROR(VLOOKUP($A28,集約用シート!$B$5:$U$300,15,FALSE),"")</f>
        <v/>
      </c>
      <c r="AQ28" s="8" t="s">
        <v>23</v>
      </c>
      <c r="AR28" s="46"/>
      <c r="AS28" s="5" t="str">
        <f>IFERROR(VLOOKUP($A28,集約用シート!$B$5:$U$300,19,FALSE),"")</f>
        <v/>
      </c>
      <c r="AT28" s="46" t="s">
        <v>23</v>
      </c>
      <c r="AU28" s="5" t="str">
        <f>IFERROR(VLOOKUP($A28,集約用シート!$B$5:$U$300,21,FALSE),"")</f>
        <v/>
      </c>
      <c r="AV28" s="2" t="str">
        <f>VLOOKUP('39徳島'!B29,'[1]2023全単組'!D29:D79,1,FALSE)</f>
        <v>海部老人ホーム職員労働組合</v>
      </c>
    </row>
    <row r="29" spans="1:48" ht="28.5" customHeight="1">
      <c r="A29" s="55">
        <v>39057</v>
      </c>
      <c r="B29" s="7" t="s">
        <v>2600</v>
      </c>
      <c r="C29" s="35" t="s">
        <v>22</v>
      </c>
      <c r="D29" s="40" t="s">
        <v>22</v>
      </c>
      <c r="E29" s="40">
        <v>0</v>
      </c>
      <c r="F29" s="40"/>
      <c r="G29" s="40" t="s">
        <v>26</v>
      </c>
      <c r="H29" s="40"/>
      <c r="I29" s="40"/>
      <c r="J29" s="40"/>
      <c r="K29" s="40"/>
      <c r="L29" s="40"/>
      <c r="M29" s="40"/>
      <c r="N29" s="40" t="s">
        <v>22</v>
      </c>
      <c r="O29" s="40" t="s">
        <v>22</v>
      </c>
      <c r="P29" s="40">
        <v>0</v>
      </c>
      <c r="Q29" s="40"/>
      <c r="R29" s="40" t="s">
        <v>26</v>
      </c>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46" t="s">
        <v>23</v>
      </c>
      <c r="AL29" s="46" t="s">
        <v>23</v>
      </c>
      <c r="AM29" s="46" t="s">
        <v>21</v>
      </c>
      <c r="AN29" s="46" t="str">
        <f>IFERROR(VLOOKUP($B29,Sheet1!$A$5:$B$300,2,FALSE),"")</f>
        <v/>
      </c>
      <c r="AO29" s="46"/>
      <c r="AP29" s="5" t="str">
        <f>IFERROR(VLOOKUP($A29,集約用シート!$B$5:$U$300,15,FALSE),"")</f>
        <v/>
      </c>
      <c r="AQ29" s="8" t="s">
        <v>23</v>
      </c>
      <c r="AR29" s="46"/>
      <c r="AS29" s="5" t="str">
        <f>IFERROR(VLOOKUP($A29,集約用シート!$B$5:$U$300,19,FALSE),"")</f>
        <v/>
      </c>
      <c r="AT29" s="46" t="s">
        <v>23</v>
      </c>
      <c r="AU29" s="5" t="str">
        <f>IFERROR(VLOOKUP($A29,集約用シート!$B$5:$U$300,21,FALSE),"")</f>
        <v/>
      </c>
      <c r="AV29" s="2" t="e">
        <f>VLOOKUP('39徳島'!B30,'[1]2023全単組'!D30:D80,1,FALSE)</f>
        <v>#N/A</v>
      </c>
    </row>
    <row r="30" spans="1:48" ht="28.5" customHeight="1">
      <c r="A30" s="55">
        <v>39062</v>
      </c>
      <c r="B30" s="7" t="s">
        <v>2599</v>
      </c>
      <c r="C30" s="35" t="s">
        <v>26</v>
      </c>
      <c r="D30" s="40" t="s">
        <v>22</v>
      </c>
      <c r="E30" s="40">
        <v>1</v>
      </c>
      <c r="F30" s="40"/>
      <c r="G30" s="40"/>
      <c r="H30" s="40"/>
      <c r="I30" s="40"/>
      <c r="J30" s="40"/>
      <c r="K30" s="40"/>
      <c r="L30" s="40"/>
      <c r="M30" s="40"/>
      <c r="N30" s="40"/>
      <c r="O30" s="40"/>
      <c r="P30" s="40">
        <v>0</v>
      </c>
      <c r="Q30" s="40"/>
      <c r="R30" s="40"/>
      <c r="S30" s="40"/>
      <c r="T30" s="40"/>
      <c r="U30" s="40"/>
      <c r="V30" s="40"/>
      <c r="W30" s="40"/>
      <c r="X30" s="40"/>
      <c r="Y30" s="41" t="s">
        <v>23</v>
      </c>
      <c r="Z30" s="41" t="s">
        <v>23</v>
      </c>
      <c r="AA30" s="41" t="e">
        <v>#N/A</v>
      </c>
      <c r="AB30" s="41" t="s">
        <v>23</v>
      </c>
      <c r="AC30" s="41" t="s">
        <v>25</v>
      </c>
      <c r="AD30" s="41" t="s">
        <v>23</v>
      </c>
      <c r="AE30" s="41" t="s">
        <v>21</v>
      </c>
      <c r="AF30" s="41"/>
      <c r="AG30" s="41" t="s">
        <v>23</v>
      </c>
      <c r="AH30" s="41">
        <v>0</v>
      </c>
      <c r="AI30" s="41" t="s">
        <v>23</v>
      </c>
      <c r="AJ30" s="41" t="s">
        <v>21</v>
      </c>
      <c r="AK30" s="46" t="s">
        <v>23</v>
      </c>
      <c r="AL30" s="46" t="s">
        <v>23</v>
      </c>
      <c r="AM30" s="46"/>
      <c r="AN30" s="46" t="str">
        <f>IFERROR(VLOOKUP($B30,Sheet1!$A$5:$B$300,2,FALSE),"")</f>
        <v/>
      </c>
      <c r="AO30" s="46"/>
      <c r="AP30" s="5" t="str">
        <f>IFERROR(VLOOKUP($A30,集約用シート!$B$5:$U$300,15,FALSE),"")</f>
        <v/>
      </c>
      <c r="AQ30" s="8" t="s">
        <v>23</v>
      </c>
      <c r="AR30" s="46"/>
      <c r="AS30" s="5" t="str">
        <f>IFERROR(VLOOKUP($A30,集約用シート!$B$5:$U$300,19,FALSE),"")</f>
        <v/>
      </c>
      <c r="AT30" s="46" t="s">
        <v>23</v>
      </c>
      <c r="AU30" s="5" t="str">
        <f>IFERROR(VLOOKUP($A30,集約用シート!$B$5:$U$300,21,FALSE),"")</f>
        <v/>
      </c>
      <c r="AV30" s="2" t="str">
        <f>VLOOKUP('39徳島'!B31,'[1]2023全単組'!D31:D81,1,FALSE)</f>
        <v>うらら荘職員労働組合</v>
      </c>
    </row>
    <row r="31" spans="1:48" ht="28.5" customHeight="1">
      <c r="A31" s="55">
        <v>39064</v>
      </c>
      <c r="B31" s="7" t="s">
        <v>2598</v>
      </c>
      <c r="C31" s="35" t="s">
        <v>22</v>
      </c>
      <c r="D31" s="40" t="s">
        <v>22</v>
      </c>
      <c r="E31" s="40">
        <v>0</v>
      </c>
      <c r="F31" s="40"/>
      <c r="G31" s="40"/>
      <c r="H31" s="40"/>
      <c r="I31" s="40"/>
      <c r="J31" s="40"/>
      <c r="K31" s="40"/>
      <c r="L31" s="40"/>
      <c r="M31" s="40"/>
      <c r="N31" s="40" t="s">
        <v>26</v>
      </c>
      <c r="O31" s="40" t="s">
        <v>22</v>
      </c>
      <c r="P31" s="40">
        <v>1</v>
      </c>
      <c r="Q31" s="40"/>
      <c r="R31" s="40"/>
      <c r="S31" s="40"/>
      <c r="T31" s="40"/>
      <c r="U31" s="40"/>
      <c r="V31" s="40"/>
      <c r="W31" s="40"/>
      <c r="X31" s="40"/>
      <c r="Y31" s="41" t="s">
        <v>23</v>
      </c>
      <c r="Z31" s="41" t="s">
        <v>23</v>
      </c>
      <c r="AA31" s="41" t="e">
        <v>#N/A</v>
      </c>
      <c r="AB31" s="41" t="s">
        <v>23</v>
      </c>
      <c r="AC31" s="41" t="s">
        <v>23</v>
      </c>
      <c r="AD31" s="41" t="s">
        <v>23</v>
      </c>
      <c r="AE31" s="41" t="s">
        <v>23</v>
      </c>
      <c r="AF31" s="41"/>
      <c r="AG31" s="41" t="s">
        <v>23</v>
      </c>
      <c r="AH31" s="41" t="s">
        <v>23</v>
      </c>
      <c r="AI31" s="41" t="s">
        <v>23</v>
      </c>
      <c r="AJ31" s="41" t="s">
        <v>23</v>
      </c>
      <c r="AK31" s="46" t="s">
        <v>23</v>
      </c>
      <c r="AL31" s="46" t="s">
        <v>23</v>
      </c>
      <c r="AM31" s="46" t="s">
        <v>25</v>
      </c>
      <c r="AN31" s="46" t="str">
        <f>IFERROR(VLOOKUP($B31,Sheet1!$A$5:$B$300,2,FALSE),"")</f>
        <v/>
      </c>
      <c r="AO31" s="46" t="s">
        <v>25</v>
      </c>
      <c r="AP31" s="5" t="str">
        <f>IFERROR(VLOOKUP($A31,集約用シート!$B$5:$U$300,15,FALSE),"")</f>
        <v/>
      </c>
      <c r="AQ31" s="8" t="s">
        <v>23</v>
      </c>
      <c r="AR31" s="46" t="s">
        <v>25</v>
      </c>
      <c r="AS31" s="5" t="str">
        <f>IFERROR(VLOOKUP($A31,集約用シート!$B$5:$U$300,19,FALSE),"")</f>
        <v/>
      </c>
      <c r="AT31" s="46" t="s">
        <v>23</v>
      </c>
      <c r="AU31" s="5" t="str">
        <f>IFERROR(VLOOKUP($A31,集約用シート!$B$5:$U$300,21,FALSE),"")</f>
        <v/>
      </c>
      <c r="AV31" s="2" t="str">
        <f>VLOOKUP('39徳島'!B32,'[1]2023全単組'!D32:D82,1,FALSE)</f>
        <v>海部美化センター職員労働組合</v>
      </c>
    </row>
    <row r="32" spans="1:48" ht="28.5" customHeight="1">
      <c r="A32" s="55">
        <v>39065</v>
      </c>
      <c r="B32" s="7" t="s">
        <v>2597</v>
      </c>
      <c r="C32" s="35" t="s">
        <v>22</v>
      </c>
      <c r="D32" s="40" t="s">
        <v>22</v>
      </c>
      <c r="E32" s="40">
        <v>0</v>
      </c>
      <c r="F32" s="40"/>
      <c r="G32" s="40"/>
      <c r="H32" s="40"/>
      <c r="I32" s="40"/>
      <c r="J32" s="40"/>
      <c r="K32" s="40"/>
      <c r="L32" s="40"/>
      <c r="M32" s="40"/>
      <c r="N32" s="40" t="s">
        <v>22</v>
      </c>
      <c r="O32" s="40" t="s">
        <v>22</v>
      </c>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46" t="s">
        <v>23</v>
      </c>
      <c r="AL32" s="46" t="s">
        <v>23</v>
      </c>
      <c r="AM32" s="46" t="s">
        <v>21</v>
      </c>
      <c r="AN32" s="46" t="str">
        <f>IFERROR(VLOOKUP($B32,Sheet1!$A$5:$B$300,2,FALSE),"")</f>
        <v/>
      </c>
      <c r="AO32" s="46"/>
      <c r="AP32" s="5" t="str">
        <f>IFERROR(VLOOKUP($A32,集約用シート!$B$5:$U$300,15,FALSE),"")</f>
        <v/>
      </c>
      <c r="AQ32" s="8" t="s">
        <v>23</v>
      </c>
      <c r="AR32" s="46"/>
      <c r="AS32" s="5" t="str">
        <f>IFERROR(VLOOKUP($A32,集約用シート!$B$5:$U$300,19,FALSE),"")</f>
        <v/>
      </c>
      <c r="AT32" s="46" t="s">
        <v>23</v>
      </c>
      <c r="AU32" s="5" t="str">
        <f>IFERROR(VLOOKUP($A32,集約用シート!$B$5:$U$300,21,FALSE),"")</f>
        <v/>
      </c>
      <c r="AV32" s="2" t="e">
        <f>VLOOKUP('39徳島'!B33,'[1]2023全単組'!D33:D83,1,FALSE)</f>
        <v>#N/A</v>
      </c>
    </row>
    <row r="33" spans="1:48" ht="28.5" customHeight="1">
      <c r="A33" s="55">
        <v>39066</v>
      </c>
      <c r="B33" s="7" t="s">
        <v>2596</v>
      </c>
      <c r="C33" s="35" t="s">
        <v>26</v>
      </c>
      <c r="D33" s="40" t="s">
        <v>22</v>
      </c>
      <c r="E33" s="40">
        <v>1</v>
      </c>
      <c r="F33" s="40"/>
      <c r="G33" s="40" t="s">
        <v>26</v>
      </c>
      <c r="H33" s="40"/>
      <c r="I33" s="40"/>
      <c r="J33" s="40"/>
      <c r="K33" s="40"/>
      <c r="L33" s="40"/>
      <c r="M33" s="40"/>
      <c r="N33" s="40" t="s">
        <v>26</v>
      </c>
      <c r="O33" s="40" t="s">
        <v>22</v>
      </c>
      <c r="P33" s="40">
        <v>1</v>
      </c>
      <c r="Q33" s="40"/>
      <c r="R33" s="40" t="s">
        <v>26</v>
      </c>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46" t="s">
        <v>23</v>
      </c>
      <c r="AL33" s="46" t="s">
        <v>23</v>
      </c>
      <c r="AM33" s="46" t="s">
        <v>25</v>
      </c>
      <c r="AN33" s="46" t="str">
        <f>IFERROR(VLOOKUP($B33,Sheet1!$A$5:$B$300,2,FALSE),"")</f>
        <v/>
      </c>
      <c r="AO33" s="46"/>
      <c r="AP33" s="5" t="str">
        <f>IFERROR(VLOOKUP($A33,集約用シート!$B$5:$U$300,15,FALSE),"")</f>
        <v/>
      </c>
      <c r="AQ33" s="8" t="s">
        <v>23</v>
      </c>
      <c r="AR33" s="46"/>
      <c r="AS33" s="5" t="str">
        <f>IFERROR(VLOOKUP($A33,集約用シート!$B$5:$U$300,19,FALSE),"")</f>
        <v/>
      </c>
      <c r="AT33" s="46" t="s">
        <v>23</v>
      </c>
      <c r="AU33" s="5" t="str">
        <f>IFERROR(VLOOKUP($A33,集約用シート!$B$5:$U$300,21,FALSE),"")</f>
        <v/>
      </c>
      <c r="AV33" s="2" t="e">
        <f>VLOOKUP('39徳島'!B34,'[1]2023全単組'!D34:D84,1,FALSE)</f>
        <v>#N/A</v>
      </c>
    </row>
    <row r="34" spans="1:48" ht="28.5" customHeight="1">
      <c r="A34" s="55">
        <v>39067</v>
      </c>
      <c r="B34" s="7" t="s">
        <v>2595</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46" t="s">
        <v>23</v>
      </c>
      <c r="AL34" s="46" t="s">
        <v>23</v>
      </c>
      <c r="AM34" s="46"/>
      <c r="AN34" s="46" t="str">
        <f>IFERROR(VLOOKUP($B34,Sheet1!$A$5:$B$300,2,FALSE),"")</f>
        <v/>
      </c>
      <c r="AO34" s="46"/>
      <c r="AP34" s="5" t="str">
        <f>IFERROR(VLOOKUP($A34,集約用シート!$B$5:$U$300,15,FALSE),"")</f>
        <v/>
      </c>
      <c r="AQ34" s="8" t="s">
        <v>23</v>
      </c>
      <c r="AR34" s="46"/>
      <c r="AS34" s="5" t="str">
        <f>IFERROR(VLOOKUP($A34,集約用シート!$B$5:$U$300,19,FALSE),"")</f>
        <v/>
      </c>
      <c r="AT34" s="46" t="s">
        <v>23</v>
      </c>
      <c r="AU34" s="5" t="str">
        <f>IFERROR(VLOOKUP($A34,集約用シート!$B$5:$U$300,21,FALSE),"")</f>
        <v/>
      </c>
      <c r="AV34" s="2" t="e">
        <f>VLOOKUP('39徳島'!B35,'[1]2023全単組'!D35:D85,1,FALSE)</f>
        <v>#N/A</v>
      </c>
    </row>
    <row r="35" spans="1:48" ht="28.5" customHeight="1">
      <c r="A35" s="55">
        <v>39070</v>
      </c>
      <c r="B35" s="7" t="s">
        <v>2594</v>
      </c>
      <c r="C35" s="40"/>
      <c r="D35" s="40"/>
      <c r="E35" s="40">
        <v>0</v>
      </c>
      <c r="F35" s="40"/>
      <c r="G35" s="40"/>
      <c r="H35" s="40"/>
      <c r="I35" s="40"/>
      <c r="J35" s="40"/>
      <c r="K35" s="40"/>
      <c r="L35" s="40"/>
      <c r="M35" s="40"/>
      <c r="N35" s="40"/>
      <c r="O35" s="40"/>
      <c r="P35" s="40">
        <v>0</v>
      </c>
      <c r="Q35" s="40"/>
      <c r="R35" s="40"/>
      <c r="S35" s="40"/>
      <c r="T35" s="40"/>
      <c r="U35" s="40"/>
      <c r="V35" s="40"/>
      <c r="W35" s="40"/>
      <c r="X35" s="40"/>
      <c r="Y35" s="41" t="s">
        <v>23</v>
      </c>
      <c r="Z35" s="41" t="s">
        <v>23</v>
      </c>
      <c r="AA35" s="41" t="e">
        <v>#N/A</v>
      </c>
      <c r="AB35" s="41" t="s">
        <v>23</v>
      </c>
      <c r="AC35" s="41" t="s">
        <v>23</v>
      </c>
      <c r="AD35" s="41" t="s">
        <v>23</v>
      </c>
      <c r="AE35" s="41" t="s">
        <v>23</v>
      </c>
      <c r="AF35" s="41"/>
      <c r="AG35" s="41" t="s">
        <v>23</v>
      </c>
      <c r="AH35" s="41" t="s">
        <v>23</v>
      </c>
      <c r="AI35" s="41" t="s">
        <v>23</v>
      </c>
      <c r="AJ35" s="41" t="s">
        <v>23</v>
      </c>
      <c r="AK35" s="46" t="s">
        <v>23</v>
      </c>
      <c r="AL35" s="46" t="s">
        <v>23</v>
      </c>
      <c r="AM35" s="46"/>
      <c r="AN35" s="46" t="str">
        <f>IFERROR(VLOOKUP($B35,Sheet1!$A$5:$B$300,2,FALSE),"")</f>
        <v/>
      </c>
      <c r="AO35" s="46"/>
      <c r="AP35" s="5" t="str">
        <f>IFERROR(VLOOKUP($A35,集約用シート!$B$5:$U$300,15,FALSE),"")</f>
        <v/>
      </c>
      <c r="AQ35" s="8" t="s">
        <v>23</v>
      </c>
      <c r="AR35" s="46"/>
      <c r="AS35" s="5" t="str">
        <f>IFERROR(VLOOKUP($A35,集約用シート!$B$5:$U$300,19,FALSE),"")</f>
        <v/>
      </c>
      <c r="AT35" s="46" t="s">
        <v>23</v>
      </c>
      <c r="AU35" s="5" t="str">
        <f>IFERROR(VLOOKUP($A35,集約用シート!$B$5:$U$300,21,FALSE),"")</f>
        <v/>
      </c>
      <c r="AV35" s="2" t="e">
        <f>VLOOKUP('39徳島'!B36,'[1]2023全単組'!D36:D86,1,FALSE)</f>
        <v>#N/A</v>
      </c>
    </row>
    <row r="36" spans="1:48" ht="28.5" customHeight="1">
      <c r="A36" s="55">
        <v>39074</v>
      </c>
      <c r="B36" s="7" t="s">
        <v>2593</v>
      </c>
      <c r="C36" s="40" t="s">
        <v>22</v>
      </c>
      <c r="D36" s="40" t="s">
        <v>22</v>
      </c>
      <c r="E36" s="40">
        <v>0</v>
      </c>
      <c r="F36" s="40"/>
      <c r="G36" s="40"/>
      <c r="H36" s="40"/>
      <c r="I36" s="40"/>
      <c r="J36" s="40"/>
      <c r="K36" s="40"/>
      <c r="L36" s="40"/>
      <c r="M36" s="40"/>
      <c r="N36" s="40" t="s">
        <v>22</v>
      </c>
      <c r="O36" s="40" t="s">
        <v>22</v>
      </c>
      <c r="P36" s="40">
        <v>0</v>
      </c>
      <c r="Q36" s="40"/>
      <c r="R36" s="40"/>
      <c r="S36" s="40"/>
      <c r="T36" s="40"/>
      <c r="U36" s="40"/>
      <c r="V36" s="40"/>
      <c r="W36" s="40"/>
      <c r="X36" s="40"/>
      <c r="Y36" s="41" t="s">
        <v>23</v>
      </c>
      <c r="Z36" s="41" t="s">
        <v>23</v>
      </c>
      <c r="AA36" s="41" t="e">
        <v>#N/A</v>
      </c>
      <c r="AB36" s="41" t="s">
        <v>23</v>
      </c>
      <c r="AC36" s="41" t="s">
        <v>21</v>
      </c>
      <c r="AD36" s="41" t="s">
        <v>23</v>
      </c>
      <c r="AE36" s="41" t="s">
        <v>21</v>
      </c>
      <c r="AF36" s="41"/>
      <c r="AG36" s="41" t="s">
        <v>23</v>
      </c>
      <c r="AH36" s="41">
        <v>0</v>
      </c>
      <c r="AI36" s="41" t="s">
        <v>23</v>
      </c>
      <c r="AJ36" s="41" t="s">
        <v>21</v>
      </c>
      <c r="AK36" s="46" t="s">
        <v>23</v>
      </c>
      <c r="AL36" s="46" t="s">
        <v>23</v>
      </c>
      <c r="AM36" s="46" t="s">
        <v>21</v>
      </c>
      <c r="AN36" s="46" t="str">
        <f>IFERROR(VLOOKUP($B36,Sheet1!$A$5:$B$300,2,FALSE),"")</f>
        <v/>
      </c>
      <c r="AO36" s="46"/>
      <c r="AP36" s="5" t="str">
        <f>IFERROR(VLOOKUP($A36,集約用シート!$B$5:$U$300,15,FALSE),"")</f>
        <v/>
      </c>
      <c r="AQ36" s="8" t="s">
        <v>23</v>
      </c>
      <c r="AR36" s="46"/>
      <c r="AS36" s="5" t="str">
        <f>IFERROR(VLOOKUP($A36,集約用シート!$B$5:$U$300,19,FALSE),"")</f>
        <v/>
      </c>
      <c r="AT36" s="46" t="s">
        <v>23</v>
      </c>
      <c r="AU36" s="5" t="str">
        <f>IFERROR(VLOOKUP($A36,集約用シート!$B$5:$U$300,21,FALSE),"")</f>
        <v/>
      </c>
      <c r="AV36" s="2" t="e">
        <f>VLOOKUP('39徳島'!B37,'[1]2023全単組'!D37:D87,1,FALSE)</f>
        <v>#N/A</v>
      </c>
    </row>
    <row r="37" spans="1:48" ht="28.5" customHeight="1">
      <c r="A37" s="55">
        <v>39075</v>
      </c>
      <c r="B37" s="7" t="s">
        <v>2592</v>
      </c>
      <c r="C37" s="40" t="s">
        <v>22</v>
      </c>
      <c r="D37" s="40" t="s">
        <v>22</v>
      </c>
      <c r="E37" s="40">
        <v>0</v>
      </c>
      <c r="F37" s="40"/>
      <c r="G37" s="40" t="s">
        <v>26</v>
      </c>
      <c r="H37" s="40"/>
      <c r="I37" s="40"/>
      <c r="J37" s="40"/>
      <c r="K37" s="40"/>
      <c r="L37" s="40"/>
      <c r="M37" s="40"/>
      <c r="N37" s="40" t="s">
        <v>22</v>
      </c>
      <c r="O37" s="40" t="s">
        <v>22</v>
      </c>
      <c r="P37" s="40">
        <v>0</v>
      </c>
      <c r="Q37" s="40"/>
      <c r="R37" s="40"/>
      <c r="S37" s="40"/>
      <c r="T37" s="40"/>
      <c r="U37" s="40"/>
      <c r="V37" s="40"/>
      <c r="W37" s="40"/>
      <c r="X37" s="40"/>
      <c r="Y37" s="41" t="s">
        <v>23</v>
      </c>
      <c r="Z37" s="41" t="s">
        <v>23</v>
      </c>
      <c r="AA37" s="41" t="e">
        <v>#N/A</v>
      </c>
      <c r="AB37" s="41" t="s">
        <v>23</v>
      </c>
      <c r="AC37" s="41" t="s">
        <v>21</v>
      </c>
      <c r="AD37" s="41" t="s">
        <v>23</v>
      </c>
      <c r="AE37" s="41" t="s">
        <v>21</v>
      </c>
      <c r="AF37" s="41"/>
      <c r="AG37" s="41" t="s">
        <v>23</v>
      </c>
      <c r="AH37" s="41">
        <v>0</v>
      </c>
      <c r="AI37" s="41" t="s">
        <v>23</v>
      </c>
      <c r="AJ37" s="41" t="s">
        <v>21</v>
      </c>
      <c r="AK37" s="46" t="s">
        <v>23</v>
      </c>
      <c r="AL37" s="46" t="s">
        <v>23</v>
      </c>
      <c r="AM37" s="46" t="s">
        <v>25</v>
      </c>
      <c r="AN37" s="46" t="str">
        <f>IFERROR(VLOOKUP($B37,Sheet1!$A$5:$B$300,2,FALSE),"")</f>
        <v/>
      </c>
      <c r="AO37" s="46" t="s">
        <v>25</v>
      </c>
      <c r="AP37" s="5" t="str">
        <f>IFERROR(VLOOKUP($A37,集約用シート!$B$5:$U$300,15,FALSE),"")</f>
        <v/>
      </c>
      <c r="AQ37" s="8" t="s">
        <v>23</v>
      </c>
      <c r="AR37" s="46" t="s">
        <v>25</v>
      </c>
      <c r="AS37" s="5" t="str">
        <f>IFERROR(VLOOKUP($A37,集約用シート!$B$5:$U$300,19,FALSE),"")</f>
        <v/>
      </c>
      <c r="AT37" s="46" t="s">
        <v>23</v>
      </c>
      <c r="AU37" s="5" t="str">
        <f>IFERROR(VLOOKUP($A37,集約用シート!$B$5:$U$300,21,FALSE),"")</f>
        <v/>
      </c>
      <c r="AV37" s="2" t="e">
        <f>VLOOKUP('39徳島'!B38,'[1]2023全単組'!D38:D88,1,FALSE)</f>
        <v>#N/A</v>
      </c>
    </row>
    <row r="38" spans="1:48" ht="28.5" customHeight="1">
      <c r="A38" s="55">
        <v>39076</v>
      </c>
      <c r="B38" s="7" t="s">
        <v>2591</v>
      </c>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46" t="s">
        <v>23</v>
      </c>
      <c r="AL38" s="46" t="s">
        <v>23</v>
      </c>
      <c r="AM38" s="46"/>
      <c r="AN38" s="46" t="str">
        <f>IFERROR(VLOOKUP($B38,Sheet1!$A$5:$B$300,2,FALSE),"")</f>
        <v/>
      </c>
      <c r="AO38" s="46"/>
      <c r="AP38" s="5" t="str">
        <f>IFERROR(VLOOKUP($A38,集約用シート!$B$5:$U$300,15,FALSE),"")</f>
        <v/>
      </c>
      <c r="AQ38" s="8" t="s">
        <v>23</v>
      </c>
      <c r="AR38" s="46"/>
      <c r="AS38" s="5" t="str">
        <f>IFERROR(VLOOKUP($A38,集約用シート!$B$5:$U$300,19,FALSE),"")</f>
        <v/>
      </c>
      <c r="AT38" s="46" t="s">
        <v>23</v>
      </c>
      <c r="AU38" s="5" t="str">
        <f>IFERROR(VLOOKUP($A38,集約用シート!$B$5:$U$300,21,FALSE),"")</f>
        <v/>
      </c>
      <c r="AV38" s="2" t="e">
        <f>VLOOKUP('39徳島'!B39,'[1]2023全単組'!D39:D89,1,FALSE)</f>
        <v>#N/A</v>
      </c>
    </row>
    <row r="39" spans="1:48" ht="28.5" customHeight="1">
      <c r="A39" s="55">
        <v>39078</v>
      </c>
      <c r="B39" s="7" t="s">
        <v>2590</v>
      </c>
      <c r="C39" s="40" t="s">
        <v>22</v>
      </c>
      <c r="D39" s="40" t="s">
        <v>22</v>
      </c>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46" t="s">
        <v>23</v>
      </c>
      <c r="AL39" s="46" t="s">
        <v>23</v>
      </c>
      <c r="AM39" s="46"/>
      <c r="AN39" s="46" t="str">
        <f>IFERROR(VLOOKUP($B39,Sheet1!$A$5:$B$300,2,FALSE),"")</f>
        <v/>
      </c>
      <c r="AO39" s="46"/>
      <c r="AP39" s="5" t="str">
        <f>IFERROR(VLOOKUP($A39,集約用シート!$B$5:$U$300,15,FALSE),"")</f>
        <v/>
      </c>
      <c r="AQ39" s="8" t="s">
        <v>23</v>
      </c>
      <c r="AR39" s="46"/>
      <c r="AS39" s="5" t="str">
        <f>IFERROR(VLOOKUP($A39,集約用シート!$B$5:$U$300,19,FALSE),"")</f>
        <v/>
      </c>
      <c r="AT39" s="46" t="s">
        <v>23</v>
      </c>
      <c r="AU39" s="5" t="str">
        <f>IFERROR(VLOOKUP($A39,集約用シート!$B$5:$U$300,21,FALSE),"")</f>
        <v/>
      </c>
      <c r="AV39" s="2" t="str">
        <f>VLOOKUP('39徳島'!B40,'[1]2023全単組'!D40:D90,1,FALSE)</f>
        <v>徳島県薬剤師会職員労働組合</v>
      </c>
    </row>
    <row r="40" spans="1:48" ht="28.5" customHeight="1">
      <c r="A40" s="55">
        <v>39081</v>
      </c>
      <c r="B40" s="7" t="s">
        <v>2589</v>
      </c>
      <c r="C40" s="40"/>
      <c r="D40" s="40"/>
      <c r="E40" s="40">
        <v>0</v>
      </c>
      <c r="F40" s="40"/>
      <c r="G40" s="40"/>
      <c r="H40" s="40"/>
      <c r="I40" s="40"/>
      <c r="J40" s="40"/>
      <c r="K40" s="40"/>
      <c r="L40" s="40"/>
      <c r="M40" s="40"/>
      <c r="N40" s="40"/>
      <c r="O40" s="40"/>
      <c r="P40" s="40">
        <v>0</v>
      </c>
      <c r="Q40" s="40"/>
      <c r="R40" s="40"/>
      <c r="S40" s="40"/>
      <c r="T40" s="40"/>
      <c r="U40" s="40"/>
      <c r="V40" s="40"/>
      <c r="W40" s="40"/>
      <c r="X40" s="40"/>
      <c r="Y40" s="41" t="s">
        <v>23</v>
      </c>
      <c r="Z40" s="41" t="s">
        <v>23</v>
      </c>
      <c r="AA40" s="41" t="e">
        <v>#N/A</v>
      </c>
      <c r="AB40" s="41" t="s">
        <v>23</v>
      </c>
      <c r="AC40" s="41" t="s">
        <v>23</v>
      </c>
      <c r="AD40" s="41" t="s">
        <v>23</v>
      </c>
      <c r="AE40" s="41" t="s">
        <v>23</v>
      </c>
      <c r="AF40" s="41"/>
      <c r="AG40" s="41" t="s">
        <v>23</v>
      </c>
      <c r="AH40" s="41" t="s">
        <v>23</v>
      </c>
      <c r="AI40" s="41" t="s">
        <v>23</v>
      </c>
      <c r="AJ40" s="41" t="s">
        <v>23</v>
      </c>
      <c r="AK40" s="46" t="s">
        <v>23</v>
      </c>
      <c r="AL40" s="46" t="s">
        <v>23</v>
      </c>
      <c r="AM40" s="46" t="s">
        <v>21</v>
      </c>
      <c r="AN40" s="46" t="str">
        <f>IFERROR(VLOOKUP($B40,Sheet1!$A$5:$B$300,2,FALSE),"")</f>
        <v/>
      </c>
      <c r="AO40" s="46"/>
      <c r="AP40" s="5" t="str">
        <f>IFERROR(VLOOKUP($A40,集約用シート!$B$5:$U$300,15,FALSE),"")</f>
        <v/>
      </c>
      <c r="AQ40" s="8" t="s">
        <v>23</v>
      </c>
      <c r="AR40" s="46"/>
      <c r="AS40" s="5" t="str">
        <f>IFERROR(VLOOKUP($A40,集約用シート!$B$5:$U$300,19,FALSE),"")</f>
        <v/>
      </c>
      <c r="AT40" s="46" t="s">
        <v>23</v>
      </c>
      <c r="AU40" s="5" t="str">
        <f>IFERROR(VLOOKUP($A40,集約用シート!$B$5:$U$300,21,FALSE),"")</f>
        <v/>
      </c>
      <c r="AV40" s="2" t="e">
        <f>VLOOKUP('39徳島'!B41,'[1]2023全単組'!D41:D91,1,FALSE)</f>
        <v>#N/A</v>
      </c>
    </row>
    <row r="41" spans="1:48" ht="28.5" customHeight="1">
      <c r="A41" s="55">
        <v>39082</v>
      </c>
      <c r="B41" s="7" t="s">
        <v>2588</v>
      </c>
      <c r="C41" s="40"/>
      <c r="D41" s="40"/>
      <c r="E41" s="40">
        <v>0</v>
      </c>
      <c r="F41" s="40"/>
      <c r="G41" s="40"/>
      <c r="H41" s="40"/>
      <c r="I41" s="40"/>
      <c r="J41" s="40"/>
      <c r="K41" s="40"/>
      <c r="L41" s="40"/>
      <c r="M41" s="40"/>
      <c r="N41" s="40"/>
      <c r="O41" s="40"/>
      <c r="P41" s="40">
        <v>0</v>
      </c>
      <c r="Q41" s="40"/>
      <c r="R41" s="40"/>
      <c r="S41" s="40"/>
      <c r="T41" s="40"/>
      <c r="U41" s="40"/>
      <c r="V41" s="40"/>
      <c r="W41" s="40"/>
      <c r="X41" s="40"/>
      <c r="Y41" s="41" t="s">
        <v>23</v>
      </c>
      <c r="Z41" s="41" t="s">
        <v>23</v>
      </c>
      <c r="AA41" s="41" t="e">
        <v>#N/A</v>
      </c>
      <c r="AB41" s="41" t="s">
        <v>23</v>
      </c>
      <c r="AC41" s="41" t="s">
        <v>23</v>
      </c>
      <c r="AD41" s="41" t="s">
        <v>23</v>
      </c>
      <c r="AE41" s="41" t="s">
        <v>23</v>
      </c>
      <c r="AF41" s="41"/>
      <c r="AG41" s="41" t="s">
        <v>23</v>
      </c>
      <c r="AH41" s="41" t="s">
        <v>23</v>
      </c>
      <c r="AI41" s="41" t="s">
        <v>23</v>
      </c>
      <c r="AJ41" s="41" t="s">
        <v>23</v>
      </c>
      <c r="AK41" s="46" t="s">
        <v>23</v>
      </c>
      <c r="AL41" s="46" t="s">
        <v>23</v>
      </c>
      <c r="AM41" s="46"/>
      <c r="AN41" s="46" t="str">
        <f>IFERROR(VLOOKUP($B41,Sheet1!$A$5:$B$300,2,FALSE),"")</f>
        <v/>
      </c>
      <c r="AO41" s="46"/>
      <c r="AP41" s="5" t="str">
        <f>IFERROR(VLOOKUP($A41,集約用シート!$B$5:$U$300,15,FALSE),"")</f>
        <v/>
      </c>
      <c r="AQ41" s="8" t="s">
        <v>23</v>
      </c>
      <c r="AR41" s="46"/>
      <c r="AS41" s="5" t="str">
        <f>IFERROR(VLOOKUP($A41,集約用シート!$B$5:$U$300,19,FALSE),"")</f>
        <v/>
      </c>
      <c r="AT41" s="46" t="s">
        <v>23</v>
      </c>
      <c r="AU41" s="5" t="str">
        <f>IFERROR(VLOOKUP($A41,集約用シート!$B$5:$U$300,21,FALSE),"")</f>
        <v/>
      </c>
      <c r="AV41" s="2" t="str">
        <f>VLOOKUP('39徳島'!B42,'[1]2023全単組'!D42:D92,1,FALSE)</f>
        <v>徳島県土地改良事業団体連合会職員労働組合</v>
      </c>
    </row>
    <row r="42" spans="1:48" ht="28.5" customHeight="1">
      <c r="A42" s="55">
        <v>39083</v>
      </c>
      <c r="B42" s="7" t="s">
        <v>2587</v>
      </c>
      <c r="C42" s="40"/>
      <c r="D42" s="40"/>
      <c r="E42" s="40">
        <v>0</v>
      </c>
      <c r="F42" s="40"/>
      <c r="G42" s="40"/>
      <c r="H42" s="40"/>
      <c r="I42" s="40"/>
      <c r="J42" s="40"/>
      <c r="K42" s="40"/>
      <c r="L42" s="40"/>
      <c r="M42" s="40"/>
      <c r="N42" s="40"/>
      <c r="O42" s="40"/>
      <c r="P42" s="40">
        <v>0</v>
      </c>
      <c r="Q42" s="40"/>
      <c r="R42" s="40"/>
      <c r="S42" s="40"/>
      <c r="T42" s="40"/>
      <c r="U42" s="40"/>
      <c r="V42" s="40"/>
      <c r="W42" s="40"/>
      <c r="X42" s="40"/>
      <c r="Y42" s="41" t="s">
        <v>23</v>
      </c>
      <c r="Z42" s="41" t="s">
        <v>23</v>
      </c>
      <c r="AA42" s="41" t="e">
        <v>#N/A</v>
      </c>
      <c r="AB42" s="41" t="s">
        <v>23</v>
      </c>
      <c r="AC42" s="41" t="s">
        <v>23</v>
      </c>
      <c r="AD42" s="41" t="s">
        <v>23</v>
      </c>
      <c r="AE42" s="41" t="s">
        <v>23</v>
      </c>
      <c r="AF42" s="41"/>
      <c r="AG42" s="41" t="s">
        <v>23</v>
      </c>
      <c r="AH42" s="41" t="s">
        <v>23</v>
      </c>
      <c r="AI42" s="41" t="s">
        <v>23</v>
      </c>
      <c r="AJ42" s="41" t="s">
        <v>23</v>
      </c>
      <c r="AK42" s="46" t="s">
        <v>23</v>
      </c>
      <c r="AL42" s="46" t="s">
        <v>23</v>
      </c>
      <c r="AM42" s="46" t="s">
        <v>21</v>
      </c>
      <c r="AN42" s="46" t="str">
        <f>IFERROR(VLOOKUP($B42,Sheet1!$A$5:$B$300,2,FALSE),"")</f>
        <v/>
      </c>
      <c r="AO42" s="46"/>
      <c r="AP42" s="5" t="str">
        <f>IFERROR(VLOOKUP($A42,集約用シート!$B$5:$U$300,15,FALSE),"")</f>
        <v/>
      </c>
      <c r="AQ42" s="8" t="s">
        <v>23</v>
      </c>
      <c r="AR42" s="46"/>
      <c r="AS42" s="5" t="str">
        <f>IFERROR(VLOOKUP($A42,集約用シート!$B$5:$U$300,19,FALSE),"")</f>
        <v/>
      </c>
      <c r="AT42" s="46" t="s">
        <v>23</v>
      </c>
      <c r="AU42" s="5" t="str">
        <f>IFERROR(VLOOKUP($A42,集約用シート!$B$5:$U$300,21,FALSE),"")</f>
        <v/>
      </c>
      <c r="AV42" s="2" t="e">
        <f>VLOOKUP('39徳島'!B43,'[1]2023全単組'!D43:D93,1,FALSE)</f>
        <v>#N/A</v>
      </c>
    </row>
    <row r="43" spans="1:48" ht="28.5" customHeight="1">
      <c r="A43" s="55">
        <v>39084</v>
      </c>
      <c r="B43" s="7" t="s">
        <v>2586</v>
      </c>
      <c r="C43" s="40" t="s">
        <v>26</v>
      </c>
      <c r="D43" s="40" t="s">
        <v>22</v>
      </c>
      <c r="E43" s="40">
        <v>1</v>
      </c>
      <c r="F43" s="40"/>
      <c r="G43" s="40" t="s">
        <v>26</v>
      </c>
      <c r="H43" s="40"/>
      <c r="I43" s="40"/>
      <c r="J43" s="40"/>
      <c r="K43" s="40"/>
      <c r="L43" s="40"/>
      <c r="M43" s="40"/>
      <c r="N43" s="40" t="s">
        <v>26</v>
      </c>
      <c r="O43" s="40" t="s">
        <v>22</v>
      </c>
      <c r="P43" s="40">
        <v>1</v>
      </c>
      <c r="Q43" s="40"/>
      <c r="R43" s="40"/>
      <c r="S43" s="40"/>
      <c r="T43" s="40"/>
      <c r="U43" s="40"/>
      <c r="V43" s="40"/>
      <c r="W43" s="40"/>
      <c r="X43" s="40"/>
      <c r="Y43" s="41" t="s">
        <v>23</v>
      </c>
      <c r="Z43" s="41" t="s">
        <v>23</v>
      </c>
      <c r="AA43" s="41" t="e">
        <v>#N/A</v>
      </c>
      <c r="AB43" s="41" t="s">
        <v>23</v>
      </c>
      <c r="AC43" s="41" t="s">
        <v>23</v>
      </c>
      <c r="AD43" s="41" t="s">
        <v>23</v>
      </c>
      <c r="AE43" s="41" t="s">
        <v>23</v>
      </c>
      <c r="AF43" s="41"/>
      <c r="AG43" s="41" t="s">
        <v>23</v>
      </c>
      <c r="AH43" s="41" t="s">
        <v>23</v>
      </c>
      <c r="AI43" s="41" t="s">
        <v>23</v>
      </c>
      <c r="AJ43" s="41" t="s">
        <v>23</v>
      </c>
      <c r="AK43" s="46" t="s">
        <v>23</v>
      </c>
      <c r="AL43" s="46" t="s">
        <v>23</v>
      </c>
      <c r="AM43" s="46" t="s">
        <v>21</v>
      </c>
      <c r="AN43" s="46" t="str">
        <f>IFERROR(VLOOKUP($B43,Sheet1!$A$5:$B$300,2,FALSE),"")</f>
        <v/>
      </c>
      <c r="AO43" s="46"/>
      <c r="AP43" s="5" t="str">
        <f>IFERROR(VLOOKUP($A43,集約用シート!$B$5:$U$300,15,FALSE),"")</f>
        <v/>
      </c>
      <c r="AQ43" s="8" t="s">
        <v>23</v>
      </c>
      <c r="AR43" s="46"/>
      <c r="AS43" s="5" t="str">
        <f>IFERROR(VLOOKUP($A43,集約用シート!$B$5:$U$300,19,FALSE),"")</f>
        <v/>
      </c>
      <c r="AT43" s="46" t="s">
        <v>23</v>
      </c>
      <c r="AU43" s="5" t="str">
        <f>IFERROR(VLOOKUP($A43,集約用シート!$B$5:$U$300,21,FALSE),"")</f>
        <v/>
      </c>
      <c r="AV43" s="2" t="e">
        <f>VLOOKUP('39徳島'!B44,'[1]2023全単組'!D44:D94,1,FALSE)</f>
        <v>#N/A</v>
      </c>
    </row>
    <row r="44" spans="1:48" ht="28.5" customHeight="1">
      <c r="A44" s="55">
        <v>39089</v>
      </c>
      <c r="B44" s="7" t="s">
        <v>2585</v>
      </c>
      <c r="C44" s="40"/>
      <c r="D44" s="40"/>
      <c r="E44" s="40">
        <v>0</v>
      </c>
      <c r="F44" s="40"/>
      <c r="G44" s="40"/>
      <c r="H44" s="40"/>
      <c r="I44" s="40"/>
      <c r="J44" s="40"/>
      <c r="K44" s="40"/>
      <c r="L44" s="40"/>
      <c r="M44" s="40"/>
      <c r="N44" s="40"/>
      <c r="O44" s="40"/>
      <c r="P44" s="40">
        <v>0</v>
      </c>
      <c r="Q44" s="40"/>
      <c r="R44" s="40"/>
      <c r="S44" s="40"/>
      <c r="T44" s="40"/>
      <c r="U44" s="40"/>
      <c r="V44" s="40"/>
      <c r="W44" s="40"/>
      <c r="X44" s="40"/>
      <c r="Y44" s="41" t="s">
        <v>23</v>
      </c>
      <c r="Z44" s="41" t="s">
        <v>23</v>
      </c>
      <c r="AA44" s="41" t="e">
        <v>#N/A</v>
      </c>
      <c r="AB44" s="41" t="s">
        <v>23</v>
      </c>
      <c r="AC44" s="41" t="s">
        <v>23</v>
      </c>
      <c r="AD44" s="41" t="s">
        <v>23</v>
      </c>
      <c r="AE44" s="41" t="s">
        <v>23</v>
      </c>
      <c r="AF44" s="41"/>
      <c r="AG44" s="41" t="s">
        <v>23</v>
      </c>
      <c r="AH44" s="41" t="s">
        <v>23</v>
      </c>
      <c r="AI44" s="41" t="s">
        <v>23</v>
      </c>
      <c r="AJ44" s="41" t="s">
        <v>23</v>
      </c>
      <c r="AK44" s="46" t="s">
        <v>23</v>
      </c>
      <c r="AL44" s="46" t="s">
        <v>23</v>
      </c>
      <c r="AM44" s="46" t="s">
        <v>21</v>
      </c>
      <c r="AN44" s="46" t="str">
        <f>IFERROR(VLOOKUP($B44,Sheet1!$A$5:$B$300,2,FALSE),"")</f>
        <v/>
      </c>
      <c r="AO44" s="46"/>
      <c r="AP44" s="5" t="str">
        <f>IFERROR(VLOOKUP($A44,集約用シート!$B$5:$U$300,15,FALSE),"")</f>
        <v/>
      </c>
      <c r="AQ44" s="8" t="s">
        <v>23</v>
      </c>
      <c r="AR44" s="46"/>
      <c r="AS44" s="5" t="str">
        <f>IFERROR(VLOOKUP($A44,集約用シート!$B$5:$U$300,19,FALSE),"")</f>
        <v/>
      </c>
      <c r="AT44" s="46" t="s">
        <v>23</v>
      </c>
      <c r="AU44" s="5" t="str">
        <f>IFERROR(VLOOKUP($A44,集約用シート!$B$5:$U$300,21,FALSE),"")</f>
        <v/>
      </c>
      <c r="AV44" s="2" t="e">
        <f>VLOOKUP('39徳島'!B45,'[1]2023全単組'!D45:D95,1,FALSE)</f>
        <v>#N/A</v>
      </c>
    </row>
    <row r="45" spans="1:48" ht="28.5" customHeight="1">
      <c r="A45" s="55">
        <v>39098</v>
      </c>
      <c r="B45" s="7" t="s">
        <v>2584</v>
      </c>
      <c r="C45" s="40" t="s">
        <v>22</v>
      </c>
      <c r="D45" s="40" t="s">
        <v>22</v>
      </c>
      <c r="E45" s="40">
        <v>0</v>
      </c>
      <c r="F45" s="40"/>
      <c r="G45" s="40" t="s">
        <v>26</v>
      </c>
      <c r="H45" s="40"/>
      <c r="I45" s="40" t="s">
        <v>26</v>
      </c>
      <c r="J45" s="40"/>
      <c r="K45" s="40" t="s">
        <v>26</v>
      </c>
      <c r="L45" s="40"/>
      <c r="M45" s="40"/>
      <c r="N45" s="40"/>
      <c r="O45" s="40"/>
      <c r="P45" s="40">
        <v>0</v>
      </c>
      <c r="Q45" s="40"/>
      <c r="R45" s="40"/>
      <c r="S45" s="40"/>
      <c r="T45" s="40"/>
      <c r="U45" s="40"/>
      <c r="V45" s="40"/>
      <c r="W45" s="40"/>
      <c r="X45" s="40"/>
      <c r="Y45" s="41" t="s">
        <v>23</v>
      </c>
      <c r="Z45" s="41" t="s">
        <v>23</v>
      </c>
      <c r="AA45" s="41" t="e">
        <v>#N/A</v>
      </c>
      <c r="AB45" s="41" t="s">
        <v>23</v>
      </c>
      <c r="AC45" s="41" t="s">
        <v>23</v>
      </c>
      <c r="AD45" s="41" t="s">
        <v>23</v>
      </c>
      <c r="AE45" s="41" t="s">
        <v>23</v>
      </c>
      <c r="AF45" s="41"/>
      <c r="AG45" s="41" t="s">
        <v>23</v>
      </c>
      <c r="AH45" s="41" t="s">
        <v>23</v>
      </c>
      <c r="AI45" s="41" t="s">
        <v>23</v>
      </c>
      <c r="AJ45" s="41" t="s">
        <v>23</v>
      </c>
      <c r="AK45" s="46" t="s">
        <v>23</v>
      </c>
      <c r="AL45" s="46" t="s">
        <v>23</v>
      </c>
      <c r="AM45" s="46" t="s">
        <v>21</v>
      </c>
      <c r="AN45" s="46" t="str">
        <f>IFERROR(VLOOKUP($B45,Sheet1!$A$5:$B$300,2,FALSE),"")</f>
        <v/>
      </c>
      <c r="AO45" s="46"/>
      <c r="AP45" s="5" t="str">
        <f>IFERROR(VLOOKUP($A45,集約用シート!$B$5:$U$300,15,FALSE),"")</f>
        <v/>
      </c>
      <c r="AQ45" s="8" t="s">
        <v>23</v>
      </c>
      <c r="AR45" s="46"/>
      <c r="AS45" s="5" t="str">
        <f>IFERROR(VLOOKUP($A45,集約用シート!$B$5:$U$300,19,FALSE),"")</f>
        <v/>
      </c>
      <c r="AT45" s="46" t="s">
        <v>23</v>
      </c>
      <c r="AU45" s="5" t="str">
        <f>IFERROR(VLOOKUP($A45,集約用シート!$B$5:$U$300,21,FALSE),"")</f>
        <v/>
      </c>
      <c r="AV45" s="2" t="e">
        <f>VLOOKUP('39徳島'!B46,'[1]2023全単組'!D46:D96,1,FALSE)</f>
        <v>#N/A</v>
      </c>
    </row>
    <row r="46" spans="1:48" ht="28.5" customHeight="1">
      <c r="A46" s="55">
        <v>39100</v>
      </c>
      <c r="B46" s="7" t="s">
        <v>2583</v>
      </c>
      <c r="C46" s="35"/>
      <c r="D46" s="40"/>
      <c r="E46" s="40">
        <v>0</v>
      </c>
      <c r="F46" s="40"/>
      <c r="G46" s="40"/>
      <c r="H46" s="40"/>
      <c r="I46" s="40"/>
      <c r="J46" s="40"/>
      <c r="K46" s="40"/>
      <c r="L46" s="40"/>
      <c r="M46" s="40"/>
      <c r="N46" s="40"/>
      <c r="O46" s="40"/>
      <c r="P46" s="40">
        <v>0</v>
      </c>
      <c r="Q46" s="40"/>
      <c r="R46" s="40"/>
      <c r="S46" s="40"/>
      <c r="T46" s="40"/>
      <c r="U46" s="40"/>
      <c r="V46" s="40"/>
      <c r="W46" s="40"/>
      <c r="X46" s="40"/>
      <c r="Y46" s="41" t="s">
        <v>23</v>
      </c>
      <c r="Z46" s="41" t="s">
        <v>23</v>
      </c>
      <c r="AA46" s="41" t="e">
        <v>#N/A</v>
      </c>
      <c r="AB46" s="41" t="s">
        <v>23</v>
      </c>
      <c r="AC46" s="41" t="s">
        <v>23</v>
      </c>
      <c r="AD46" s="41" t="s">
        <v>23</v>
      </c>
      <c r="AE46" s="41" t="s">
        <v>23</v>
      </c>
      <c r="AF46" s="41"/>
      <c r="AG46" s="41" t="s">
        <v>23</v>
      </c>
      <c r="AH46" s="41" t="s">
        <v>23</v>
      </c>
      <c r="AI46" s="41" t="s">
        <v>23</v>
      </c>
      <c r="AJ46" s="41" t="s">
        <v>23</v>
      </c>
      <c r="AK46" s="46" t="s">
        <v>23</v>
      </c>
      <c r="AL46" s="46" t="s">
        <v>23</v>
      </c>
      <c r="AM46" s="46" t="s">
        <v>25</v>
      </c>
      <c r="AN46" s="46" t="str">
        <f>IFERROR(VLOOKUP($B46,Sheet1!$A$5:$B$300,2,FALSE),"")</f>
        <v/>
      </c>
      <c r="AO46" s="46" t="s">
        <v>25</v>
      </c>
      <c r="AP46" s="5" t="str">
        <f>IFERROR(VLOOKUP($A46,集約用シート!$B$5:$U$300,15,FALSE),"")</f>
        <v/>
      </c>
      <c r="AQ46" s="8" t="s">
        <v>23</v>
      </c>
      <c r="AR46" s="46" t="s">
        <v>25</v>
      </c>
      <c r="AS46" s="5" t="str">
        <f>IFERROR(VLOOKUP($A46,集約用シート!$B$5:$U$300,19,FALSE),"")</f>
        <v/>
      </c>
      <c r="AT46" s="46" t="s">
        <v>23</v>
      </c>
      <c r="AU46" s="5" t="str">
        <f>IFERROR(VLOOKUP($A46,集約用シート!$B$5:$U$300,21,FALSE),"")</f>
        <v/>
      </c>
      <c r="AV46" s="2" t="e">
        <f>VLOOKUP('39徳島'!B47,'[1]2023全単組'!D47:D97,1,FALSE)</f>
        <v>#N/A</v>
      </c>
    </row>
    <row r="47" spans="1:48" ht="28.5" customHeight="1">
      <c r="A47" s="55">
        <v>39101</v>
      </c>
      <c r="B47" s="7" t="s">
        <v>2582</v>
      </c>
      <c r="C47" s="40"/>
      <c r="D47" s="40"/>
      <c r="E47" s="40">
        <v>0</v>
      </c>
      <c r="F47" s="40"/>
      <c r="G47" s="40"/>
      <c r="H47" s="40"/>
      <c r="I47" s="40"/>
      <c r="J47" s="40"/>
      <c r="K47" s="40"/>
      <c r="L47" s="40"/>
      <c r="M47" s="40"/>
      <c r="N47" s="40"/>
      <c r="O47" s="40"/>
      <c r="P47" s="40">
        <v>0</v>
      </c>
      <c r="Q47" s="40"/>
      <c r="R47" s="40"/>
      <c r="S47" s="40"/>
      <c r="T47" s="40"/>
      <c r="U47" s="40"/>
      <c r="V47" s="40"/>
      <c r="W47" s="40"/>
      <c r="X47" s="40"/>
      <c r="Y47" s="41" t="s">
        <v>23</v>
      </c>
      <c r="Z47" s="41" t="s">
        <v>23</v>
      </c>
      <c r="AA47" s="41" t="e">
        <v>#N/A</v>
      </c>
      <c r="AB47" s="41" t="s">
        <v>23</v>
      </c>
      <c r="AC47" s="41" t="s">
        <v>23</v>
      </c>
      <c r="AD47" s="41" t="s">
        <v>23</v>
      </c>
      <c r="AE47" s="41" t="s">
        <v>23</v>
      </c>
      <c r="AF47" s="41"/>
      <c r="AG47" s="41" t="s">
        <v>23</v>
      </c>
      <c r="AH47" s="41" t="s">
        <v>23</v>
      </c>
      <c r="AI47" s="41" t="s">
        <v>23</v>
      </c>
      <c r="AJ47" s="41" t="s">
        <v>23</v>
      </c>
      <c r="AK47" s="46" t="s">
        <v>23</v>
      </c>
      <c r="AL47" s="46" t="s">
        <v>23</v>
      </c>
      <c r="AM47" s="46"/>
      <c r="AN47" s="46" t="str">
        <f>IFERROR(VLOOKUP($B47,Sheet1!$A$5:$B$300,2,FALSE),"")</f>
        <v/>
      </c>
      <c r="AO47" s="46"/>
      <c r="AP47" s="5" t="str">
        <f>IFERROR(VLOOKUP($A47,集約用シート!$B$5:$U$300,15,FALSE),"")</f>
        <v/>
      </c>
      <c r="AQ47" s="8" t="s">
        <v>23</v>
      </c>
      <c r="AR47" s="46"/>
      <c r="AS47" s="5" t="str">
        <f>IFERROR(VLOOKUP($A47,集約用シート!$B$5:$U$300,19,FALSE),"")</f>
        <v/>
      </c>
      <c r="AT47" s="46" t="s">
        <v>23</v>
      </c>
      <c r="AU47" s="5" t="str">
        <f>IFERROR(VLOOKUP($A47,集約用シート!$B$5:$U$300,21,FALSE),"")</f>
        <v/>
      </c>
      <c r="AV47" s="2" t="str">
        <f>VLOOKUP('39徳島'!B48,'[1]2023全単組'!D48:D98,1,FALSE)</f>
        <v>小松島競輪労働組合</v>
      </c>
    </row>
    <row r="48" spans="1:48" ht="28.5" customHeight="1">
      <c r="A48" s="55">
        <v>39102</v>
      </c>
      <c r="B48" s="7" t="s">
        <v>2581</v>
      </c>
      <c r="C48" s="40"/>
      <c r="D48" s="40"/>
      <c r="E48" s="40">
        <v>0</v>
      </c>
      <c r="F48" s="40"/>
      <c r="G48" s="40"/>
      <c r="H48" s="40"/>
      <c r="I48" s="40"/>
      <c r="J48" s="40"/>
      <c r="K48" s="40"/>
      <c r="L48" s="40"/>
      <c r="M48" s="40"/>
      <c r="N48" s="40"/>
      <c r="O48" s="40"/>
      <c r="P48" s="40">
        <v>0</v>
      </c>
      <c r="Q48" s="40"/>
      <c r="R48" s="40"/>
      <c r="S48" s="40"/>
      <c r="T48" s="40"/>
      <c r="U48" s="40"/>
      <c r="V48" s="40"/>
      <c r="W48" s="40"/>
      <c r="X48" s="40"/>
      <c r="Y48" s="41" t="s">
        <v>23</v>
      </c>
      <c r="Z48" s="41" t="s">
        <v>23</v>
      </c>
      <c r="AA48" s="41" t="e">
        <v>#N/A</v>
      </c>
      <c r="AB48" s="41" t="s">
        <v>23</v>
      </c>
      <c r="AC48" s="41" t="s">
        <v>23</v>
      </c>
      <c r="AD48" s="41" t="s">
        <v>23</v>
      </c>
      <c r="AE48" s="41" t="s">
        <v>23</v>
      </c>
      <c r="AF48" s="41"/>
      <c r="AG48" s="41" t="s">
        <v>23</v>
      </c>
      <c r="AH48" s="41" t="s">
        <v>23</v>
      </c>
      <c r="AI48" s="41" t="s">
        <v>23</v>
      </c>
      <c r="AJ48" s="41" t="s">
        <v>23</v>
      </c>
      <c r="AK48" s="46" t="s">
        <v>23</v>
      </c>
      <c r="AL48" s="46" t="s">
        <v>23</v>
      </c>
      <c r="AM48" s="46" t="s">
        <v>21</v>
      </c>
      <c r="AN48" s="46" t="str">
        <f>IFERROR(VLOOKUP($B48,Sheet1!$A$5:$B$300,2,FALSE),"")</f>
        <v/>
      </c>
      <c r="AO48" s="46"/>
      <c r="AP48" s="5" t="str">
        <f>IFERROR(VLOOKUP($A48,集約用シート!$B$5:$U$300,15,FALSE),"")</f>
        <v/>
      </c>
      <c r="AQ48" s="8" t="s">
        <v>23</v>
      </c>
      <c r="AR48" s="46"/>
      <c r="AS48" s="5" t="str">
        <f>IFERROR(VLOOKUP($A48,集約用シート!$B$5:$U$300,19,FALSE),"")</f>
        <v/>
      </c>
      <c r="AT48" s="46" t="s">
        <v>23</v>
      </c>
      <c r="AU48" s="5" t="str">
        <f>IFERROR(VLOOKUP($A48,集約用シート!$B$5:$U$300,21,FALSE),"")</f>
        <v/>
      </c>
      <c r="AV48" s="2" t="str">
        <f>VLOOKUP('39徳島'!B49,'[1]2023全単組'!D49:D99,1,FALSE)</f>
        <v>自治労徳島県本部公共民間サービスユニオン</v>
      </c>
    </row>
    <row r="49" spans="1:48" ht="28.5" customHeight="1">
      <c r="A49" s="55">
        <v>39103</v>
      </c>
      <c r="B49" s="7" t="s">
        <v>2580</v>
      </c>
      <c r="C49" s="40"/>
      <c r="D49" s="40"/>
      <c r="E49" s="40">
        <v>0</v>
      </c>
      <c r="F49" s="40"/>
      <c r="G49" s="40"/>
      <c r="H49" s="40"/>
      <c r="I49" s="40"/>
      <c r="J49" s="40"/>
      <c r="K49" s="40"/>
      <c r="L49" s="40"/>
      <c r="M49" s="40"/>
      <c r="N49" s="40"/>
      <c r="O49" s="40"/>
      <c r="P49" s="40">
        <v>0</v>
      </c>
      <c r="Q49" s="40"/>
      <c r="R49" s="40"/>
      <c r="S49" s="40"/>
      <c r="T49" s="40"/>
      <c r="U49" s="40"/>
      <c r="V49" s="40"/>
      <c r="W49" s="40"/>
      <c r="X49" s="40"/>
      <c r="Y49" s="41" t="s">
        <v>23</v>
      </c>
      <c r="Z49" s="41" t="s">
        <v>23</v>
      </c>
      <c r="AA49" s="41" t="e">
        <v>#N/A</v>
      </c>
      <c r="AB49" s="41" t="s">
        <v>23</v>
      </c>
      <c r="AC49" s="41" t="s">
        <v>23</v>
      </c>
      <c r="AD49" s="41" t="s">
        <v>23</v>
      </c>
      <c r="AE49" s="41" t="s">
        <v>23</v>
      </c>
      <c r="AF49" s="41"/>
      <c r="AG49" s="41" t="s">
        <v>23</v>
      </c>
      <c r="AH49" s="41" t="s">
        <v>23</v>
      </c>
      <c r="AI49" s="41" t="s">
        <v>23</v>
      </c>
      <c r="AJ49" s="41" t="s">
        <v>23</v>
      </c>
      <c r="AK49" s="46" t="s">
        <v>23</v>
      </c>
      <c r="AL49" s="46" t="s">
        <v>23</v>
      </c>
      <c r="AM49" s="46" t="s">
        <v>21</v>
      </c>
      <c r="AN49" s="46" t="str">
        <f>IFERROR(VLOOKUP($B49,Sheet1!$A$5:$B$300,2,FALSE),"")</f>
        <v/>
      </c>
      <c r="AO49" s="46"/>
      <c r="AP49" s="5" t="str">
        <f>IFERROR(VLOOKUP($A49,集約用シート!$B$5:$U$300,15,FALSE),"")</f>
        <v/>
      </c>
      <c r="AQ49" s="8" t="s">
        <v>23</v>
      </c>
      <c r="AR49" s="46"/>
      <c r="AS49" s="5" t="str">
        <f>IFERROR(VLOOKUP($A49,集約用シート!$B$5:$U$300,19,FALSE),"")</f>
        <v/>
      </c>
      <c r="AT49" s="46" t="s">
        <v>23</v>
      </c>
      <c r="AU49" s="5" t="str">
        <f>IFERROR(VLOOKUP($A49,集約用シート!$B$5:$U$300,21,FALSE),"")</f>
        <v/>
      </c>
      <c r="AV49" s="2" t="str">
        <f>VLOOKUP('39徳島'!B50,'[1]2023全単組'!D50:D100,1,FALSE)</f>
        <v>全国一般徳島地方労働組合</v>
      </c>
    </row>
    <row r="50" spans="1:48" ht="28.5" customHeight="1">
      <c r="A50" s="55">
        <v>39104</v>
      </c>
      <c r="B50" s="7" t="s">
        <v>2579</v>
      </c>
      <c r="C50" s="40"/>
      <c r="D50" s="40"/>
      <c r="E50" s="40">
        <v>0</v>
      </c>
      <c r="F50" s="40"/>
      <c r="G50" s="40"/>
      <c r="H50" s="40"/>
      <c r="I50" s="40"/>
      <c r="J50" s="40"/>
      <c r="K50" s="40"/>
      <c r="L50" s="40"/>
      <c r="M50" s="40"/>
      <c r="N50" s="40"/>
      <c r="O50" s="40"/>
      <c r="P50" s="40">
        <v>0</v>
      </c>
      <c r="Q50" s="40"/>
      <c r="R50" s="40"/>
      <c r="S50" s="40"/>
      <c r="T50" s="40"/>
      <c r="U50" s="40"/>
      <c r="V50" s="40"/>
      <c r="W50" s="40"/>
      <c r="X50" s="40"/>
      <c r="Y50" s="41" t="s">
        <v>23</v>
      </c>
      <c r="Z50" s="41" t="s">
        <v>23</v>
      </c>
      <c r="AA50" s="41" t="e">
        <v>#N/A</v>
      </c>
      <c r="AB50" s="41" t="s">
        <v>23</v>
      </c>
      <c r="AC50" s="41" t="s">
        <v>23</v>
      </c>
      <c r="AD50" s="41" t="s">
        <v>23</v>
      </c>
      <c r="AE50" s="41" t="s">
        <v>23</v>
      </c>
      <c r="AF50" s="41"/>
      <c r="AG50" s="41" t="s">
        <v>23</v>
      </c>
      <c r="AH50" s="41" t="s">
        <v>23</v>
      </c>
      <c r="AI50" s="41" t="s">
        <v>23</v>
      </c>
      <c r="AJ50" s="41" t="s">
        <v>23</v>
      </c>
      <c r="AK50" s="46" t="s">
        <v>23</v>
      </c>
      <c r="AL50" s="46" t="s">
        <v>23</v>
      </c>
      <c r="AM50" s="46" t="s">
        <v>21</v>
      </c>
      <c r="AN50" s="46" t="str">
        <f>IFERROR(VLOOKUP($B50,Sheet1!$A$5:$B$300,2,FALSE),"")</f>
        <v/>
      </c>
      <c r="AO50" s="46"/>
      <c r="AP50" s="5" t="str">
        <f>IFERROR(VLOOKUP($A50,集約用シート!$B$5:$U$300,15,FALSE),"")</f>
        <v/>
      </c>
      <c r="AQ50" s="8" t="s">
        <v>23</v>
      </c>
      <c r="AR50" s="46"/>
      <c r="AS50" s="5" t="str">
        <f>IFERROR(VLOOKUP($A50,集約用シート!$B$5:$U$300,19,FALSE),"")</f>
        <v/>
      </c>
      <c r="AT50" s="46" t="s">
        <v>23</v>
      </c>
      <c r="AU50" s="5" t="str">
        <f>IFERROR(VLOOKUP($A50,集約用シート!$B$5:$U$300,21,FALSE),"")</f>
        <v/>
      </c>
      <c r="AV50" s="2" t="e">
        <f>VLOOKUP('39徳島'!B51,'[1]2023全単組'!D51:D101,1,FALSE)</f>
        <v>#N/A</v>
      </c>
    </row>
    <row r="51" spans="1:48" ht="28.5" customHeight="1">
      <c r="A51" s="55">
        <v>39105</v>
      </c>
      <c r="B51" s="7" t="s">
        <v>2578</v>
      </c>
      <c r="C51" s="40"/>
      <c r="D51" s="40"/>
      <c r="E51" s="40">
        <v>0</v>
      </c>
      <c r="F51" s="40"/>
      <c r="G51" s="40"/>
      <c r="H51" s="40"/>
      <c r="I51" s="40"/>
      <c r="J51" s="40"/>
      <c r="K51" s="40"/>
      <c r="L51" s="40"/>
      <c r="M51" s="40"/>
      <c r="N51" s="40"/>
      <c r="O51" s="40"/>
      <c r="P51" s="40">
        <v>0</v>
      </c>
      <c r="Q51" s="40"/>
      <c r="R51" s="40"/>
      <c r="S51" s="40"/>
      <c r="T51" s="40"/>
      <c r="U51" s="40"/>
      <c r="V51" s="40"/>
      <c r="W51" s="40"/>
      <c r="X51" s="40"/>
      <c r="Y51" s="41" t="s">
        <v>23</v>
      </c>
      <c r="Z51" s="41" t="s">
        <v>23</v>
      </c>
      <c r="AA51" s="41" t="e">
        <v>#N/A</v>
      </c>
      <c r="AB51" s="41" t="s">
        <v>23</v>
      </c>
      <c r="AC51" s="41" t="s">
        <v>23</v>
      </c>
      <c r="AD51" s="41" t="s">
        <v>23</v>
      </c>
      <c r="AE51" s="41" t="s">
        <v>23</v>
      </c>
      <c r="AF51" s="41"/>
      <c r="AG51" s="41" t="s">
        <v>23</v>
      </c>
      <c r="AH51" s="41" t="s">
        <v>23</v>
      </c>
      <c r="AI51" s="41" t="s">
        <v>23</v>
      </c>
      <c r="AJ51" s="41" t="s">
        <v>23</v>
      </c>
      <c r="AK51" s="46" t="s">
        <v>23</v>
      </c>
      <c r="AL51" s="46" t="s">
        <v>23</v>
      </c>
      <c r="AM51" s="46"/>
      <c r="AN51" s="46" t="str">
        <f>IFERROR(VLOOKUP($B51,Sheet1!$A$5:$B$300,2,FALSE),"")</f>
        <v/>
      </c>
      <c r="AO51" s="46"/>
      <c r="AP51" s="5" t="str">
        <f>IFERROR(VLOOKUP($A51,集約用シート!$B$5:$U$300,15,FALSE),"")</f>
        <v/>
      </c>
      <c r="AQ51" s="8" t="s">
        <v>23</v>
      </c>
      <c r="AR51" s="46"/>
      <c r="AS51" s="5" t="str">
        <f>IFERROR(VLOOKUP($A51,集約用シート!$B$5:$U$300,19,FALSE),"")</f>
        <v/>
      </c>
      <c r="AT51" s="46" t="s">
        <v>23</v>
      </c>
      <c r="AU51" s="5" t="str">
        <f>IFERROR(VLOOKUP($A51,集約用シート!$B$5:$U$300,21,FALSE),"")</f>
        <v/>
      </c>
      <c r="AV51" s="2" t="e">
        <f>VLOOKUP('39徳島'!B52,'[1]2023全単組'!D52:D102,1,FALSE)</f>
        <v>#N/A</v>
      </c>
    </row>
    <row r="52" spans="1:48" ht="28.5" customHeight="1">
      <c r="A52" s="55">
        <v>39106</v>
      </c>
      <c r="B52" s="7" t="s">
        <v>2577</v>
      </c>
      <c r="C52" s="40"/>
      <c r="D52" s="40"/>
      <c r="E52" s="40">
        <v>0</v>
      </c>
      <c r="F52" s="40"/>
      <c r="G52" s="40"/>
      <c r="H52" s="40"/>
      <c r="I52" s="40"/>
      <c r="J52" s="40"/>
      <c r="K52" s="40"/>
      <c r="L52" s="40"/>
      <c r="M52" s="40"/>
      <c r="N52" s="40"/>
      <c r="O52" s="40"/>
      <c r="P52" s="40">
        <v>0</v>
      </c>
      <c r="Q52" s="40"/>
      <c r="R52" s="40"/>
      <c r="S52" s="40"/>
      <c r="T52" s="40"/>
      <c r="U52" s="40"/>
      <c r="V52" s="40"/>
      <c r="W52" s="40"/>
      <c r="X52" s="40"/>
      <c r="Y52" s="41" t="s">
        <v>23</v>
      </c>
      <c r="Z52" s="41" t="s">
        <v>23</v>
      </c>
      <c r="AA52" s="41" t="e">
        <v>#N/A</v>
      </c>
      <c r="AB52" s="41" t="s">
        <v>23</v>
      </c>
      <c r="AC52" s="41" t="s">
        <v>23</v>
      </c>
      <c r="AD52" s="41" t="s">
        <v>23</v>
      </c>
      <c r="AE52" s="41" t="s">
        <v>23</v>
      </c>
      <c r="AF52" s="41"/>
      <c r="AG52" s="41" t="s">
        <v>23</v>
      </c>
      <c r="AH52" s="41" t="s">
        <v>23</v>
      </c>
      <c r="AI52" s="41" t="s">
        <v>23</v>
      </c>
      <c r="AJ52" s="41" t="s">
        <v>23</v>
      </c>
      <c r="AK52" s="46" t="s">
        <v>23</v>
      </c>
      <c r="AL52" s="46" t="s">
        <v>23</v>
      </c>
      <c r="AM52" s="46"/>
      <c r="AN52" s="46" t="str">
        <f>IFERROR(VLOOKUP($B52,Sheet1!$A$5:$B$300,2,FALSE),"")</f>
        <v/>
      </c>
      <c r="AO52" s="46"/>
      <c r="AP52" s="5" t="str">
        <f>IFERROR(VLOOKUP($A52,集約用シート!$B$5:$U$300,15,FALSE),"")</f>
        <v/>
      </c>
      <c r="AQ52" s="8" t="s">
        <v>23</v>
      </c>
      <c r="AR52" s="46"/>
      <c r="AS52" s="5" t="str">
        <f>IFERROR(VLOOKUP($A52,集約用シート!$B$5:$U$300,19,FALSE),"")</f>
        <v/>
      </c>
      <c r="AT52" s="46" t="s">
        <v>23</v>
      </c>
      <c r="AU52" s="5" t="str">
        <f>IFERROR(VLOOKUP($A52,集約用シート!$B$5:$U$300,21,FALSE),"")</f>
        <v/>
      </c>
      <c r="AV52" s="2" t="e">
        <f>VLOOKUP('39徳島'!B53,'[1]2023全単組'!D53:D103,1,FALSE)</f>
        <v>#N/A</v>
      </c>
    </row>
    <row r="53" spans="1:48" ht="28.5" customHeight="1">
      <c r="A53" s="55">
        <v>39107</v>
      </c>
      <c r="B53" s="7" t="s">
        <v>2576</v>
      </c>
      <c r="C53" s="40"/>
      <c r="D53" s="40"/>
      <c r="E53" s="40">
        <v>0</v>
      </c>
      <c r="F53" s="40"/>
      <c r="G53" s="40"/>
      <c r="H53" s="40"/>
      <c r="I53" s="40"/>
      <c r="J53" s="40"/>
      <c r="K53" s="40"/>
      <c r="L53" s="40"/>
      <c r="M53" s="40"/>
      <c r="N53" s="40"/>
      <c r="O53" s="40"/>
      <c r="P53" s="40">
        <v>0</v>
      </c>
      <c r="Q53" s="40"/>
      <c r="R53" s="40"/>
      <c r="S53" s="40"/>
      <c r="T53" s="40"/>
      <c r="U53" s="40"/>
      <c r="V53" s="40"/>
      <c r="W53" s="40"/>
      <c r="X53" s="40"/>
      <c r="Y53" s="41" t="s">
        <v>23</v>
      </c>
      <c r="Z53" s="41" t="s">
        <v>23</v>
      </c>
      <c r="AA53" s="41" t="e">
        <v>#N/A</v>
      </c>
      <c r="AB53" s="41" t="s">
        <v>23</v>
      </c>
      <c r="AC53" s="41" t="s">
        <v>23</v>
      </c>
      <c r="AD53" s="41" t="s">
        <v>23</v>
      </c>
      <c r="AE53" s="41" t="s">
        <v>23</v>
      </c>
      <c r="AF53" s="41"/>
      <c r="AG53" s="41" t="s">
        <v>23</v>
      </c>
      <c r="AH53" s="41" t="s">
        <v>23</v>
      </c>
      <c r="AI53" s="41" t="s">
        <v>23</v>
      </c>
      <c r="AJ53" s="41" t="s">
        <v>23</v>
      </c>
      <c r="AK53" s="46" t="s">
        <v>23</v>
      </c>
      <c r="AL53" s="46" t="s">
        <v>23</v>
      </c>
      <c r="AM53" s="46" t="s">
        <v>21</v>
      </c>
      <c r="AN53" s="46" t="str">
        <f>IFERROR(VLOOKUP($B53,Sheet1!$A$5:$B$300,2,FALSE),"")</f>
        <v/>
      </c>
      <c r="AO53" s="46"/>
      <c r="AP53" s="5" t="str">
        <f>IFERROR(VLOOKUP($A53,集約用シート!$B$5:$U$300,15,FALSE),"")</f>
        <v/>
      </c>
      <c r="AQ53" s="8" t="s">
        <v>23</v>
      </c>
      <c r="AR53" s="46"/>
      <c r="AS53" s="5" t="str">
        <f>IFERROR(VLOOKUP($A53,集約用シート!$B$5:$U$300,19,FALSE),"")</f>
        <v/>
      </c>
      <c r="AT53" s="46" t="s">
        <v>23</v>
      </c>
      <c r="AU53" s="5" t="str">
        <f>IFERROR(VLOOKUP($A53,集約用シート!$B$5:$U$300,21,FALSE),"")</f>
        <v/>
      </c>
      <c r="AV53" s="2" t="e">
        <f>VLOOKUP('39徳島'!B54,'[1]2023全単組'!D54:D104,1,FALSE)</f>
        <v>#N/A</v>
      </c>
    </row>
    <row r="54" spans="1:48" ht="28.5" customHeight="1">
      <c r="A54" s="55">
        <v>39109</v>
      </c>
      <c r="B54" s="7" t="s">
        <v>2575</v>
      </c>
      <c r="C54" s="40"/>
      <c r="D54" s="40"/>
      <c r="E54" s="40">
        <v>0</v>
      </c>
      <c r="F54" s="40"/>
      <c r="G54" s="40"/>
      <c r="H54" s="40"/>
      <c r="I54" s="40"/>
      <c r="J54" s="40"/>
      <c r="K54" s="40"/>
      <c r="L54" s="40"/>
      <c r="M54" s="40"/>
      <c r="N54" s="40"/>
      <c r="O54" s="40"/>
      <c r="P54" s="40">
        <v>0</v>
      </c>
      <c r="Q54" s="40"/>
      <c r="R54" s="40"/>
      <c r="S54" s="40"/>
      <c r="T54" s="40"/>
      <c r="U54" s="40"/>
      <c r="V54" s="40"/>
      <c r="W54" s="40"/>
      <c r="X54" s="40"/>
      <c r="Y54" s="41" t="s">
        <v>23</v>
      </c>
      <c r="Z54" s="41" t="s">
        <v>23</v>
      </c>
      <c r="AA54" s="41" t="e">
        <v>#N/A</v>
      </c>
      <c r="AB54" s="41" t="s">
        <v>23</v>
      </c>
      <c r="AC54" s="41" t="s">
        <v>23</v>
      </c>
      <c r="AD54" s="41" t="s">
        <v>23</v>
      </c>
      <c r="AE54" s="41" t="s">
        <v>23</v>
      </c>
      <c r="AF54" s="41"/>
      <c r="AG54" s="41" t="s">
        <v>23</v>
      </c>
      <c r="AH54" s="41" t="s">
        <v>23</v>
      </c>
      <c r="AI54" s="41" t="s">
        <v>23</v>
      </c>
      <c r="AJ54" s="41" t="s">
        <v>23</v>
      </c>
      <c r="AK54" s="46" t="s">
        <v>23</v>
      </c>
      <c r="AL54" s="46" t="s">
        <v>23</v>
      </c>
      <c r="AM54" s="46" t="s">
        <v>25</v>
      </c>
      <c r="AN54" s="46" t="str">
        <f>IFERROR(VLOOKUP($B54,Sheet1!$A$5:$B$300,2,FALSE),"")</f>
        <v/>
      </c>
      <c r="AO54" s="46"/>
      <c r="AP54" s="5" t="str">
        <f>IFERROR(VLOOKUP($A54,集約用シート!$B$5:$U$300,15,FALSE),"")</f>
        <v/>
      </c>
      <c r="AQ54" s="8" t="s">
        <v>23</v>
      </c>
      <c r="AR54" s="46"/>
      <c r="AS54" s="5" t="str">
        <f>IFERROR(VLOOKUP($A54,集約用シート!$B$5:$U$300,19,FALSE),"")</f>
        <v/>
      </c>
      <c r="AT54" s="46" t="s">
        <v>23</v>
      </c>
      <c r="AU54" s="5" t="str">
        <f>IFERROR(VLOOKUP($A54,集約用シート!$B$5:$U$300,21,FALSE),"")</f>
        <v/>
      </c>
      <c r="AV54" s="2" t="e">
        <f>VLOOKUP('39徳島'!B55,'[1]2023全単組'!D55:D105,1,FALSE)</f>
        <v>#N/A</v>
      </c>
    </row>
    <row r="55" spans="1:48" ht="28.5" customHeight="1">
      <c r="A55" s="55">
        <v>39110</v>
      </c>
      <c r="B55" s="7" t="s">
        <v>2574</v>
      </c>
      <c r="C55" s="40"/>
      <c r="D55" s="40"/>
      <c r="E55" s="40">
        <v>0</v>
      </c>
      <c r="F55" s="40"/>
      <c r="G55" s="40"/>
      <c r="H55" s="40"/>
      <c r="I55" s="40"/>
      <c r="J55" s="40"/>
      <c r="K55" s="40"/>
      <c r="L55" s="40"/>
      <c r="M55" s="40"/>
      <c r="N55" s="40"/>
      <c r="O55" s="40"/>
      <c r="P55" s="40">
        <v>0</v>
      </c>
      <c r="Q55" s="40"/>
      <c r="R55" s="40"/>
      <c r="S55" s="40"/>
      <c r="T55" s="40"/>
      <c r="U55" s="40"/>
      <c r="V55" s="40"/>
      <c r="W55" s="40"/>
      <c r="X55" s="40"/>
      <c r="Y55" s="41" t="s">
        <v>23</v>
      </c>
      <c r="Z55" s="41" t="s">
        <v>23</v>
      </c>
      <c r="AA55" s="41" t="e">
        <v>#N/A</v>
      </c>
      <c r="AB55" s="41" t="s">
        <v>23</v>
      </c>
      <c r="AC55" s="41" t="s">
        <v>23</v>
      </c>
      <c r="AD55" s="41" t="s">
        <v>23</v>
      </c>
      <c r="AE55" s="41" t="s">
        <v>23</v>
      </c>
      <c r="AF55" s="41"/>
      <c r="AG55" s="41" t="s">
        <v>23</v>
      </c>
      <c r="AH55" s="41" t="s">
        <v>23</v>
      </c>
      <c r="AI55" s="41" t="s">
        <v>23</v>
      </c>
      <c r="AJ55" s="41" t="s">
        <v>23</v>
      </c>
      <c r="AK55" s="46" t="s">
        <v>23</v>
      </c>
      <c r="AL55" s="46" t="s">
        <v>23</v>
      </c>
      <c r="AM55" s="46"/>
      <c r="AN55" s="46" t="str">
        <f>IFERROR(VLOOKUP($B55,Sheet1!$A$5:$B$300,2,FALSE),"")</f>
        <v/>
      </c>
      <c r="AO55" s="46"/>
      <c r="AP55" s="5" t="str">
        <f>IFERROR(VLOOKUP($A55,集約用シート!$B$5:$U$300,15,FALSE),"")</f>
        <v/>
      </c>
      <c r="AQ55" s="8" t="s">
        <v>23</v>
      </c>
      <c r="AR55" s="46"/>
      <c r="AS55" s="5" t="str">
        <f>IFERROR(VLOOKUP($A55,集約用シート!$B$5:$U$300,19,FALSE),"")</f>
        <v/>
      </c>
      <c r="AT55" s="46" t="s">
        <v>23</v>
      </c>
      <c r="AU55" s="5" t="str">
        <f>IFERROR(VLOOKUP($A55,集約用シート!$B$5:$U$300,21,FALSE),"")</f>
        <v/>
      </c>
      <c r="AV55" s="2" t="e">
        <f>VLOOKUP('39徳島'!#REF!,'[1]2023全単組'!D56:D106,1,FALSE)</f>
        <v>#REF!</v>
      </c>
    </row>
    <row r="56" spans="1:48" ht="28.5" customHeight="1">
      <c r="A56" s="91" t="s">
        <v>242</v>
      </c>
      <c r="B56" s="93"/>
      <c r="C56" s="130">
        <v>15</v>
      </c>
      <c r="D56" s="130">
        <v>0</v>
      </c>
      <c r="N56" s="130">
        <v>14</v>
      </c>
      <c r="O56" s="130">
        <v>0</v>
      </c>
      <c r="Y56" s="131">
        <v>0</v>
      </c>
      <c r="Z56" s="131">
        <v>0</v>
      </c>
      <c r="AK56" s="46" t="s">
        <v>23</v>
      </c>
      <c r="AL56" s="46" t="s">
        <v>23</v>
      </c>
      <c r="AM56" s="46"/>
      <c r="AN56" s="46" t="str">
        <f>IFERROR(VLOOKUP($B56,Sheet1!$A$5:$B$300,2,FALSE),"")</f>
        <v/>
      </c>
      <c r="AO56" s="46"/>
      <c r="AP56" s="5" t="str">
        <f>IFERROR(VLOOKUP($A56,集約用シート!$B$5:$U$300,15,FALSE),"")</f>
        <v/>
      </c>
      <c r="AQ56" s="8" t="s">
        <v>23</v>
      </c>
      <c r="AR56" s="46"/>
      <c r="AS56" s="5" t="str">
        <f>IFERROR(VLOOKUP($A56,集約用シート!$B$5:$U$300,19,FALSE),"")</f>
        <v/>
      </c>
      <c r="AT56" s="46" t="s">
        <v>23</v>
      </c>
      <c r="AU56" s="5" t="str">
        <f>IFERROR(VLOOKUP($A56,集約用シート!$B$5:$U$300,21,FALSE),"")</f>
        <v/>
      </c>
      <c r="AV56" s="2" t="e">
        <f>VLOOKUP('39徳島'!B57,'[1]2023全単組'!D60:D110,1,FALSE)</f>
        <v>#N/A</v>
      </c>
    </row>
  </sheetData>
  <mergeCells count="32">
    <mergeCell ref="C1:M1"/>
    <mergeCell ref="N1:X1"/>
    <mergeCell ref="Y1:AJ1"/>
    <mergeCell ref="AR2:AS2"/>
    <mergeCell ref="AT2:AU2"/>
    <mergeCell ref="S2:T2"/>
    <mergeCell ref="U2:V2"/>
    <mergeCell ref="W2:X2"/>
    <mergeCell ref="Y2:Z2"/>
    <mergeCell ref="AD2:AE2"/>
    <mergeCell ref="AF2:AF3"/>
    <mergeCell ref="AG2:AH2"/>
    <mergeCell ref="AI2:AJ2"/>
    <mergeCell ref="AB2:AC2"/>
    <mergeCell ref="AK1:AU1"/>
    <mergeCell ref="AK2:AL2"/>
    <mergeCell ref="AM2:AN2"/>
    <mergeCell ref="AO2:AP2"/>
    <mergeCell ref="AQ2:AQ3"/>
    <mergeCell ref="A56:B56"/>
    <mergeCell ref="C56:D56"/>
    <mergeCell ref="N56:O56"/>
    <mergeCell ref="Y56:Z56"/>
    <mergeCell ref="Q2:R2"/>
    <mergeCell ref="A2:B2"/>
    <mergeCell ref="C2:D2"/>
    <mergeCell ref="F2:G2"/>
    <mergeCell ref="H2:I2"/>
    <mergeCell ref="J2:K2"/>
    <mergeCell ref="L2:M2"/>
    <mergeCell ref="N2:O2"/>
    <mergeCell ref="A4:B4"/>
  </mergeCells>
  <phoneticPr fontId="2"/>
  <pageMargins left="0.70866141732283472" right="0.70866141732283472" top="0.74803149606299213" bottom="0.74803149606299213" header="0.31496062992125984" footer="0.31496062992125984"/>
  <pageSetup paperSize="8" scale="43" fitToHeight="0" orientation="landscape" r:id="rId1"/>
  <rowBreaks count="1" manualBreakCount="1">
    <brk id="56" max="2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32"/>
  <sheetViews>
    <sheetView topLeftCell="R1" zoomScale="70" zoomScaleNormal="70" workbookViewId="0">
      <selection activeCell="AP5" sqref="AP5"/>
    </sheetView>
  </sheetViews>
  <sheetFormatPr defaultColWidth="9" defaultRowHeight="28.5" customHeight="1"/>
  <cols>
    <col min="1" max="1" width="6.58203125" style="3" customWidth="1"/>
    <col min="2" max="2" width="32.5" style="3" customWidth="1"/>
    <col min="3" max="4" width="8.25" style="18" customWidth="1"/>
    <col min="5" max="5" width="8.25" style="18" hidden="1" customWidth="1"/>
    <col min="6" max="15" width="8.25" style="18" customWidth="1"/>
    <col min="16" max="16" width="8.25" style="18" hidden="1" customWidth="1"/>
    <col min="17"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C1" s="94" t="s">
        <v>0</v>
      </c>
      <c r="D1" s="95"/>
      <c r="E1" s="95"/>
      <c r="F1" s="95"/>
      <c r="G1" s="95"/>
      <c r="H1" s="95"/>
      <c r="I1" s="95"/>
      <c r="J1" s="95"/>
      <c r="K1" s="95"/>
      <c r="L1" s="95"/>
      <c r="M1" s="96"/>
      <c r="N1" s="94" t="s">
        <v>1</v>
      </c>
      <c r="O1" s="95"/>
      <c r="P1" s="95"/>
      <c r="Q1" s="95"/>
      <c r="R1" s="95"/>
      <c r="S1" s="95"/>
      <c r="T1" s="95"/>
      <c r="U1" s="95"/>
      <c r="V1" s="95"/>
      <c r="W1" s="95"/>
      <c r="X1" s="96"/>
      <c r="Y1" s="94" t="s">
        <v>2</v>
      </c>
      <c r="Z1" s="95"/>
      <c r="AA1" s="95"/>
      <c r="AB1" s="95"/>
      <c r="AC1" s="95"/>
      <c r="AD1" s="95"/>
      <c r="AE1" s="95"/>
      <c r="AF1" s="95"/>
      <c r="AG1" s="95"/>
      <c r="AH1" s="95"/>
      <c r="AI1" s="95"/>
      <c r="AJ1" s="96"/>
      <c r="AK1" s="94" t="s">
        <v>3</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101" t="s">
        <v>10</v>
      </c>
      <c r="AG2" s="94" t="s">
        <v>8</v>
      </c>
      <c r="AH2" s="9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3</v>
      </c>
      <c r="D4" s="46">
        <v>0</v>
      </c>
      <c r="E4" s="46"/>
      <c r="F4" s="46">
        <v>2</v>
      </c>
      <c r="G4" s="46">
        <v>2</v>
      </c>
      <c r="H4" s="46">
        <v>2</v>
      </c>
      <c r="I4" s="46">
        <v>2</v>
      </c>
      <c r="J4" s="46">
        <v>1</v>
      </c>
      <c r="K4" s="46">
        <v>2</v>
      </c>
      <c r="L4" s="46">
        <v>0</v>
      </c>
      <c r="M4" s="46">
        <v>0</v>
      </c>
      <c r="N4" s="46">
        <v>4</v>
      </c>
      <c r="O4" s="46">
        <v>1</v>
      </c>
      <c r="P4" s="46"/>
      <c r="Q4" s="46">
        <v>2</v>
      </c>
      <c r="R4" s="46">
        <v>2</v>
      </c>
      <c r="S4" s="46">
        <v>1</v>
      </c>
      <c r="T4" s="46">
        <v>2</v>
      </c>
      <c r="U4" s="46">
        <v>0</v>
      </c>
      <c r="V4" s="46">
        <v>0</v>
      </c>
      <c r="W4" s="46">
        <v>0</v>
      </c>
      <c r="X4" s="46">
        <v>0</v>
      </c>
      <c r="Y4" s="46">
        <v>2</v>
      </c>
      <c r="Z4" s="46">
        <v>0</v>
      </c>
      <c r="AA4" s="46"/>
      <c r="AB4" s="46">
        <v>1</v>
      </c>
      <c r="AC4" s="46">
        <v>2</v>
      </c>
      <c r="AD4" s="46">
        <v>1</v>
      </c>
      <c r="AE4" s="46">
        <v>2</v>
      </c>
      <c r="AF4" s="8">
        <v>0</v>
      </c>
      <c r="AG4" s="46">
        <v>0</v>
      </c>
      <c r="AH4" s="46">
        <v>0</v>
      </c>
      <c r="AI4" s="46"/>
      <c r="AJ4" s="46"/>
      <c r="AK4" s="46">
        <v>1</v>
      </c>
      <c r="AL4" s="46"/>
      <c r="AM4" s="46"/>
      <c r="AN4" s="46"/>
      <c r="AO4" s="46">
        <v>1</v>
      </c>
      <c r="AP4" s="46"/>
      <c r="AQ4" s="8"/>
      <c r="AR4" s="46"/>
      <c r="AS4" s="46"/>
      <c r="AT4" s="46"/>
      <c r="AU4" s="46"/>
    </row>
    <row r="5" spans="1:47" ht="28.5" customHeight="1">
      <c r="A5" s="20">
        <v>40001</v>
      </c>
      <c r="B5" s="21" t="s">
        <v>2432</v>
      </c>
      <c r="C5" s="46" t="s">
        <v>26</v>
      </c>
      <c r="D5" s="46" t="s">
        <v>22</v>
      </c>
      <c r="E5" s="46">
        <v>1</v>
      </c>
      <c r="F5" s="46" t="s">
        <v>26</v>
      </c>
      <c r="G5" s="46" t="s">
        <v>26</v>
      </c>
      <c r="H5" s="46" t="s">
        <v>26</v>
      </c>
      <c r="I5" s="46" t="s">
        <v>26</v>
      </c>
      <c r="J5" s="46"/>
      <c r="K5" s="46"/>
      <c r="L5" s="46"/>
      <c r="M5" s="46"/>
      <c r="N5" s="46" t="s">
        <v>26</v>
      </c>
      <c r="O5" s="46" t="s">
        <v>26</v>
      </c>
      <c r="P5" s="46">
        <v>2</v>
      </c>
      <c r="Q5" s="46" t="s">
        <v>26</v>
      </c>
      <c r="R5" s="46" t="s">
        <v>26</v>
      </c>
      <c r="S5" s="46" t="s">
        <v>26</v>
      </c>
      <c r="T5" s="46" t="s">
        <v>26</v>
      </c>
      <c r="U5" s="46" t="s">
        <v>384</v>
      </c>
      <c r="V5" s="46"/>
      <c r="W5" s="46" t="s">
        <v>384</v>
      </c>
      <c r="X5" s="46"/>
      <c r="Y5" s="46" t="s">
        <v>25</v>
      </c>
      <c r="Z5" s="46" t="s">
        <v>21</v>
      </c>
      <c r="AA5" s="46" t="s">
        <v>21</v>
      </c>
      <c r="AB5" s="46" t="s">
        <v>25</v>
      </c>
      <c r="AC5" s="46" t="s">
        <v>25</v>
      </c>
      <c r="AD5" s="46" t="s">
        <v>25</v>
      </c>
      <c r="AE5" s="46" t="s">
        <v>25</v>
      </c>
      <c r="AF5" s="8"/>
      <c r="AG5" s="46" t="s">
        <v>21</v>
      </c>
      <c r="AH5" s="46" t="s">
        <v>21</v>
      </c>
      <c r="AI5" s="46" t="s">
        <v>21</v>
      </c>
      <c r="AJ5" s="46" t="s">
        <v>21</v>
      </c>
      <c r="AK5" s="46" t="s">
        <v>25</v>
      </c>
      <c r="AL5" s="46" t="s">
        <v>21</v>
      </c>
      <c r="AM5" s="46" t="s">
        <v>25</v>
      </c>
      <c r="AN5" s="46" t="str">
        <f>IFERROR(VLOOKUP($B5,Sheet1!$A$5:$B$300,2,FALSE),"")</f>
        <v/>
      </c>
      <c r="AO5" s="46" t="s">
        <v>25</v>
      </c>
      <c r="AP5" s="5" t="str">
        <f>IFERROR(VLOOKUP($A5,集約用シート!$B$5:$U$300,15,FALSE),"")</f>
        <v/>
      </c>
      <c r="AQ5" s="8"/>
      <c r="AR5" s="46" t="s">
        <v>21</v>
      </c>
      <c r="AS5" s="5" t="str">
        <f>IFERROR(VLOOKUP($A5,集約用シート!$B$5:$U$300,19,FALSE),"")</f>
        <v/>
      </c>
      <c r="AT5" s="46" t="s">
        <v>21</v>
      </c>
      <c r="AU5" s="5" t="str">
        <f>IFERROR(VLOOKUP($A5,集約用シート!$B$5:$U$300,21,FALSE),"")</f>
        <v/>
      </c>
    </row>
    <row r="6" spans="1:47" ht="28.5" customHeight="1">
      <c r="A6" s="20">
        <v>40010</v>
      </c>
      <c r="B6" s="21" t="s">
        <v>2433</v>
      </c>
      <c r="C6" s="46" t="s">
        <v>26</v>
      </c>
      <c r="D6" s="46" t="s">
        <v>22</v>
      </c>
      <c r="E6" s="46">
        <v>1</v>
      </c>
      <c r="F6" s="46"/>
      <c r="G6" s="46"/>
      <c r="H6" s="46"/>
      <c r="I6" s="46"/>
      <c r="J6" s="46" t="s">
        <v>26</v>
      </c>
      <c r="K6" s="46" t="s">
        <v>26</v>
      </c>
      <c r="L6" s="46"/>
      <c r="M6" s="46"/>
      <c r="N6" s="46" t="s">
        <v>26</v>
      </c>
      <c r="O6" s="46" t="s">
        <v>22</v>
      </c>
      <c r="P6" s="46">
        <v>1</v>
      </c>
      <c r="Q6" s="46"/>
      <c r="R6" s="46"/>
      <c r="S6" s="46"/>
      <c r="T6" s="46"/>
      <c r="U6" s="46"/>
      <c r="V6" s="46"/>
      <c r="W6" s="46"/>
      <c r="X6" s="46"/>
      <c r="Y6" s="46" t="s">
        <v>25</v>
      </c>
      <c r="Z6" s="46" t="s">
        <v>21</v>
      </c>
      <c r="AA6" s="46" t="s">
        <v>21</v>
      </c>
      <c r="AB6" s="46" t="s">
        <v>23</v>
      </c>
      <c r="AC6" s="46" t="s">
        <v>23</v>
      </c>
      <c r="AD6" s="46" t="s">
        <v>23</v>
      </c>
      <c r="AE6" s="46" t="s">
        <v>23</v>
      </c>
      <c r="AF6" s="8"/>
      <c r="AG6" s="46" t="s">
        <v>23</v>
      </c>
      <c r="AH6" s="46" t="s">
        <v>23</v>
      </c>
      <c r="AI6" s="46" t="s">
        <v>23</v>
      </c>
      <c r="AJ6" s="46" t="s">
        <v>23</v>
      </c>
      <c r="AK6" s="46" t="s">
        <v>23</v>
      </c>
      <c r="AL6" s="46" t="s">
        <v>23</v>
      </c>
      <c r="AM6" s="46" t="s">
        <v>23</v>
      </c>
      <c r="AN6" s="46" t="str">
        <f>IFERROR(VLOOKUP($B6,Sheet1!$A$5:$B$300,2,FALSE),"")</f>
        <v/>
      </c>
      <c r="AO6" s="46" t="s">
        <v>23</v>
      </c>
      <c r="AP6" s="5" t="str">
        <f>IFERROR(VLOOKUP($A6,集約用シート!$B$5:$U$300,15,FALSE),"")</f>
        <v/>
      </c>
      <c r="AQ6" s="8" t="s">
        <v>23</v>
      </c>
      <c r="AR6" s="46" t="s">
        <v>23</v>
      </c>
      <c r="AS6" s="5" t="str">
        <f>IFERROR(VLOOKUP($A6,集約用シート!$B$5:$U$300,19,FALSE),"")</f>
        <v/>
      </c>
      <c r="AT6" s="46" t="s">
        <v>23</v>
      </c>
      <c r="AU6" s="5" t="str">
        <f>IFERROR(VLOOKUP($A6,集約用シート!$B$5:$U$300,21,FALSE),"")</f>
        <v/>
      </c>
    </row>
    <row r="7" spans="1:47" ht="28.5" customHeight="1">
      <c r="A7" s="20">
        <v>40011</v>
      </c>
      <c r="B7" s="21" t="s">
        <v>2434</v>
      </c>
      <c r="C7" s="37"/>
      <c r="D7" s="46"/>
      <c r="E7" s="46">
        <v>0</v>
      </c>
      <c r="F7" s="46"/>
      <c r="G7" s="46"/>
      <c r="H7" s="46"/>
      <c r="I7" s="46"/>
      <c r="J7" s="46"/>
      <c r="K7" s="46"/>
      <c r="L7" s="46"/>
      <c r="M7" s="46"/>
      <c r="N7" s="46"/>
      <c r="O7" s="46"/>
      <c r="P7" s="46">
        <v>0</v>
      </c>
      <c r="Q7" s="46"/>
      <c r="R7" s="46"/>
      <c r="S7" s="46"/>
      <c r="T7" s="46"/>
      <c r="U7" s="46"/>
      <c r="V7" s="46"/>
      <c r="W7" s="46"/>
      <c r="X7" s="46"/>
      <c r="Y7" s="46" t="s">
        <v>23</v>
      </c>
      <c r="Z7" s="46" t="s">
        <v>23</v>
      </c>
      <c r="AA7" s="46" t="e">
        <v>#N/A</v>
      </c>
      <c r="AB7" s="46" t="s">
        <v>23</v>
      </c>
      <c r="AC7" s="46" t="s">
        <v>23</v>
      </c>
      <c r="AD7" s="46" t="s">
        <v>23</v>
      </c>
      <c r="AE7" s="46" t="s">
        <v>23</v>
      </c>
      <c r="AF7" s="8"/>
      <c r="AG7" s="46" t="s">
        <v>23</v>
      </c>
      <c r="AH7" s="46" t="s">
        <v>23</v>
      </c>
      <c r="AI7" s="46" t="s">
        <v>23</v>
      </c>
      <c r="AJ7" s="46" t="s">
        <v>23</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20">
        <v>40012</v>
      </c>
      <c r="B8" s="21" t="s">
        <v>2435</v>
      </c>
      <c r="C8" s="46" t="s">
        <v>22</v>
      </c>
      <c r="D8" s="46" t="s">
        <v>22</v>
      </c>
      <c r="E8" s="46">
        <v>0</v>
      </c>
      <c r="F8" s="46"/>
      <c r="G8" s="46" t="s">
        <v>26</v>
      </c>
      <c r="H8" s="46"/>
      <c r="I8" s="46"/>
      <c r="J8" s="46"/>
      <c r="K8" s="46"/>
      <c r="L8" s="46"/>
      <c r="M8" s="46"/>
      <c r="N8" s="46" t="s">
        <v>26</v>
      </c>
      <c r="O8" s="46" t="s">
        <v>21</v>
      </c>
      <c r="P8" s="46">
        <v>1</v>
      </c>
      <c r="Q8" s="46" t="s">
        <v>26</v>
      </c>
      <c r="R8" s="46" t="s">
        <v>26</v>
      </c>
      <c r="S8" s="46"/>
      <c r="T8" s="46"/>
      <c r="U8" s="46" t="s">
        <v>384</v>
      </c>
      <c r="V8" s="46"/>
      <c r="W8" s="46" t="s">
        <v>384</v>
      </c>
      <c r="X8" s="46"/>
      <c r="Y8" s="46" t="s">
        <v>21</v>
      </c>
      <c r="Z8" s="46" t="s">
        <v>21</v>
      </c>
      <c r="AA8" s="46" t="s">
        <v>21</v>
      </c>
      <c r="AB8" s="46" t="s">
        <v>23</v>
      </c>
      <c r="AC8" s="46" t="s">
        <v>25</v>
      </c>
      <c r="AD8" s="46" t="s">
        <v>23</v>
      </c>
      <c r="AE8" s="46" t="s">
        <v>25</v>
      </c>
      <c r="AF8" s="8"/>
      <c r="AG8" s="46" t="s">
        <v>23</v>
      </c>
      <c r="AH8" s="46"/>
      <c r="AI8" s="46" t="s">
        <v>23</v>
      </c>
      <c r="AJ8" s="46" t="s">
        <v>21</v>
      </c>
      <c r="AK8" s="46" t="s">
        <v>21</v>
      </c>
      <c r="AL8" s="46" t="s">
        <v>21</v>
      </c>
      <c r="AM8" s="46" t="s">
        <v>25</v>
      </c>
      <c r="AN8" s="46" t="str">
        <f>IFERROR(VLOOKUP($B8,Sheet1!$A$5:$B$300,2,FALSE),"")</f>
        <v/>
      </c>
      <c r="AO8" s="46" t="s">
        <v>21</v>
      </c>
      <c r="AP8" s="5" t="str">
        <f>IFERROR(VLOOKUP($A8,集約用シート!$B$5:$U$300,15,FALSE),"")</f>
        <v/>
      </c>
      <c r="AQ8" s="8" t="s">
        <v>21</v>
      </c>
      <c r="AR8" s="46" t="s">
        <v>2566</v>
      </c>
      <c r="AS8" s="5" t="str">
        <f>IFERROR(VLOOKUP($A8,集約用シート!$B$5:$U$300,19,FALSE),"")</f>
        <v/>
      </c>
      <c r="AT8" s="46" t="s">
        <v>21</v>
      </c>
      <c r="AU8" s="5" t="str">
        <f>IFERROR(VLOOKUP($A8,集約用シート!$B$5:$U$300,21,FALSE),"")</f>
        <v/>
      </c>
    </row>
    <row r="9" spans="1:47" ht="28.5" customHeight="1">
      <c r="A9" s="20">
        <v>40018</v>
      </c>
      <c r="B9" s="21" t="s">
        <v>2436</v>
      </c>
      <c r="C9" s="37"/>
      <c r="D9" s="46"/>
      <c r="E9" s="46">
        <v>0</v>
      </c>
      <c r="F9" s="46"/>
      <c r="G9" s="46"/>
      <c r="H9" s="46"/>
      <c r="I9" s="46"/>
      <c r="J9" s="46"/>
      <c r="K9" s="46"/>
      <c r="L9" s="46"/>
      <c r="M9" s="46"/>
      <c r="N9" s="46"/>
      <c r="O9" s="46"/>
      <c r="P9" s="46">
        <v>0</v>
      </c>
      <c r="Q9" s="46"/>
      <c r="R9" s="46"/>
      <c r="S9" s="46"/>
      <c r="T9" s="46"/>
      <c r="U9" s="46"/>
      <c r="V9" s="46"/>
      <c r="W9" s="46"/>
      <c r="X9" s="46"/>
      <c r="Y9" s="46" t="s">
        <v>23</v>
      </c>
      <c r="Z9" s="46" t="s">
        <v>23</v>
      </c>
      <c r="AA9" s="46" t="e">
        <v>#N/A</v>
      </c>
      <c r="AB9" s="46" t="s">
        <v>23</v>
      </c>
      <c r="AC9" s="46" t="s">
        <v>23</v>
      </c>
      <c r="AD9" s="46" t="s">
        <v>23</v>
      </c>
      <c r="AE9" s="46" t="s">
        <v>23</v>
      </c>
      <c r="AF9" s="8"/>
      <c r="AG9" s="46" t="s">
        <v>23</v>
      </c>
      <c r="AH9" s="46" t="s">
        <v>23</v>
      </c>
      <c r="AI9" s="46" t="s">
        <v>23</v>
      </c>
      <c r="AJ9" s="46"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20">
        <v>40022</v>
      </c>
      <c r="B10" s="21" t="s">
        <v>2437</v>
      </c>
      <c r="C10" s="46" t="s">
        <v>22</v>
      </c>
      <c r="D10" s="46" t="s">
        <v>22</v>
      </c>
      <c r="E10" s="46">
        <v>0</v>
      </c>
      <c r="F10" s="46"/>
      <c r="G10" s="46"/>
      <c r="H10" s="46"/>
      <c r="I10" s="46"/>
      <c r="J10" s="46"/>
      <c r="K10" s="46"/>
      <c r="L10" s="46"/>
      <c r="M10" s="46"/>
      <c r="N10" s="46" t="s">
        <v>22</v>
      </c>
      <c r="O10" s="46" t="s">
        <v>22</v>
      </c>
      <c r="P10" s="46">
        <v>0</v>
      </c>
      <c r="Q10" s="46"/>
      <c r="R10" s="46"/>
      <c r="S10" s="46"/>
      <c r="T10" s="46"/>
      <c r="U10" s="46"/>
      <c r="V10" s="46"/>
      <c r="W10" s="46"/>
      <c r="X10" s="46"/>
      <c r="Y10" s="46" t="s">
        <v>23</v>
      </c>
      <c r="Z10" s="46" t="s">
        <v>23</v>
      </c>
      <c r="AA10" s="46" t="e">
        <v>#N/A</v>
      </c>
      <c r="AB10" s="46" t="s">
        <v>23</v>
      </c>
      <c r="AC10" s="46" t="s">
        <v>23</v>
      </c>
      <c r="AD10" s="46" t="s">
        <v>23</v>
      </c>
      <c r="AE10" s="46" t="s">
        <v>23</v>
      </c>
      <c r="AF10" s="8"/>
      <c r="AG10" s="46" t="s">
        <v>23</v>
      </c>
      <c r="AH10" s="46" t="s">
        <v>23</v>
      </c>
      <c r="AI10" s="46" t="s">
        <v>23</v>
      </c>
      <c r="AJ10" s="46" t="s">
        <v>23</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20">
        <v>40024</v>
      </c>
      <c r="B11" s="21" t="s">
        <v>2438</v>
      </c>
      <c r="C11" s="46" t="s">
        <v>22</v>
      </c>
      <c r="D11" s="46" t="s">
        <v>22</v>
      </c>
      <c r="E11" s="46">
        <v>0</v>
      </c>
      <c r="F11" s="46"/>
      <c r="G11" s="46"/>
      <c r="H11" s="46"/>
      <c r="I11" s="46"/>
      <c r="J11" s="46"/>
      <c r="K11" s="46"/>
      <c r="L11" s="46"/>
      <c r="M11" s="46"/>
      <c r="N11" s="46"/>
      <c r="O11" s="46"/>
      <c r="P11" s="46">
        <v>0</v>
      </c>
      <c r="Q11" s="46"/>
      <c r="R11" s="46"/>
      <c r="S11" s="46"/>
      <c r="T11" s="46"/>
      <c r="U11" s="46"/>
      <c r="V11" s="46"/>
      <c r="W11" s="46"/>
      <c r="X11" s="46"/>
      <c r="Y11" s="46" t="s">
        <v>23</v>
      </c>
      <c r="Z11" s="46" t="s">
        <v>23</v>
      </c>
      <c r="AA11" s="46" t="e">
        <v>#N/A</v>
      </c>
      <c r="AB11" s="46" t="s">
        <v>23</v>
      </c>
      <c r="AC11" s="46" t="s">
        <v>23</v>
      </c>
      <c r="AD11" s="46" t="s">
        <v>23</v>
      </c>
      <c r="AE11" s="46" t="s">
        <v>23</v>
      </c>
      <c r="AF11" s="8"/>
      <c r="AG11" s="46" t="s">
        <v>23</v>
      </c>
      <c r="AH11" s="46" t="s">
        <v>23</v>
      </c>
      <c r="AI11" s="46" t="s">
        <v>23</v>
      </c>
      <c r="AJ11" s="46"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20">
        <v>40031</v>
      </c>
      <c r="B12" s="21" t="s">
        <v>2439</v>
      </c>
      <c r="C12" s="46" t="s">
        <v>22</v>
      </c>
      <c r="D12" s="46" t="s">
        <v>22</v>
      </c>
      <c r="E12" s="46">
        <v>0</v>
      </c>
      <c r="F12" s="46" t="s">
        <v>26</v>
      </c>
      <c r="G12" s="46"/>
      <c r="H12" s="46" t="s">
        <v>26</v>
      </c>
      <c r="I12" s="46"/>
      <c r="J12" s="46"/>
      <c r="K12" s="46"/>
      <c r="L12" s="46"/>
      <c r="M12" s="46"/>
      <c r="N12" s="46" t="s">
        <v>22</v>
      </c>
      <c r="O12" s="46" t="s">
        <v>22</v>
      </c>
      <c r="P12" s="46">
        <v>0</v>
      </c>
      <c r="Q12" s="46"/>
      <c r="R12" s="46"/>
      <c r="S12" s="46"/>
      <c r="T12" s="46"/>
      <c r="U12" s="46"/>
      <c r="V12" s="46"/>
      <c r="W12" s="46"/>
      <c r="X12" s="46"/>
      <c r="Y12" s="46" t="s">
        <v>23</v>
      </c>
      <c r="Z12" s="46" t="s">
        <v>23</v>
      </c>
      <c r="AA12" s="46" t="e">
        <v>#N/A</v>
      </c>
      <c r="AB12" s="46" t="s">
        <v>23</v>
      </c>
      <c r="AC12" s="46" t="s">
        <v>21</v>
      </c>
      <c r="AD12" s="46" t="s">
        <v>23</v>
      </c>
      <c r="AE12" s="46" t="s">
        <v>21</v>
      </c>
      <c r="AF12" s="8"/>
      <c r="AG12" s="46" t="s">
        <v>23</v>
      </c>
      <c r="AH12" s="46"/>
      <c r="AI12" s="46" t="s">
        <v>23</v>
      </c>
      <c r="AJ12" s="46" t="s">
        <v>21</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20">
        <v>40035</v>
      </c>
      <c r="B13" s="21" t="s">
        <v>2440</v>
      </c>
      <c r="C13" s="37"/>
      <c r="D13" s="46"/>
      <c r="E13" s="46">
        <v>0</v>
      </c>
      <c r="F13" s="46"/>
      <c r="G13" s="46"/>
      <c r="H13" s="46"/>
      <c r="I13" s="46"/>
      <c r="J13" s="46"/>
      <c r="K13" s="46"/>
      <c r="L13" s="46"/>
      <c r="M13" s="46"/>
      <c r="N13" s="46"/>
      <c r="O13" s="46"/>
      <c r="P13" s="46">
        <v>0</v>
      </c>
      <c r="Q13" s="46"/>
      <c r="R13" s="46"/>
      <c r="S13" s="46"/>
      <c r="T13" s="46"/>
      <c r="U13" s="46"/>
      <c r="V13" s="46"/>
      <c r="W13" s="46"/>
      <c r="X13" s="46"/>
      <c r="Y13" s="46" t="s">
        <v>23</v>
      </c>
      <c r="Z13" s="46" t="s">
        <v>23</v>
      </c>
      <c r="AA13" s="46" t="e">
        <v>#N/A</v>
      </c>
      <c r="AB13" s="46" t="s">
        <v>23</v>
      </c>
      <c r="AC13" s="46" t="s">
        <v>23</v>
      </c>
      <c r="AD13" s="46" t="s">
        <v>23</v>
      </c>
      <c r="AE13" s="46" t="s">
        <v>23</v>
      </c>
      <c r="AF13" s="8"/>
      <c r="AG13" s="46" t="s">
        <v>23</v>
      </c>
      <c r="AH13" s="46" t="s">
        <v>23</v>
      </c>
      <c r="AI13" s="46" t="s">
        <v>23</v>
      </c>
      <c r="AJ13" s="46" t="s">
        <v>23</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20">
        <v>40046</v>
      </c>
      <c r="B14" s="21" t="s">
        <v>2441</v>
      </c>
      <c r="C14" s="37"/>
      <c r="D14" s="46"/>
      <c r="E14" s="46">
        <v>0</v>
      </c>
      <c r="F14" s="46"/>
      <c r="G14" s="46"/>
      <c r="H14" s="46"/>
      <c r="I14" s="46"/>
      <c r="J14" s="46"/>
      <c r="K14" s="46"/>
      <c r="L14" s="46"/>
      <c r="M14" s="46"/>
      <c r="N14" s="46"/>
      <c r="O14" s="46"/>
      <c r="P14" s="46">
        <v>0</v>
      </c>
      <c r="Q14" s="46"/>
      <c r="R14" s="46"/>
      <c r="S14" s="46"/>
      <c r="T14" s="46"/>
      <c r="U14" s="46"/>
      <c r="V14" s="46"/>
      <c r="W14" s="46"/>
      <c r="X14" s="46"/>
      <c r="Y14" s="46" t="s">
        <v>23</v>
      </c>
      <c r="Z14" s="46" t="s">
        <v>23</v>
      </c>
      <c r="AA14" s="46" t="e">
        <v>#N/A</v>
      </c>
      <c r="AB14" s="46" t="s">
        <v>23</v>
      </c>
      <c r="AC14" s="46" t="s">
        <v>23</v>
      </c>
      <c r="AD14" s="46" t="s">
        <v>23</v>
      </c>
      <c r="AE14" s="46" t="s">
        <v>23</v>
      </c>
      <c r="AF14" s="8"/>
      <c r="AG14" s="46" t="s">
        <v>23</v>
      </c>
      <c r="AH14" s="46" t="s">
        <v>23</v>
      </c>
      <c r="AI14" s="46" t="s">
        <v>23</v>
      </c>
      <c r="AJ14" s="46" t="s">
        <v>23</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20">
        <v>40047</v>
      </c>
      <c r="B15" s="21" t="s">
        <v>2442</v>
      </c>
      <c r="C15" s="37" t="s">
        <v>22</v>
      </c>
      <c r="D15" s="46" t="s">
        <v>22</v>
      </c>
      <c r="E15" s="46">
        <v>0</v>
      </c>
      <c r="F15" s="46"/>
      <c r="G15" s="46"/>
      <c r="H15" s="46"/>
      <c r="I15" s="46"/>
      <c r="J15" s="46"/>
      <c r="K15" s="46"/>
      <c r="L15" s="46"/>
      <c r="M15" s="46"/>
      <c r="N15" s="46" t="s">
        <v>22</v>
      </c>
      <c r="O15" s="46" t="s">
        <v>21</v>
      </c>
      <c r="P15" s="46">
        <v>0</v>
      </c>
      <c r="Q15" s="46" t="s">
        <v>384</v>
      </c>
      <c r="R15" s="46"/>
      <c r="S15" s="46"/>
      <c r="T15" s="46"/>
      <c r="U15" s="46"/>
      <c r="V15" s="46"/>
      <c r="W15" s="46"/>
      <c r="X15" s="46"/>
      <c r="Y15" s="46" t="s">
        <v>23</v>
      </c>
      <c r="Z15" s="46" t="s">
        <v>23</v>
      </c>
      <c r="AA15" s="46" t="e">
        <v>#N/A</v>
      </c>
      <c r="AB15" s="46" t="s">
        <v>23</v>
      </c>
      <c r="AC15" s="46" t="s">
        <v>21</v>
      </c>
      <c r="AD15" s="46" t="s">
        <v>23</v>
      </c>
      <c r="AE15" s="46" t="s">
        <v>21</v>
      </c>
      <c r="AF15" s="8"/>
      <c r="AG15" s="46" t="s">
        <v>23</v>
      </c>
      <c r="AH15" s="46"/>
      <c r="AI15" s="46" t="s">
        <v>23</v>
      </c>
      <c r="AJ15" s="46" t="s">
        <v>21</v>
      </c>
      <c r="AK15" s="46" t="s">
        <v>21</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20">
        <v>40049</v>
      </c>
      <c r="B16" s="21" t="s">
        <v>2443</v>
      </c>
      <c r="C16" s="37"/>
      <c r="D16" s="46"/>
      <c r="E16" s="46">
        <v>0</v>
      </c>
      <c r="F16" s="46"/>
      <c r="G16" s="46"/>
      <c r="H16" s="46"/>
      <c r="I16" s="46"/>
      <c r="J16" s="46"/>
      <c r="K16" s="46"/>
      <c r="L16" s="46"/>
      <c r="M16" s="46"/>
      <c r="N16" s="46" t="s">
        <v>22</v>
      </c>
      <c r="O16" s="46" t="s">
        <v>22</v>
      </c>
      <c r="P16" s="46">
        <v>0</v>
      </c>
      <c r="Q16" s="46"/>
      <c r="R16" s="46"/>
      <c r="S16" s="46"/>
      <c r="T16" s="46"/>
      <c r="U16" s="46"/>
      <c r="V16" s="46"/>
      <c r="W16" s="46"/>
      <c r="X16" s="46"/>
      <c r="Y16" s="46" t="s">
        <v>23</v>
      </c>
      <c r="Z16" s="46" t="s">
        <v>23</v>
      </c>
      <c r="AA16" s="46" t="e">
        <v>#N/A</v>
      </c>
      <c r="AB16" s="46" t="s">
        <v>23</v>
      </c>
      <c r="AC16" s="46" t="s">
        <v>23</v>
      </c>
      <c r="AD16" s="46" t="s">
        <v>23</v>
      </c>
      <c r="AE16" s="46" t="s">
        <v>23</v>
      </c>
      <c r="AF16" s="8"/>
      <c r="AG16" s="46" t="s">
        <v>23</v>
      </c>
      <c r="AH16" s="46" t="s">
        <v>23</v>
      </c>
      <c r="AI16" s="46" t="s">
        <v>23</v>
      </c>
      <c r="AJ16" s="46" t="s">
        <v>23</v>
      </c>
      <c r="AK16" s="46" t="s">
        <v>23</v>
      </c>
      <c r="AL16" s="46" t="s">
        <v>23</v>
      </c>
      <c r="AM16" s="46" t="s">
        <v>23</v>
      </c>
      <c r="AN16" s="46" t="str">
        <f>IFERROR(VLOOKUP($B16,Sheet1!$A$5:$B$300,2,FALSE),"")</f>
        <v/>
      </c>
      <c r="AO16" s="46" t="s">
        <v>23</v>
      </c>
      <c r="AP16" s="5" t="str">
        <f>IFERROR(VLOOKUP($A16,集約用シート!$B$5:$U$300,15,FALSE),"")</f>
        <v/>
      </c>
      <c r="AQ16" s="8" t="s">
        <v>23</v>
      </c>
      <c r="AR16" s="46" t="s">
        <v>23</v>
      </c>
      <c r="AS16" s="5" t="str">
        <f>IFERROR(VLOOKUP($A16,集約用シート!$B$5:$U$300,19,FALSE),"")</f>
        <v/>
      </c>
      <c r="AT16" s="46" t="s">
        <v>23</v>
      </c>
      <c r="AU16" s="5" t="str">
        <f>IFERROR(VLOOKUP($A16,集約用シート!$B$5:$U$300,21,FALSE),"")</f>
        <v/>
      </c>
    </row>
    <row r="17" spans="1:47" ht="28.5" customHeight="1">
      <c r="A17" s="20">
        <v>40051</v>
      </c>
      <c r="B17" s="21" t="s">
        <v>2444</v>
      </c>
      <c r="C17" s="37"/>
      <c r="D17" s="46"/>
      <c r="E17" s="46">
        <v>0</v>
      </c>
      <c r="F17" s="46"/>
      <c r="G17" s="46"/>
      <c r="H17" s="46"/>
      <c r="I17" s="46"/>
      <c r="J17" s="46"/>
      <c r="K17" s="46"/>
      <c r="L17" s="46"/>
      <c r="M17" s="46"/>
      <c r="N17" s="46"/>
      <c r="O17" s="46"/>
      <c r="P17" s="46">
        <v>0</v>
      </c>
      <c r="Q17" s="46"/>
      <c r="R17" s="46"/>
      <c r="S17" s="46"/>
      <c r="T17" s="46"/>
      <c r="U17" s="46"/>
      <c r="V17" s="46"/>
      <c r="W17" s="46"/>
      <c r="X17" s="46"/>
      <c r="Y17" s="46" t="s">
        <v>23</v>
      </c>
      <c r="Z17" s="46" t="s">
        <v>23</v>
      </c>
      <c r="AA17" s="46" t="e">
        <v>#N/A</v>
      </c>
      <c r="AB17" s="46" t="s">
        <v>23</v>
      </c>
      <c r="AC17" s="46" t="s">
        <v>23</v>
      </c>
      <c r="AD17" s="46" t="s">
        <v>23</v>
      </c>
      <c r="AE17" s="46" t="s">
        <v>23</v>
      </c>
      <c r="AF17" s="8"/>
      <c r="AG17" s="46" t="s">
        <v>23</v>
      </c>
      <c r="AH17" s="46" t="s">
        <v>23</v>
      </c>
      <c r="AI17" s="46" t="s">
        <v>23</v>
      </c>
      <c r="AJ17" s="46"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20">
        <v>40052</v>
      </c>
      <c r="B18" s="21" t="s">
        <v>2445</v>
      </c>
      <c r="C18" s="37" t="s">
        <v>22</v>
      </c>
      <c r="D18" s="46" t="s">
        <v>22</v>
      </c>
      <c r="E18" s="46">
        <v>0</v>
      </c>
      <c r="F18" s="46"/>
      <c r="G18" s="46"/>
      <c r="H18" s="46"/>
      <c r="I18" s="46"/>
      <c r="J18" s="46"/>
      <c r="K18" s="46"/>
      <c r="L18" s="46"/>
      <c r="M18" s="46"/>
      <c r="N18" s="46" t="s">
        <v>21</v>
      </c>
      <c r="O18" s="46" t="s">
        <v>21</v>
      </c>
      <c r="P18" s="46">
        <v>0</v>
      </c>
      <c r="Q18" s="46" t="s">
        <v>384</v>
      </c>
      <c r="R18" s="46"/>
      <c r="S18" s="46"/>
      <c r="T18" s="46"/>
      <c r="U18" s="46"/>
      <c r="V18" s="46"/>
      <c r="W18" s="46"/>
      <c r="X18" s="46"/>
      <c r="Y18" s="46" t="s">
        <v>23</v>
      </c>
      <c r="Z18" s="46" t="s">
        <v>23</v>
      </c>
      <c r="AA18" s="46" t="e">
        <v>#N/A</v>
      </c>
      <c r="AB18" s="46" t="s">
        <v>23</v>
      </c>
      <c r="AC18" s="46" t="s">
        <v>21</v>
      </c>
      <c r="AD18" s="46" t="s">
        <v>23</v>
      </c>
      <c r="AE18" s="46" t="s">
        <v>21</v>
      </c>
      <c r="AF18" s="8"/>
      <c r="AG18" s="46" t="s">
        <v>23</v>
      </c>
      <c r="AH18" s="46"/>
      <c r="AI18" s="46" t="s">
        <v>23</v>
      </c>
      <c r="AJ18" s="46" t="s">
        <v>21</v>
      </c>
      <c r="AK18" s="46" t="s">
        <v>23</v>
      </c>
      <c r="AL18" s="46" t="s">
        <v>23</v>
      </c>
      <c r="AM18" s="46" t="s">
        <v>23</v>
      </c>
      <c r="AN18" s="46" t="str">
        <f>IFERROR(VLOOKUP($B18,Sheet1!$A$5:$B$300,2,FALSE),"")</f>
        <v/>
      </c>
      <c r="AO18" s="46" t="s">
        <v>23</v>
      </c>
      <c r="AP18" s="5" t="str">
        <f>IFERROR(VLOOKUP($A18,集約用シート!$B$5:$U$300,15,FALSE),"")</f>
        <v/>
      </c>
      <c r="AQ18" s="8" t="s">
        <v>23</v>
      </c>
      <c r="AR18" s="46" t="s">
        <v>23</v>
      </c>
      <c r="AS18" s="5" t="str">
        <f>IFERROR(VLOOKUP($A18,集約用シート!$B$5:$U$300,19,FALSE),"")</f>
        <v/>
      </c>
      <c r="AT18" s="46" t="s">
        <v>23</v>
      </c>
      <c r="AU18" s="5" t="str">
        <f>IFERROR(VLOOKUP($A18,集約用シート!$B$5:$U$300,21,FALSE),"")</f>
        <v/>
      </c>
    </row>
    <row r="19" spans="1:47" ht="28.5" customHeight="1">
      <c r="A19" s="20">
        <v>40053</v>
      </c>
      <c r="B19" s="21" t="s">
        <v>2446</v>
      </c>
      <c r="C19" s="46" t="s">
        <v>26</v>
      </c>
      <c r="D19" s="46" t="s">
        <v>22</v>
      </c>
      <c r="E19" s="46">
        <v>1</v>
      </c>
      <c r="F19" s="46"/>
      <c r="G19" s="46"/>
      <c r="H19" s="46"/>
      <c r="I19" s="46" t="s">
        <v>26</v>
      </c>
      <c r="J19" s="46"/>
      <c r="K19" s="46" t="s">
        <v>26</v>
      </c>
      <c r="L19" s="46"/>
      <c r="M19" s="46"/>
      <c r="N19" s="46" t="s">
        <v>26</v>
      </c>
      <c r="O19" s="46" t="s">
        <v>22</v>
      </c>
      <c r="P19" s="46">
        <v>1</v>
      </c>
      <c r="Q19" s="46" t="s">
        <v>384</v>
      </c>
      <c r="R19" s="46"/>
      <c r="S19" s="46"/>
      <c r="T19" s="46" t="s">
        <v>26</v>
      </c>
      <c r="U19" s="46" t="s">
        <v>384</v>
      </c>
      <c r="V19" s="46"/>
      <c r="W19" s="46" t="s">
        <v>384</v>
      </c>
      <c r="X19" s="46"/>
      <c r="Y19" s="46" t="s">
        <v>23</v>
      </c>
      <c r="Z19" s="46" t="s">
        <v>23</v>
      </c>
      <c r="AA19" s="46" t="e">
        <v>#N/A</v>
      </c>
      <c r="AB19" s="46" t="s">
        <v>23</v>
      </c>
      <c r="AC19" s="46" t="s">
        <v>23</v>
      </c>
      <c r="AD19" s="46" t="s">
        <v>23</v>
      </c>
      <c r="AE19" s="46" t="s">
        <v>23</v>
      </c>
      <c r="AF19" s="8"/>
      <c r="AG19" s="46" t="s">
        <v>23</v>
      </c>
      <c r="AH19" s="46" t="s">
        <v>23</v>
      </c>
      <c r="AI19" s="46" t="s">
        <v>23</v>
      </c>
      <c r="AJ19" s="46"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20">
        <v>40057</v>
      </c>
      <c r="B20" s="21" t="s">
        <v>2447</v>
      </c>
      <c r="C20" s="37"/>
      <c r="D20" s="46"/>
      <c r="E20" s="46">
        <v>0</v>
      </c>
      <c r="F20" s="46"/>
      <c r="G20" s="46"/>
      <c r="H20" s="46"/>
      <c r="I20" s="46"/>
      <c r="J20" s="46"/>
      <c r="K20" s="46"/>
      <c r="L20" s="46"/>
      <c r="M20" s="46"/>
      <c r="N20" s="46"/>
      <c r="O20" s="46"/>
      <c r="P20" s="46">
        <v>0</v>
      </c>
      <c r="Q20" s="46"/>
      <c r="R20" s="46"/>
      <c r="S20" s="46"/>
      <c r="T20" s="46"/>
      <c r="U20" s="46"/>
      <c r="V20" s="46"/>
      <c r="W20" s="46"/>
      <c r="X20" s="46"/>
      <c r="Y20" s="46" t="s">
        <v>23</v>
      </c>
      <c r="Z20" s="46" t="s">
        <v>23</v>
      </c>
      <c r="AA20" s="46" t="e">
        <v>#N/A</v>
      </c>
      <c r="AB20" s="46" t="s">
        <v>23</v>
      </c>
      <c r="AC20" s="46" t="s">
        <v>23</v>
      </c>
      <c r="AD20" s="46" t="s">
        <v>23</v>
      </c>
      <c r="AE20" s="46" t="s">
        <v>23</v>
      </c>
      <c r="AF20" s="8"/>
      <c r="AG20" s="46" t="s">
        <v>23</v>
      </c>
      <c r="AH20" s="46" t="s">
        <v>23</v>
      </c>
      <c r="AI20" s="46" t="s">
        <v>23</v>
      </c>
      <c r="AJ20" s="46"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20">
        <v>40058</v>
      </c>
      <c r="B21" s="21" t="s">
        <v>2448</v>
      </c>
      <c r="C21" s="37"/>
      <c r="D21" s="46"/>
      <c r="E21" s="46">
        <v>0</v>
      </c>
      <c r="F21" s="46"/>
      <c r="G21" s="46"/>
      <c r="H21" s="46"/>
      <c r="I21" s="46"/>
      <c r="J21" s="46"/>
      <c r="K21" s="46"/>
      <c r="L21" s="46"/>
      <c r="M21" s="46"/>
      <c r="N21" s="46"/>
      <c r="O21" s="46"/>
      <c r="P21" s="46">
        <v>0</v>
      </c>
      <c r="Q21" s="46"/>
      <c r="R21" s="46"/>
      <c r="S21" s="46"/>
      <c r="T21" s="46"/>
      <c r="U21" s="46"/>
      <c r="V21" s="46"/>
      <c r="W21" s="46"/>
      <c r="X21" s="46"/>
      <c r="Y21" s="46" t="s">
        <v>23</v>
      </c>
      <c r="Z21" s="46" t="s">
        <v>23</v>
      </c>
      <c r="AA21" s="46" t="e">
        <v>#N/A</v>
      </c>
      <c r="AB21" s="46" t="s">
        <v>23</v>
      </c>
      <c r="AC21" s="46" t="s">
        <v>23</v>
      </c>
      <c r="AD21" s="46" t="s">
        <v>23</v>
      </c>
      <c r="AE21" s="46" t="s">
        <v>23</v>
      </c>
      <c r="AF21" s="8"/>
      <c r="AG21" s="46" t="s">
        <v>23</v>
      </c>
      <c r="AH21" s="46" t="s">
        <v>23</v>
      </c>
      <c r="AI21" s="46" t="s">
        <v>23</v>
      </c>
      <c r="AJ21" s="46"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20">
        <v>40061</v>
      </c>
      <c r="B22" s="21" t="s">
        <v>2449</v>
      </c>
      <c r="C22" s="46" t="s">
        <v>22</v>
      </c>
      <c r="D22" s="46" t="s">
        <v>22</v>
      </c>
      <c r="E22" s="46">
        <v>0</v>
      </c>
      <c r="F22" s="46"/>
      <c r="G22" s="46"/>
      <c r="H22" s="46"/>
      <c r="I22" s="46"/>
      <c r="J22" s="46"/>
      <c r="K22" s="46"/>
      <c r="L22" s="46"/>
      <c r="M22" s="46"/>
      <c r="N22" s="46"/>
      <c r="O22" s="46"/>
      <c r="P22" s="46">
        <v>0</v>
      </c>
      <c r="Q22" s="46"/>
      <c r="R22" s="46"/>
      <c r="S22" s="46"/>
      <c r="T22" s="46"/>
      <c r="U22" s="46"/>
      <c r="V22" s="46"/>
      <c r="W22" s="46"/>
      <c r="X22" s="46"/>
      <c r="Y22" s="46" t="s">
        <v>23</v>
      </c>
      <c r="Z22" s="46" t="s">
        <v>23</v>
      </c>
      <c r="AA22" s="46" t="e">
        <v>#N/A</v>
      </c>
      <c r="AB22" s="46" t="s">
        <v>23</v>
      </c>
      <c r="AC22" s="46" t="s">
        <v>23</v>
      </c>
      <c r="AD22" s="46" t="s">
        <v>23</v>
      </c>
      <c r="AE22" s="46" t="s">
        <v>23</v>
      </c>
      <c r="AF22" s="8"/>
      <c r="AG22" s="46" t="s">
        <v>23</v>
      </c>
      <c r="AH22" s="46" t="s">
        <v>23</v>
      </c>
      <c r="AI22" s="46" t="s">
        <v>23</v>
      </c>
      <c r="AJ22" s="46" t="s">
        <v>23</v>
      </c>
      <c r="AK22" s="46" t="s">
        <v>23</v>
      </c>
      <c r="AL22" s="46" t="s">
        <v>23</v>
      </c>
      <c r="AM22" s="46" t="s">
        <v>23</v>
      </c>
      <c r="AN22" s="46" t="str">
        <f>IFERROR(VLOOKUP($B22,Sheet1!$A$5:$B$300,2,FALSE),"")</f>
        <v/>
      </c>
      <c r="AO22" s="46" t="s">
        <v>23</v>
      </c>
      <c r="AP22" s="5" t="str">
        <f>IFERROR(VLOOKUP($A22,集約用シート!$B$5:$U$300,15,FALSE),"")</f>
        <v/>
      </c>
      <c r="AQ22" s="8" t="s">
        <v>23</v>
      </c>
      <c r="AR22" s="46" t="s">
        <v>23</v>
      </c>
      <c r="AS22" s="5" t="str">
        <f>IFERROR(VLOOKUP($A22,集約用シート!$B$5:$U$300,19,FALSE),"")</f>
        <v/>
      </c>
      <c r="AT22" s="46" t="s">
        <v>23</v>
      </c>
      <c r="AU22" s="5" t="str">
        <f>IFERROR(VLOOKUP($A22,集約用シート!$B$5:$U$300,21,FALSE),"")</f>
        <v/>
      </c>
    </row>
    <row r="23" spans="1:47" ht="28.5" customHeight="1">
      <c r="A23" s="20">
        <v>40064</v>
      </c>
      <c r="B23" s="21" t="s">
        <v>2450</v>
      </c>
      <c r="C23" s="37"/>
      <c r="D23" s="46"/>
      <c r="E23" s="46">
        <v>0</v>
      </c>
      <c r="F23" s="46"/>
      <c r="G23" s="46"/>
      <c r="H23" s="46"/>
      <c r="I23" s="46"/>
      <c r="J23" s="46"/>
      <c r="K23" s="46"/>
      <c r="L23" s="46"/>
      <c r="M23" s="46"/>
      <c r="N23" s="46"/>
      <c r="O23" s="46"/>
      <c r="P23" s="46">
        <v>0</v>
      </c>
      <c r="Q23" s="46"/>
      <c r="R23" s="46"/>
      <c r="S23" s="46"/>
      <c r="T23" s="46"/>
      <c r="U23" s="46"/>
      <c r="V23" s="46"/>
      <c r="W23" s="46"/>
      <c r="X23" s="46"/>
      <c r="Y23" s="46" t="s">
        <v>23</v>
      </c>
      <c r="Z23" s="46" t="s">
        <v>23</v>
      </c>
      <c r="AA23" s="46" t="e">
        <v>#N/A</v>
      </c>
      <c r="AB23" s="46" t="s">
        <v>23</v>
      </c>
      <c r="AC23" s="46" t="s">
        <v>23</v>
      </c>
      <c r="AD23" s="46" t="s">
        <v>23</v>
      </c>
      <c r="AE23" s="46" t="s">
        <v>23</v>
      </c>
      <c r="AF23" s="8"/>
      <c r="AG23" s="46" t="s">
        <v>23</v>
      </c>
      <c r="AH23" s="46" t="s">
        <v>23</v>
      </c>
      <c r="AI23" s="46" t="s">
        <v>23</v>
      </c>
      <c r="AJ23" s="46"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20">
        <v>40065</v>
      </c>
      <c r="B24" s="21" t="s">
        <v>2451</v>
      </c>
      <c r="C24" s="37"/>
      <c r="D24" s="46"/>
      <c r="E24" s="46">
        <v>0</v>
      </c>
      <c r="F24" s="46"/>
      <c r="G24" s="46"/>
      <c r="H24" s="46"/>
      <c r="I24" s="46"/>
      <c r="J24" s="46"/>
      <c r="K24" s="46"/>
      <c r="L24" s="46"/>
      <c r="M24" s="46"/>
      <c r="N24" s="46"/>
      <c r="O24" s="46"/>
      <c r="P24" s="46">
        <v>0</v>
      </c>
      <c r="Q24" s="46"/>
      <c r="R24" s="46"/>
      <c r="S24" s="46"/>
      <c r="T24" s="46"/>
      <c r="U24" s="46"/>
      <c r="V24" s="46"/>
      <c r="W24" s="46"/>
      <c r="X24" s="46"/>
      <c r="Y24" s="46" t="s">
        <v>23</v>
      </c>
      <c r="Z24" s="46" t="s">
        <v>23</v>
      </c>
      <c r="AA24" s="46" t="e">
        <v>#N/A</v>
      </c>
      <c r="AB24" s="46" t="s">
        <v>23</v>
      </c>
      <c r="AC24" s="46" t="s">
        <v>23</v>
      </c>
      <c r="AD24" s="46" t="s">
        <v>23</v>
      </c>
      <c r="AE24" s="46" t="s">
        <v>23</v>
      </c>
      <c r="AF24" s="8"/>
      <c r="AG24" s="46" t="s">
        <v>23</v>
      </c>
      <c r="AH24" s="46" t="s">
        <v>23</v>
      </c>
      <c r="AI24" s="46" t="s">
        <v>23</v>
      </c>
      <c r="AJ24" s="46" t="s">
        <v>23</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20">
        <v>40067</v>
      </c>
      <c r="B25" s="21" t="s">
        <v>2452</v>
      </c>
      <c r="C25" s="37"/>
      <c r="D25" s="46"/>
      <c r="E25" s="46">
        <v>0</v>
      </c>
      <c r="F25" s="46"/>
      <c r="G25" s="46"/>
      <c r="H25" s="46"/>
      <c r="I25" s="46"/>
      <c r="J25" s="46"/>
      <c r="K25" s="46"/>
      <c r="L25" s="46"/>
      <c r="M25" s="46"/>
      <c r="N25" s="46"/>
      <c r="O25" s="46"/>
      <c r="P25" s="46">
        <v>0</v>
      </c>
      <c r="Q25" s="46"/>
      <c r="R25" s="46"/>
      <c r="S25" s="46"/>
      <c r="T25" s="46"/>
      <c r="U25" s="46"/>
      <c r="V25" s="46"/>
      <c r="W25" s="46"/>
      <c r="X25" s="46"/>
      <c r="Y25" s="46" t="s">
        <v>21</v>
      </c>
      <c r="Z25" s="46" t="s">
        <v>21</v>
      </c>
      <c r="AA25" s="46" t="s">
        <v>21</v>
      </c>
      <c r="AB25" s="46" t="s">
        <v>23</v>
      </c>
      <c r="AC25" s="46" t="s">
        <v>21</v>
      </c>
      <c r="AD25" s="46" t="s">
        <v>23</v>
      </c>
      <c r="AE25" s="46" t="s">
        <v>21</v>
      </c>
      <c r="AF25" s="8"/>
      <c r="AG25" s="46" t="s">
        <v>23</v>
      </c>
      <c r="AH25" s="46"/>
      <c r="AI25" s="46" t="s">
        <v>21</v>
      </c>
      <c r="AJ25" s="46" t="s">
        <v>21</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20">
        <v>40068</v>
      </c>
      <c r="B26" s="21" t="s">
        <v>2453</v>
      </c>
      <c r="C26" s="37"/>
      <c r="D26" s="46"/>
      <c r="E26" s="46">
        <v>0</v>
      </c>
      <c r="F26" s="46"/>
      <c r="G26" s="46"/>
      <c r="H26" s="46"/>
      <c r="I26" s="46"/>
      <c r="J26" s="46"/>
      <c r="K26" s="46"/>
      <c r="L26" s="46"/>
      <c r="M26" s="46"/>
      <c r="N26" s="46"/>
      <c r="O26" s="46"/>
      <c r="P26" s="46">
        <v>0</v>
      </c>
      <c r="Q26" s="46"/>
      <c r="R26" s="46"/>
      <c r="S26" s="46"/>
      <c r="T26" s="46"/>
      <c r="U26" s="46"/>
      <c r="V26" s="46"/>
      <c r="W26" s="46"/>
      <c r="X26" s="46"/>
      <c r="Y26" s="46" t="s">
        <v>23</v>
      </c>
      <c r="Z26" s="46" t="s">
        <v>23</v>
      </c>
      <c r="AA26" s="46" t="e">
        <v>#N/A</v>
      </c>
      <c r="AB26" s="46" t="s">
        <v>23</v>
      </c>
      <c r="AC26" s="46" t="s">
        <v>23</v>
      </c>
      <c r="AD26" s="46" t="s">
        <v>23</v>
      </c>
      <c r="AE26" s="46" t="s">
        <v>23</v>
      </c>
      <c r="AF26" s="8"/>
      <c r="AG26" s="46" t="s">
        <v>23</v>
      </c>
      <c r="AH26" s="46" t="s">
        <v>23</v>
      </c>
      <c r="AI26" s="46" t="s">
        <v>23</v>
      </c>
      <c r="AJ26" s="46"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20">
        <v>40069</v>
      </c>
      <c r="B27" s="21" t="s">
        <v>2454</v>
      </c>
      <c r="C27" s="37"/>
      <c r="D27" s="46"/>
      <c r="E27" s="46">
        <v>0</v>
      </c>
      <c r="F27" s="46"/>
      <c r="G27" s="46"/>
      <c r="H27" s="46"/>
      <c r="I27" s="46"/>
      <c r="J27" s="46"/>
      <c r="K27" s="46"/>
      <c r="L27" s="46"/>
      <c r="M27" s="46"/>
      <c r="N27" s="46"/>
      <c r="O27" s="46"/>
      <c r="P27" s="46">
        <v>0</v>
      </c>
      <c r="Q27" s="46"/>
      <c r="R27" s="46"/>
      <c r="S27" s="46"/>
      <c r="T27" s="46"/>
      <c r="U27" s="46"/>
      <c r="V27" s="46"/>
      <c r="W27" s="46"/>
      <c r="X27" s="46"/>
      <c r="Y27" s="46" t="s">
        <v>23</v>
      </c>
      <c r="Z27" s="46" t="s">
        <v>23</v>
      </c>
      <c r="AA27" s="46" t="e">
        <v>#N/A</v>
      </c>
      <c r="AB27" s="46" t="s">
        <v>23</v>
      </c>
      <c r="AC27" s="46" t="s">
        <v>23</v>
      </c>
      <c r="AD27" s="46" t="s">
        <v>23</v>
      </c>
      <c r="AE27" s="46" t="s">
        <v>23</v>
      </c>
      <c r="AF27" s="8"/>
      <c r="AG27" s="46" t="s">
        <v>23</v>
      </c>
      <c r="AH27" s="46" t="s">
        <v>23</v>
      </c>
      <c r="AI27" s="46" t="s">
        <v>23</v>
      </c>
      <c r="AJ27" s="46"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20">
        <v>40070</v>
      </c>
      <c r="B28" s="21" t="s">
        <v>2455</v>
      </c>
      <c r="C28" s="37"/>
      <c r="D28" s="46"/>
      <c r="E28" s="46">
        <v>0</v>
      </c>
      <c r="F28" s="46"/>
      <c r="G28" s="46"/>
      <c r="H28" s="46"/>
      <c r="I28" s="46"/>
      <c r="J28" s="46"/>
      <c r="K28" s="46"/>
      <c r="L28" s="46"/>
      <c r="M28" s="46"/>
      <c r="N28" s="46"/>
      <c r="O28" s="46"/>
      <c r="P28" s="46">
        <v>0</v>
      </c>
      <c r="Q28" s="46"/>
      <c r="R28" s="46"/>
      <c r="S28" s="46"/>
      <c r="T28" s="46"/>
      <c r="U28" s="46"/>
      <c r="V28" s="46"/>
      <c r="W28" s="46"/>
      <c r="X28" s="46"/>
      <c r="Y28" s="46" t="s">
        <v>23</v>
      </c>
      <c r="Z28" s="46" t="s">
        <v>23</v>
      </c>
      <c r="AA28" s="46" t="e">
        <v>#N/A</v>
      </c>
      <c r="AB28" s="46" t="s">
        <v>23</v>
      </c>
      <c r="AC28" s="46" t="s">
        <v>23</v>
      </c>
      <c r="AD28" s="46" t="s">
        <v>23</v>
      </c>
      <c r="AE28" s="46" t="s">
        <v>23</v>
      </c>
      <c r="AF28" s="8"/>
      <c r="AG28" s="46" t="s">
        <v>23</v>
      </c>
      <c r="AH28" s="46" t="s">
        <v>23</v>
      </c>
      <c r="AI28" s="46" t="s">
        <v>23</v>
      </c>
      <c r="AJ28" s="46"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20"/>
      <c r="B29" s="21"/>
      <c r="C29" s="37"/>
      <c r="D29" s="46"/>
      <c r="E29" s="46">
        <v>0</v>
      </c>
      <c r="F29" s="46"/>
      <c r="G29" s="46"/>
      <c r="H29" s="46"/>
      <c r="I29" s="46"/>
      <c r="J29" s="46"/>
      <c r="K29" s="46"/>
      <c r="L29" s="46"/>
      <c r="M29" s="46"/>
      <c r="N29" s="46"/>
      <c r="O29" s="46"/>
      <c r="P29" s="46">
        <v>0</v>
      </c>
      <c r="Q29" s="46"/>
      <c r="R29" s="46"/>
      <c r="S29" s="46"/>
      <c r="T29" s="46"/>
      <c r="U29" s="46"/>
      <c r="V29" s="46"/>
      <c r="W29" s="46"/>
      <c r="X29" s="46"/>
      <c r="Y29" s="46" t="s">
        <v>23</v>
      </c>
      <c r="Z29" s="46" t="s">
        <v>23</v>
      </c>
      <c r="AA29" s="46" t="e">
        <v>#N/A</v>
      </c>
      <c r="AB29" s="46" t="s">
        <v>23</v>
      </c>
      <c r="AC29" s="46" t="s">
        <v>23</v>
      </c>
      <c r="AD29" s="46" t="s">
        <v>23</v>
      </c>
      <c r="AE29" s="46" t="s">
        <v>23</v>
      </c>
      <c r="AF29" s="8"/>
      <c r="AG29" s="46" t="s">
        <v>23</v>
      </c>
      <c r="AH29" s="46" t="s">
        <v>23</v>
      </c>
      <c r="AI29" s="46" t="s">
        <v>23</v>
      </c>
      <c r="AJ29" s="46"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20"/>
      <c r="B30" s="21"/>
      <c r="C30" s="37"/>
      <c r="D30" s="46"/>
      <c r="E30" s="46">
        <v>0</v>
      </c>
      <c r="F30" s="46"/>
      <c r="G30" s="46"/>
      <c r="H30" s="46"/>
      <c r="I30" s="46"/>
      <c r="J30" s="46"/>
      <c r="K30" s="46"/>
      <c r="L30" s="46"/>
      <c r="M30" s="46"/>
      <c r="N30" s="46"/>
      <c r="O30" s="46"/>
      <c r="P30" s="46">
        <v>0</v>
      </c>
      <c r="Q30" s="46"/>
      <c r="R30" s="46"/>
      <c r="S30" s="46"/>
      <c r="T30" s="46"/>
      <c r="U30" s="46"/>
      <c r="V30" s="46"/>
      <c r="W30" s="46"/>
      <c r="X30" s="46"/>
      <c r="Y30" s="46" t="s">
        <v>23</v>
      </c>
      <c r="Z30" s="46" t="s">
        <v>23</v>
      </c>
      <c r="AA30" s="46" t="e">
        <v>#N/A</v>
      </c>
      <c r="AB30" s="46" t="s">
        <v>23</v>
      </c>
      <c r="AC30" s="46" t="s">
        <v>23</v>
      </c>
      <c r="AD30" s="46" t="s">
        <v>23</v>
      </c>
      <c r="AE30" s="46" t="s">
        <v>23</v>
      </c>
      <c r="AF30" s="8"/>
      <c r="AG30" s="46" t="s">
        <v>23</v>
      </c>
      <c r="AH30" s="46" t="s">
        <v>23</v>
      </c>
      <c r="AI30" s="46" t="s">
        <v>23</v>
      </c>
      <c r="AJ30" s="46"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20"/>
      <c r="B31" s="21"/>
      <c r="C31" s="37"/>
      <c r="D31" s="46"/>
      <c r="E31" s="46">
        <v>0</v>
      </c>
      <c r="F31" s="46"/>
      <c r="G31" s="46"/>
      <c r="H31" s="46"/>
      <c r="I31" s="46"/>
      <c r="J31" s="46"/>
      <c r="K31" s="46"/>
      <c r="L31" s="46"/>
      <c r="M31" s="46"/>
      <c r="N31" s="46"/>
      <c r="O31" s="46"/>
      <c r="P31" s="46">
        <v>0</v>
      </c>
      <c r="Q31" s="46"/>
      <c r="R31" s="46"/>
      <c r="S31" s="46"/>
      <c r="T31" s="46"/>
      <c r="U31" s="46"/>
      <c r="V31" s="46"/>
      <c r="W31" s="46"/>
      <c r="X31" s="46"/>
      <c r="Y31" s="46" t="s">
        <v>23</v>
      </c>
      <c r="Z31" s="46" t="s">
        <v>23</v>
      </c>
      <c r="AA31" s="46" t="e">
        <v>#N/A</v>
      </c>
      <c r="AB31" s="46" t="s">
        <v>23</v>
      </c>
      <c r="AC31" s="46" t="s">
        <v>23</v>
      </c>
      <c r="AD31" s="46" t="s">
        <v>23</v>
      </c>
      <c r="AE31" s="46" t="s">
        <v>23</v>
      </c>
      <c r="AF31" s="8"/>
      <c r="AG31" s="46" t="s">
        <v>23</v>
      </c>
      <c r="AH31" s="46" t="s">
        <v>23</v>
      </c>
      <c r="AI31" s="46" t="s">
        <v>23</v>
      </c>
      <c r="AJ31" s="46"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94" t="s">
        <v>242</v>
      </c>
      <c r="B32" s="96"/>
      <c r="C32" s="94">
        <v>3</v>
      </c>
      <c r="D32" s="96">
        <v>0</v>
      </c>
      <c r="E32" s="29"/>
      <c r="N32" s="94">
        <v>4</v>
      </c>
      <c r="O32" s="96">
        <v>0</v>
      </c>
      <c r="P32" s="29"/>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sheetData>
  <mergeCells count="31">
    <mergeCell ref="A32:B32"/>
    <mergeCell ref="C32:D32"/>
    <mergeCell ref="N32:O32"/>
    <mergeCell ref="AM2:AN2"/>
    <mergeCell ref="AO2:AP2"/>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5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V44"/>
  <sheetViews>
    <sheetView view="pageBreakPreview" topLeftCell="AD2" zoomScale="104" zoomScaleNormal="55" workbookViewId="0">
      <selection activeCell="AQ5" sqref="AQ5"/>
    </sheetView>
  </sheetViews>
  <sheetFormatPr defaultColWidth="9" defaultRowHeight="28.5" customHeight="1"/>
  <cols>
    <col min="1" max="1" width="6.58203125" style="3" customWidth="1"/>
    <col min="2" max="3" width="32.5" style="3" customWidth="1"/>
    <col min="4" max="5" width="8.25" style="18" customWidth="1"/>
    <col min="6" max="6" width="8.25" style="18" hidden="1" customWidth="1"/>
    <col min="7" max="16" width="8.25" style="18" customWidth="1"/>
    <col min="17" max="17" width="8.25" style="18" hidden="1" customWidth="1"/>
    <col min="18" max="25" width="8.25" style="18" customWidth="1"/>
    <col min="26" max="27" width="9.25" style="32" customWidth="1"/>
    <col min="28" max="28" width="8.25" style="32" hidden="1" customWidth="1"/>
    <col min="29" max="35" width="9.25" style="32" customWidth="1"/>
    <col min="36" max="37" width="8.25" style="32" customWidth="1"/>
    <col min="38" max="16384" width="9" style="3"/>
  </cols>
  <sheetData>
    <row r="1" spans="1:48" ht="28.5" customHeight="1">
      <c r="D1" s="94" t="s">
        <v>0</v>
      </c>
      <c r="E1" s="95"/>
      <c r="F1" s="95"/>
      <c r="G1" s="95"/>
      <c r="H1" s="95"/>
      <c r="I1" s="95"/>
      <c r="J1" s="95"/>
      <c r="K1" s="95"/>
      <c r="L1" s="95"/>
      <c r="M1" s="95"/>
      <c r="N1" s="96"/>
      <c r="O1" s="94" t="s">
        <v>1</v>
      </c>
      <c r="P1" s="95"/>
      <c r="Q1" s="95"/>
      <c r="R1" s="95"/>
      <c r="S1" s="95"/>
      <c r="T1" s="95"/>
      <c r="U1" s="95"/>
      <c r="V1" s="95"/>
      <c r="W1" s="95"/>
      <c r="X1" s="95"/>
      <c r="Y1" s="96"/>
      <c r="Z1" s="123" t="s">
        <v>2</v>
      </c>
      <c r="AA1" s="124"/>
      <c r="AB1" s="124"/>
      <c r="AC1" s="124"/>
      <c r="AD1" s="124"/>
      <c r="AE1" s="124"/>
      <c r="AF1" s="124"/>
      <c r="AG1" s="124"/>
      <c r="AH1" s="124"/>
      <c r="AI1" s="124"/>
      <c r="AJ1" s="124"/>
      <c r="AK1" s="125"/>
      <c r="AL1" s="94" t="s">
        <v>3</v>
      </c>
      <c r="AM1" s="95"/>
      <c r="AN1" s="95"/>
      <c r="AO1" s="95"/>
      <c r="AP1" s="95"/>
      <c r="AQ1" s="95"/>
      <c r="AR1" s="95"/>
      <c r="AS1" s="95"/>
      <c r="AT1" s="95"/>
      <c r="AU1" s="95"/>
      <c r="AV1" s="96"/>
    </row>
    <row r="2" spans="1:48" ht="28.5" customHeight="1">
      <c r="A2" s="94" t="s">
        <v>4</v>
      </c>
      <c r="B2" s="96"/>
      <c r="C2" s="46"/>
      <c r="D2" s="94" t="s">
        <v>5</v>
      </c>
      <c r="E2" s="96"/>
      <c r="F2" s="46"/>
      <c r="G2" s="94" t="s">
        <v>6</v>
      </c>
      <c r="H2" s="96"/>
      <c r="I2" s="94" t="s">
        <v>7</v>
      </c>
      <c r="J2" s="96"/>
      <c r="K2" s="94" t="s">
        <v>8</v>
      </c>
      <c r="L2" s="96"/>
      <c r="M2" s="99" t="s">
        <v>9</v>
      </c>
      <c r="N2" s="100"/>
      <c r="O2" s="94" t="s">
        <v>5</v>
      </c>
      <c r="P2" s="96"/>
      <c r="Q2" s="46"/>
      <c r="R2" s="94" t="s">
        <v>6</v>
      </c>
      <c r="S2" s="96"/>
      <c r="T2" s="94" t="s">
        <v>7</v>
      </c>
      <c r="U2" s="96"/>
      <c r="V2" s="94" t="s">
        <v>8</v>
      </c>
      <c r="W2" s="96"/>
      <c r="X2" s="99" t="s">
        <v>9</v>
      </c>
      <c r="Y2" s="100"/>
      <c r="Z2" s="123" t="s">
        <v>5</v>
      </c>
      <c r="AA2" s="125"/>
      <c r="AB2" s="47"/>
      <c r="AC2" s="123" t="s">
        <v>6</v>
      </c>
      <c r="AD2" s="125"/>
      <c r="AE2" s="123" t="s">
        <v>7</v>
      </c>
      <c r="AF2" s="125"/>
      <c r="AG2" s="134" t="s">
        <v>10</v>
      </c>
      <c r="AH2" s="123" t="s">
        <v>8</v>
      </c>
      <c r="AI2" s="125"/>
      <c r="AJ2" s="126" t="s">
        <v>9</v>
      </c>
      <c r="AK2" s="127"/>
      <c r="AL2" s="94" t="s">
        <v>5</v>
      </c>
      <c r="AM2" s="96"/>
      <c r="AN2" s="94" t="s">
        <v>6</v>
      </c>
      <c r="AO2" s="96"/>
      <c r="AP2" s="94" t="s">
        <v>7</v>
      </c>
      <c r="AQ2" s="96"/>
      <c r="AR2" s="101" t="s">
        <v>10</v>
      </c>
      <c r="AS2" s="94" t="s">
        <v>8</v>
      </c>
      <c r="AT2" s="96"/>
      <c r="AU2" s="99" t="s">
        <v>11</v>
      </c>
      <c r="AV2" s="100"/>
    </row>
    <row r="3" spans="1:48" ht="28.5" customHeight="1">
      <c r="A3" s="19" t="s">
        <v>12</v>
      </c>
      <c r="B3" s="46" t="s">
        <v>13</v>
      </c>
      <c r="C3" s="46"/>
      <c r="D3" s="46" t="s">
        <v>14</v>
      </c>
      <c r="E3" s="46" t="s">
        <v>15</v>
      </c>
      <c r="F3" s="46"/>
      <c r="G3" s="46" t="s">
        <v>17</v>
      </c>
      <c r="H3" s="46" t="s">
        <v>18</v>
      </c>
      <c r="I3" s="46" t="s">
        <v>17</v>
      </c>
      <c r="J3" s="46" t="s">
        <v>18</v>
      </c>
      <c r="K3" s="46" t="s">
        <v>17</v>
      </c>
      <c r="L3" s="46" t="s">
        <v>18</v>
      </c>
      <c r="M3" s="46" t="s">
        <v>17</v>
      </c>
      <c r="N3" s="46" t="s">
        <v>18</v>
      </c>
      <c r="O3" s="46" t="s">
        <v>14</v>
      </c>
      <c r="P3" s="46" t="s">
        <v>15</v>
      </c>
      <c r="Q3" s="46"/>
      <c r="R3" s="46" t="s">
        <v>17</v>
      </c>
      <c r="S3" s="46" t="s">
        <v>18</v>
      </c>
      <c r="T3" s="46" t="s">
        <v>17</v>
      </c>
      <c r="U3" s="46" t="s">
        <v>18</v>
      </c>
      <c r="V3" s="46" t="s">
        <v>17</v>
      </c>
      <c r="W3" s="46" t="s">
        <v>18</v>
      </c>
      <c r="X3" s="46" t="s">
        <v>17</v>
      </c>
      <c r="Y3" s="46" t="s">
        <v>18</v>
      </c>
      <c r="Z3" s="47" t="s">
        <v>14</v>
      </c>
      <c r="AA3" s="47" t="s">
        <v>15</v>
      </c>
      <c r="AB3" s="47"/>
      <c r="AC3" s="47" t="s">
        <v>17</v>
      </c>
      <c r="AD3" s="47" t="s">
        <v>18</v>
      </c>
      <c r="AE3" s="47" t="s">
        <v>17</v>
      </c>
      <c r="AF3" s="47" t="s">
        <v>18</v>
      </c>
      <c r="AG3" s="135"/>
      <c r="AH3" s="47" t="s">
        <v>17</v>
      </c>
      <c r="AI3" s="47" t="s">
        <v>18</v>
      </c>
      <c r="AJ3" s="47" t="s">
        <v>17</v>
      </c>
      <c r="AK3" s="47" t="s">
        <v>18</v>
      </c>
      <c r="AL3" s="46" t="s">
        <v>14</v>
      </c>
      <c r="AM3" s="46" t="s">
        <v>15</v>
      </c>
      <c r="AN3" s="46" t="s">
        <v>17</v>
      </c>
      <c r="AO3" s="46" t="s">
        <v>18</v>
      </c>
      <c r="AP3" s="46" t="s">
        <v>17</v>
      </c>
      <c r="AQ3" s="46" t="s">
        <v>18</v>
      </c>
      <c r="AR3" s="102"/>
      <c r="AS3" s="46" t="s">
        <v>17</v>
      </c>
      <c r="AT3" s="46" t="s">
        <v>18</v>
      </c>
      <c r="AU3" s="46" t="s">
        <v>17</v>
      </c>
      <c r="AV3" s="46" t="s">
        <v>18</v>
      </c>
    </row>
    <row r="4" spans="1:48" ht="28.5" customHeight="1">
      <c r="A4" s="94" t="s">
        <v>19</v>
      </c>
      <c r="B4" s="96"/>
      <c r="C4" s="48"/>
      <c r="D4" s="46">
        <v>11</v>
      </c>
      <c r="E4" s="46">
        <v>1</v>
      </c>
      <c r="F4" s="46"/>
      <c r="G4" s="46">
        <v>2</v>
      </c>
      <c r="H4" s="46">
        <v>11</v>
      </c>
      <c r="I4" s="46">
        <v>4</v>
      </c>
      <c r="J4" s="46">
        <v>6</v>
      </c>
      <c r="K4" s="46">
        <v>0</v>
      </c>
      <c r="L4" s="46">
        <v>9</v>
      </c>
      <c r="M4" s="46">
        <v>0</v>
      </c>
      <c r="N4" s="46">
        <v>0</v>
      </c>
      <c r="O4" s="46">
        <v>11</v>
      </c>
      <c r="P4" s="46">
        <v>1</v>
      </c>
      <c r="Q4" s="46"/>
      <c r="R4" s="46">
        <v>7</v>
      </c>
      <c r="S4" s="46">
        <v>9</v>
      </c>
      <c r="T4" s="46">
        <v>6</v>
      </c>
      <c r="U4" s="46">
        <v>4</v>
      </c>
      <c r="V4" s="46">
        <v>0</v>
      </c>
      <c r="W4" s="46">
        <v>0</v>
      </c>
      <c r="X4" s="46">
        <v>0</v>
      </c>
      <c r="Y4" s="46">
        <v>0</v>
      </c>
      <c r="Z4" s="47">
        <v>10</v>
      </c>
      <c r="AA4" s="47">
        <v>1</v>
      </c>
      <c r="AB4" s="47"/>
      <c r="AC4" s="47">
        <v>10</v>
      </c>
      <c r="AD4" s="47">
        <v>10</v>
      </c>
      <c r="AE4" s="47">
        <v>2</v>
      </c>
      <c r="AF4" s="47">
        <v>7</v>
      </c>
      <c r="AG4" s="30">
        <v>0</v>
      </c>
      <c r="AH4" s="47">
        <v>0</v>
      </c>
      <c r="AI4" s="47">
        <v>0</v>
      </c>
      <c r="AJ4" s="47"/>
      <c r="AK4" s="47"/>
      <c r="AL4" s="46">
        <v>6</v>
      </c>
      <c r="AM4" s="46">
        <v>1</v>
      </c>
      <c r="AN4" s="46">
        <v>3</v>
      </c>
      <c r="AO4" s="46"/>
      <c r="AP4" s="46">
        <v>3</v>
      </c>
      <c r="AQ4" s="46"/>
      <c r="AR4" s="8"/>
      <c r="AS4" s="46">
        <v>1</v>
      </c>
      <c r="AT4" s="46"/>
      <c r="AU4" s="46">
        <v>1</v>
      </c>
      <c r="AV4" s="46"/>
    </row>
    <row r="5" spans="1:48" ht="28.5" customHeight="1">
      <c r="A5" s="20">
        <v>41001</v>
      </c>
      <c r="B5" s="21" t="s">
        <v>1669</v>
      </c>
      <c r="C5" s="21">
        <v>41001</v>
      </c>
      <c r="D5" s="46" t="s">
        <v>26</v>
      </c>
      <c r="E5" s="46" t="s">
        <v>26</v>
      </c>
      <c r="F5" s="46">
        <v>2</v>
      </c>
      <c r="G5" s="46"/>
      <c r="H5" s="46" t="s">
        <v>26</v>
      </c>
      <c r="I5" s="46"/>
      <c r="J5" s="46" t="s">
        <v>26</v>
      </c>
      <c r="K5" s="46"/>
      <c r="L5" s="46"/>
      <c r="M5" s="46"/>
      <c r="N5" s="46"/>
      <c r="O5" s="46" t="s">
        <v>26</v>
      </c>
      <c r="P5" s="46" t="s">
        <v>26</v>
      </c>
      <c r="Q5" s="46">
        <v>2</v>
      </c>
      <c r="R5" s="46" t="s">
        <v>25</v>
      </c>
      <c r="S5" s="46" t="s">
        <v>26</v>
      </c>
      <c r="T5" s="46" t="s">
        <v>26</v>
      </c>
      <c r="U5" s="46" t="s">
        <v>26</v>
      </c>
      <c r="V5" s="46" t="s">
        <v>384</v>
      </c>
      <c r="W5" s="46"/>
      <c r="X5" s="46" t="s">
        <v>384</v>
      </c>
      <c r="Y5" s="46"/>
      <c r="Z5" s="47" t="s">
        <v>25</v>
      </c>
      <c r="AA5" s="47" t="s">
        <v>25</v>
      </c>
      <c r="AB5" s="47" t="s">
        <v>25</v>
      </c>
      <c r="AC5" s="47" t="s">
        <v>25</v>
      </c>
      <c r="AD5" s="47" t="s">
        <v>25</v>
      </c>
      <c r="AE5" s="47" t="s">
        <v>25</v>
      </c>
      <c r="AF5" s="47" t="s">
        <v>25</v>
      </c>
      <c r="AG5" s="30"/>
      <c r="AH5" s="47" t="s">
        <v>21</v>
      </c>
      <c r="AI5" s="47" t="s">
        <v>21</v>
      </c>
      <c r="AJ5" s="47" t="s">
        <v>21</v>
      </c>
      <c r="AK5" s="47" t="s">
        <v>21</v>
      </c>
      <c r="AL5" s="46" t="s">
        <v>25</v>
      </c>
      <c r="AM5" s="46" t="s">
        <v>25</v>
      </c>
      <c r="AN5" s="46" t="s">
        <v>25</v>
      </c>
      <c r="AO5" s="46" t="str">
        <f>IFERROR(VLOOKUP($B5,Sheet1!$A$5:$B$300,2,FALSE),"")</f>
        <v/>
      </c>
      <c r="AP5" s="46" t="s">
        <v>25</v>
      </c>
      <c r="AQ5" s="5" t="str">
        <f>IFERROR(VLOOKUP($A5,集約用シート!$B$5:$U$300,15,FALSE),"")</f>
        <v/>
      </c>
      <c r="AR5" s="8" t="s">
        <v>21</v>
      </c>
      <c r="AS5" s="46" t="s">
        <v>21</v>
      </c>
      <c r="AT5" s="5" t="str">
        <f>IFERROR(VLOOKUP($A5,集約用シート!$B$5:$U$30019,FALSE),"")</f>
        <v/>
      </c>
      <c r="AU5" s="46" t="s">
        <v>21</v>
      </c>
      <c r="AV5" s="5" t="str">
        <f>IFERROR(VLOOKUP($A5,集約用シート!$B$5:$U$300,21,FALSE),"")</f>
        <v/>
      </c>
    </row>
    <row r="6" spans="1:48" ht="28.5" customHeight="1">
      <c r="A6" s="20">
        <v>41002</v>
      </c>
      <c r="B6" s="21" t="s">
        <v>1670</v>
      </c>
      <c r="C6" s="21">
        <v>41002</v>
      </c>
      <c r="D6" s="46" t="s">
        <v>26</v>
      </c>
      <c r="E6" s="46" t="s">
        <v>22</v>
      </c>
      <c r="F6" s="46">
        <v>1</v>
      </c>
      <c r="G6" s="46"/>
      <c r="H6" s="46" t="s">
        <v>26</v>
      </c>
      <c r="I6" s="46"/>
      <c r="J6" s="46" t="s">
        <v>26</v>
      </c>
      <c r="K6" s="46"/>
      <c r="L6" s="46" t="s">
        <v>26</v>
      </c>
      <c r="M6" s="46"/>
      <c r="N6" s="46"/>
      <c r="O6" s="46" t="s">
        <v>26</v>
      </c>
      <c r="P6" s="46" t="s">
        <v>22</v>
      </c>
      <c r="Q6" s="46">
        <v>1</v>
      </c>
      <c r="R6" s="46" t="s">
        <v>25</v>
      </c>
      <c r="S6" s="46" t="s">
        <v>26</v>
      </c>
      <c r="T6" s="46" t="s">
        <v>26</v>
      </c>
      <c r="U6" s="46" t="s">
        <v>26</v>
      </c>
      <c r="V6" s="46" t="s">
        <v>384</v>
      </c>
      <c r="W6" s="46"/>
      <c r="X6" s="46" t="s">
        <v>384</v>
      </c>
      <c r="Y6" s="46"/>
      <c r="Z6" s="47" t="s">
        <v>25</v>
      </c>
      <c r="AA6" s="47" t="s">
        <v>21</v>
      </c>
      <c r="AB6" s="47" t="s">
        <v>21</v>
      </c>
      <c r="AC6" s="47" t="s">
        <v>25</v>
      </c>
      <c r="AD6" s="47" t="s">
        <v>25</v>
      </c>
      <c r="AE6" s="47" t="s">
        <v>25</v>
      </c>
      <c r="AF6" s="47" t="s">
        <v>25</v>
      </c>
      <c r="AG6" s="30"/>
      <c r="AH6" s="47" t="s">
        <v>21</v>
      </c>
      <c r="AI6" s="47" t="s">
        <v>21</v>
      </c>
      <c r="AJ6" s="47" t="s">
        <v>21</v>
      </c>
      <c r="AK6" s="47" t="s">
        <v>21</v>
      </c>
      <c r="AL6" s="46" t="s">
        <v>25</v>
      </c>
      <c r="AM6" s="46" t="s">
        <v>21</v>
      </c>
      <c r="AN6" s="46" t="s">
        <v>21</v>
      </c>
      <c r="AO6" s="46" t="str">
        <f>IFERROR(VLOOKUP($B6,Sheet1!$A$5:$B$300,2,FALSE),"")</f>
        <v/>
      </c>
      <c r="AP6" s="46" t="s">
        <v>21</v>
      </c>
      <c r="AQ6" s="5" t="str">
        <f>IFERROR(VLOOKUP($A6,集約用シート!$B$5:$U$300,15,FALSE),"")</f>
        <v/>
      </c>
      <c r="AR6" s="8" t="s">
        <v>1934</v>
      </c>
      <c r="AS6" s="46" t="s">
        <v>25</v>
      </c>
      <c r="AT6" s="5" t="str">
        <f>IFERROR(VLOOKUP($A6,集約用シート!$B$5:$U$30019,FALSE),"")</f>
        <v/>
      </c>
      <c r="AU6" s="46" t="s">
        <v>21</v>
      </c>
      <c r="AV6" s="5" t="str">
        <f>IFERROR(VLOOKUP($A6,集約用シート!$B$5:$U$300,21,FALSE),"")</f>
        <v/>
      </c>
    </row>
    <row r="7" spans="1:48" ht="28.5" customHeight="1">
      <c r="A7" s="20">
        <v>41006</v>
      </c>
      <c r="B7" s="21" t="s">
        <v>1671</v>
      </c>
      <c r="C7" s="31">
        <v>41006</v>
      </c>
      <c r="D7" s="37" t="s">
        <v>25</v>
      </c>
      <c r="E7" s="46" t="s">
        <v>21</v>
      </c>
      <c r="F7" s="46">
        <v>1</v>
      </c>
      <c r="G7" s="46"/>
      <c r="H7" s="46" t="s">
        <v>26</v>
      </c>
      <c r="I7" s="46" t="s">
        <v>26</v>
      </c>
      <c r="J7" s="46"/>
      <c r="K7" s="46"/>
      <c r="L7" s="46" t="s">
        <v>26</v>
      </c>
      <c r="M7" s="46"/>
      <c r="N7" s="46"/>
      <c r="O7" s="46" t="s">
        <v>26</v>
      </c>
      <c r="P7" s="46" t="s">
        <v>22</v>
      </c>
      <c r="Q7" s="46">
        <v>1</v>
      </c>
      <c r="R7" s="46" t="s">
        <v>26</v>
      </c>
      <c r="S7" s="46" t="s">
        <v>26</v>
      </c>
      <c r="T7" s="46" t="s">
        <v>26</v>
      </c>
      <c r="U7" s="46"/>
      <c r="V7" s="46" t="s">
        <v>384</v>
      </c>
      <c r="W7" s="46"/>
      <c r="X7" s="46" t="s">
        <v>384</v>
      </c>
      <c r="Y7" s="46"/>
      <c r="Z7" s="47" t="s">
        <v>25</v>
      </c>
      <c r="AA7" s="47" t="s">
        <v>21</v>
      </c>
      <c r="AB7" s="47" t="s">
        <v>21</v>
      </c>
      <c r="AC7" s="47" t="s">
        <v>25</v>
      </c>
      <c r="AD7" s="47" t="s">
        <v>25</v>
      </c>
      <c r="AE7" s="47" t="s">
        <v>21</v>
      </c>
      <c r="AF7" s="47" t="s">
        <v>21</v>
      </c>
      <c r="AG7" s="30"/>
      <c r="AH7" s="47" t="s">
        <v>23</v>
      </c>
      <c r="AI7" s="47">
        <v>0</v>
      </c>
      <c r="AJ7" s="47" t="s">
        <v>21</v>
      </c>
      <c r="AK7" s="47" t="s">
        <v>21</v>
      </c>
      <c r="AL7" s="46" t="s">
        <v>25</v>
      </c>
      <c r="AM7" s="46" t="s">
        <v>21</v>
      </c>
      <c r="AN7" s="46"/>
      <c r="AO7" s="46" t="str">
        <f>IFERROR(VLOOKUP($B7,Sheet1!$A$5:$B$300,2,FALSE),"")</f>
        <v/>
      </c>
      <c r="AP7" s="46"/>
      <c r="AQ7" s="5" t="str">
        <f>IFERROR(VLOOKUP($A7,集約用シート!$B$5:$U$300,15,FALSE),"")</f>
        <v/>
      </c>
      <c r="AR7" s="8"/>
      <c r="AS7" s="46"/>
      <c r="AT7" s="5" t="str">
        <f>IFERROR(VLOOKUP($A7,集約用シート!$B$5:$U$30019,FALSE),"")</f>
        <v/>
      </c>
      <c r="AU7" s="46"/>
      <c r="AV7" s="5" t="str">
        <f>IFERROR(VLOOKUP($A7,集約用シート!$B$5:$U$300,21,FALSE),"")</f>
        <v/>
      </c>
    </row>
    <row r="8" spans="1:48" ht="28.5" customHeight="1">
      <c r="A8" s="20">
        <v>41007</v>
      </c>
      <c r="B8" s="21" t="s">
        <v>1672</v>
      </c>
      <c r="C8" s="31">
        <v>41007</v>
      </c>
      <c r="D8" s="37" t="s">
        <v>25</v>
      </c>
      <c r="E8" s="46" t="s">
        <v>21</v>
      </c>
      <c r="F8" s="46">
        <v>1</v>
      </c>
      <c r="G8" s="46"/>
      <c r="H8" s="46" t="s">
        <v>26</v>
      </c>
      <c r="I8" s="46" t="s">
        <v>26</v>
      </c>
      <c r="J8" s="46" t="s">
        <v>26</v>
      </c>
      <c r="K8" s="46"/>
      <c r="L8" s="46"/>
      <c r="M8" s="46"/>
      <c r="N8" s="46"/>
      <c r="O8" s="46" t="s">
        <v>26</v>
      </c>
      <c r="P8" s="46" t="s">
        <v>22</v>
      </c>
      <c r="Q8" s="46">
        <v>1</v>
      </c>
      <c r="R8" s="46" t="s">
        <v>26</v>
      </c>
      <c r="S8" s="46" t="s">
        <v>26</v>
      </c>
      <c r="T8" s="46" t="s">
        <v>26</v>
      </c>
      <c r="U8" s="46" t="s">
        <v>26</v>
      </c>
      <c r="V8" s="46" t="s">
        <v>384</v>
      </c>
      <c r="W8" s="46"/>
      <c r="X8" s="46" t="s">
        <v>384</v>
      </c>
      <c r="Y8" s="46"/>
      <c r="Z8" s="47" t="s">
        <v>25</v>
      </c>
      <c r="AA8" s="47" t="s">
        <v>21</v>
      </c>
      <c r="AB8" s="47" t="s">
        <v>21</v>
      </c>
      <c r="AC8" s="47" t="s">
        <v>25</v>
      </c>
      <c r="AD8" s="47" t="s">
        <v>25</v>
      </c>
      <c r="AE8" s="47" t="s">
        <v>21</v>
      </c>
      <c r="AF8" s="47" t="s">
        <v>25</v>
      </c>
      <c r="AG8" s="30"/>
      <c r="AH8" s="47" t="s">
        <v>23</v>
      </c>
      <c r="AI8" s="47" t="s">
        <v>21</v>
      </c>
      <c r="AJ8" s="47" t="s">
        <v>21</v>
      </c>
      <c r="AK8" s="47" t="s">
        <v>21</v>
      </c>
      <c r="AL8" s="46" t="s">
        <v>25</v>
      </c>
      <c r="AM8" s="46" t="s">
        <v>21</v>
      </c>
      <c r="AN8" s="46"/>
      <c r="AO8" s="46" t="str">
        <f>IFERROR(VLOOKUP($B8,Sheet1!$A$5:$B$300,2,FALSE),"")</f>
        <v/>
      </c>
      <c r="AP8" s="46"/>
      <c r="AQ8" s="5" t="str">
        <f>IFERROR(VLOOKUP($A8,集約用シート!$B$5:$U$300,15,FALSE),"")</f>
        <v/>
      </c>
      <c r="AR8" s="8"/>
      <c r="AS8" s="46"/>
      <c r="AT8" s="5" t="str">
        <f>IFERROR(VLOOKUP($A8,集約用シート!$B$5:$U$30019,FALSE),"")</f>
        <v/>
      </c>
      <c r="AU8" s="46"/>
      <c r="AV8" s="5" t="str">
        <f>IFERROR(VLOOKUP($A8,集約用シート!$B$5:$U$300,21,FALSE),"")</f>
        <v/>
      </c>
    </row>
    <row r="9" spans="1:48" ht="28.5" customHeight="1">
      <c r="A9" s="20">
        <v>41010</v>
      </c>
      <c r="B9" s="21" t="s">
        <v>1673</v>
      </c>
      <c r="C9" s="31">
        <v>41010</v>
      </c>
      <c r="D9" s="37" t="s">
        <v>25</v>
      </c>
      <c r="E9" s="46" t="s">
        <v>21</v>
      </c>
      <c r="F9" s="46">
        <v>1</v>
      </c>
      <c r="G9" s="46"/>
      <c r="H9" s="46" t="s">
        <v>26</v>
      </c>
      <c r="I9" s="46" t="s">
        <v>26</v>
      </c>
      <c r="J9" s="46" t="s">
        <v>26</v>
      </c>
      <c r="K9" s="46"/>
      <c r="L9" s="46" t="s">
        <v>26</v>
      </c>
      <c r="M9" s="46"/>
      <c r="N9" s="46"/>
      <c r="O9" s="46" t="s">
        <v>26</v>
      </c>
      <c r="P9" s="46" t="s">
        <v>22</v>
      </c>
      <c r="Q9" s="46">
        <v>1</v>
      </c>
      <c r="R9" s="46" t="s">
        <v>26</v>
      </c>
      <c r="S9" s="46" t="s">
        <v>26</v>
      </c>
      <c r="T9" s="46" t="s">
        <v>26</v>
      </c>
      <c r="U9" s="46" t="s">
        <v>26</v>
      </c>
      <c r="V9" s="46" t="s">
        <v>384</v>
      </c>
      <c r="W9" s="46"/>
      <c r="X9" s="46" t="s">
        <v>384</v>
      </c>
      <c r="Y9" s="46"/>
      <c r="Z9" s="47" t="s">
        <v>25</v>
      </c>
      <c r="AA9" s="47" t="s">
        <v>21</v>
      </c>
      <c r="AB9" s="47" t="s">
        <v>21</v>
      </c>
      <c r="AC9" s="47" t="s">
        <v>25</v>
      </c>
      <c r="AD9" s="47" t="s">
        <v>25</v>
      </c>
      <c r="AE9" s="47" t="s">
        <v>21</v>
      </c>
      <c r="AF9" s="47" t="s">
        <v>25</v>
      </c>
      <c r="AG9" s="30"/>
      <c r="AH9" s="47" t="s">
        <v>23</v>
      </c>
      <c r="AI9" s="47" t="s">
        <v>21</v>
      </c>
      <c r="AJ9" s="47" t="s">
        <v>21</v>
      </c>
      <c r="AK9" s="47" t="s">
        <v>21</v>
      </c>
      <c r="AL9" s="46" t="s">
        <v>25</v>
      </c>
      <c r="AM9" s="46" t="s">
        <v>21</v>
      </c>
      <c r="AN9" s="46" t="s">
        <v>25</v>
      </c>
      <c r="AO9" s="46" t="str">
        <f>IFERROR(VLOOKUP($B9,Sheet1!$A$5:$B$300,2,FALSE),"")</f>
        <v/>
      </c>
      <c r="AP9" s="46" t="s">
        <v>25</v>
      </c>
      <c r="AQ9" s="5" t="str">
        <f>IFERROR(VLOOKUP($A9,集約用シート!$B$5:$U$300,15,FALSE),"")</f>
        <v/>
      </c>
      <c r="AR9" s="8" t="s">
        <v>2567</v>
      </c>
      <c r="AS9" s="46" t="s">
        <v>21</v>
      </c>
      <c r="AT9" s="5" t="str">
        <f>IFERROR(VLOOKUP($A9,集約用シート!$B$5:$U$30019,FALSE),"")</f>
        <v/>
      </c>
      <c r="AU9" s="46" t="s">
        <v>25</v>
      </c>
      <c r="AV9" s="5" t="str">
        <f>IFERROR(VLOOKUP($A9,集約用シート!$B$5:$U$300,21,FALSE),"")</f>
        <v/>
      </c>
    </row>
    <row r="10" spans="1:48" ht="28.5" customHeight="1">
      <c r="A10" s="20">
        <v>41014</v>
      </c>
      <c r="B10" s="21" t="s">
        <v>1674</v>
      </c>
      <c r="C10" s="31">
        <v>41014</v>
      </c>
      <c r="D10" s="37" t="s">
        <v>25</v>
      </c>
      <c r="E10" s="46" t="s">
        <v>21</v>
      </c>
      <c r="F10" s="46">
        <v>1</v>
      </c>
      <c r="G10" s="46"/>
      <c r="H10" s="46" t="s">
        <v>26</v>
      </c>
      <c r="I10" s="46"/>
      <c r="J10" s="46"/>
      <c r="K10" s="46"/>
      <c r="L10" s="46" t="s">
        <v>26</v>
      </c>
      <c r="M10" s="46"/>
      <c r="N10" s="46"/>
      <c r="O10" s="46" t="s">
        <v>26</v>
      </c>
      <c r="P10" s="46" t="s">
        <v>22</v>
      </c>
      <c r="Q10" s="46">
        <v>1</v>
      </c>
      <c r="R10" s="46" t="s">
        <v>26</v>
      </c>
      <c r="S10" s="46" t="s">
        <v>26</v>
      </c>
      <c r="T10" s="46" t="s">
        <v>26</v>
      </c>
      <c r="U10" s="46"/>
      <c r="V10" s="46" t="s">
        <v>384</v>
      </c>
      <c r="W10" s="46"/>
      <c r="X10" s="46" t="s">
        <v>384</v>
      </c>
      <c r="Y10" s="46"/>
      <c r="Z10" s="47" t="s">
        <v>25</v>
      </c>
      <c r="AA10" s="47" t="s">
        <v>21</v>
      </c>
      <c r="AB10" s="47" t="s">
        <v>21</v>
      </c>
      <c r="AC10" s="47" t="s">
        <v>25</v>
      </c>
      <c r="AD10" s="47" t="s">
        <v>25</v>
      </c>
      <c r="AE10" s="47" t="s">
        <v>21</v>
      </c>
      <c r="AF10" s="47" t="s">
        <v>25</v>
      </c>
      <c r="AG10" s="30"/>
      <c r="AH10" s="47" t="s">
        <v>23</v>
      </c>
      <c r="AI10" s="47">
        <v>0</v>
      </c>
      <c r="AJ10" s="47" t="s">
        <v>21</v>
      </c>
      <c r="AK10" s="47" t="s">
        <v>21</v>
      </c>
      <c r="AL10" s="46" t="s">
        <v>23</v>
      </c>
      <c r="AM10" s="46" t="s">
        <v>23</v>
      </c>
      <c r="AN10" s="46" t="s">
        <v>23</v>
      </c>
      <c r="AO10" s="46" t="str">
        <f>IFERROR(VLOOKUP($B10,Sheet1!$A$5:$B$300,2,FALSE),"")</f>
        <v/>
      </c>
      <c r="AP10" s="46" t="s">
        <v>23</v>
      </c>
      <c r="AQ10" s="5" t="str">
        <f>IFERROR(VLOOKUP($A10,集約用シート!$B$5:$U$300,15,FALSE),"")</f>
        <v/>
      </c>
      <c r="AR10" s="8" t="s">
        <v>23</v>
      </c>
      <c r="AS10" s="46" t="s">
        <v>23</v>
      </c>
      <c r="AT10" s="5" t="str">
        <f>IFERROR(VLOOKUP($A10,集約用シート!$B$5:$U$30019,FALSE),"")</f>
        <v/>
      </c>
      <c r="AU10" s="46" t="s">
        <v>23</v>
      </c>
      <c r="AV10" s="5" t="str">
        <f>IFERROR(VLOOKUP($A10,集約用シート!$B$5:$U$300,21,FALSE),"")</f>
        <v/>
      </c>
    </row>
    <row r="11" spans="1:48" ht="28.5" customHeight="1">
      <c r="A11" s="20">
        <v>41023</v>
      </c>
      <c r="B11" s="21" t="s">
        <v>1675</v>
      </c>
      <c r="C11" s="31">
        <v>41023</v>
      </c>
      <c r="D11" s="37" t="s">
        <v>25</v>
      </c>
      <c r="E11" s="46" t="s">
        <v>21</v>
      </c>
      <c r="F11" s="46">
        <v>1</v>
      </c>
      <c r="G11" s="46"/>
      <c r="H11" s="46" t="s">
        <v>26</v>
      </c>
      <c r="I11" s="46"/>
      <c r="J11" s="46"/>
      <c r="K11" s="46"/>
      <c r="L11" s="46" t="s">
        <v>26</v>
      </c>
      <c r="M11" s="46"/>
      <c r="N11" s="46"/>
      <c r="O11" s="46" t="s">
        <v>25</v>
      </c>
      <c r="P11" s="46" t="s">
        <v>22</v>
      </c>
      <c r="Q11" s="46">
        <v>1</v>
      </c>
      <c r="R11" s="46"/>
      <c r="S11" s="46"/>
      <c r="T11" s="46"/>
      <c r="U11" s="46"/>
      <c r="V11" s="46"/>
      <c r="W11" s="46"/>
      <c r="X11" s="46"/>
      <c r="Y11" s="46"/>
      <c r="Z11" s="47" t="s">
        <v>25</v>
      </c>
      <c r="AA11" s="47" t="s">
        <v>21</v>
      </c>
      <c r="AB11" s="47" t="s">
        <v>21</v>
      </c>
      <c r="AC11" s="47" t="s">
        <v>25</v>
      </c>
      <c r="AD11" s="47" t="s">
        <v>25</v>
      </c>
      <c r="AE11" s="47" t="s">
        <v>21</v>
      </c>
      <c r="AF11" s="47" t="s">
        <v>21</v>
      </c>
      <c r="AG11" s="30"/>
      <c r="AH11" s="47" t="s">
        <v>23</v>
      </c>
      <c r="AI11" s="47">
        <v>0</v>
      </c>
      <c r="AJ11" s="47" t="s">
        <v>21</v>
      </c>
      <c r="AK11" s="47" t="s">
        <v>21</v>
      </c>
      <c r="AL11" s="46" t="s">
        <v>25</v>
      </c>
      <c r="AM11" s="46" t="s">
        <v>21</v>
      </c>
      <c r="AN11" s="46" t="s">
        <v>25</v>
      </c>
      <c r="AO11" s="46" t="str">
        <f>IFERROR(VLOOKUP($B11,Sheet1!$A$5:$B$300,2,FALSE),"")</f>
        <v/>
      </c>
      <c r="AP11" s="46" t="s">
        <v>25</v>
      </c>
      <c r="AQ11" s="5" t="str">
        <f>IFERROR(VLOOKUP($A11,集約用シート!$B$5:$U$300,15,FALSE),"")</f>
        <v/>
      </c>
      <c r="AR11" s="8" t="s">
        <v>2567</v>
      </c>
      <c r="AS11" s="46" t="s">
        <v>2566</v>
      </c>
      <c r="AT11" s="5" t="str">
        <f>IFERROR(VLOOKUP($A11,集約用シート!$B$5:$U$30019,FALSE),"")</f>
        <v/>
      </c>
      <c r="AU11" s="46" t="s">
        <v>21</v>
      </c>
      <c r="AV11" s="5" t="str">
        <f>IFERROR(VLOOKUP($A11,集約用シート!$B$5:$U$300,21,FALSE),"")</f>
        <v/>
      </c>
    </row>
    <row r="12" spans="1:48" ht="28.5" customHeight="1">
      <c r="A12" s="20">
        <v>41028</v>
      </c>
      <c r="B12" s="21" t="s">
        <v>1676</v>
      </c>
      <c r="C12" s="31">
        <v>41028</v>
      </c>
      <c r="D12" s="37" t="s">
        <v>25</v>
      </c>
      <c r="E12" s="46" t="s">
        <v>21</v>
      </c>
      <c r="F12" s="46">
        <v>1</v>
      </c>
      <c r="G12" s="46"/>
      <c r="H12" s="46" t="s">
        <v>26</v>
      </c>
      <c r="I12" s="46"/>
      <c r="J12" s="46"/>
      <c r="K12" s="46"/>
      <c r="L12" s="46" t="s">
        <v>26</v>
      </c>
      <c r="M12" s="46"/>
      <c r="N12" s="46"/>
      <c r="O12" s="46" t="s">
        <v>26</v>
      </c>
      <c r="P12" s="46" t="s">
        <v>22</v>
      </c>
      <c r="Q12" s="46">
        <v>1</v>
      </c>
      <c r="R12" s="46"/>
      <c r="S12" s="46"/>
      <c r="T12" s="46"/>
      <c r="U12" s="46"/>
      <c r="V12" s="46"/>
      <c r="W12" s="46"/>
      <c r="X12" s="46"/>
      <c r="Y12" s="46"/>
      <c r="Z12" s="47" t="s">
        <v>23</v>
      </c>
      <c r="AA12" s="47" t="s">
        <v>23</v>
      </c>
      <c r="AB12" s="47" t="e">
        <v>#N/A</v>
      </c>
      <c r="AC12" s="47" t="s">
        <v>23</v>
      </c>
      <c r="AD12" s="47" t="s">
        <v>23</v>
      </c>
      <c r="AE12" s="47" t="s">
        <v>23</v>
      </c>
      <c r="AF12" s="47" t="s">
        <v>23</v>
      </c>
      <c r="AG12" s="30"/>
      <c r="AH12" s="47" t="s">
        <v>23</v>
      </c>
      <c r="AI12" s="47" t="s">
        <v>23</v>
      </c>
      <c r="AJ12" s="47" t="s">
        <v>23</v>
      </c>
      <c r="AK12" s="47" t="s">
        <v>23</v>
      </c>
      <c r="AL12" s="46" t="s">
        <v>23</v>
      </c>
      <c r="AM12" s="46" t="s">
        <v>23</v>
      </c>
      <c r="AN12" s="46" t="s">
        <v>23</v>
      </c>
      <c r="AO12" s="46" t="str">
        <f>IFERROR(VLOOKUP($B12,Sheet1!$A$5:$B$300,2,FALSE),"")</f>
        <v/>
      </c>
      <c r="AP12" s="46" t="s">
        <v>23</v>
      </c>
      <c r="AQ12" s="5" t="str">
        <f>IFERROR(VLOOKUP($A12,集約用シート!$B$5:$U$300,15,FALSE),"")</f>
        <v/>
      </c>
      <c r="AR12" s="8" t="s">
        <v>23</v>
      </c>
      <c r="AS12" s="46" t="s">
        <v>23</v>
      </c>
      <c r="AT12" s="5" t="str">
        <f>IFERROR(VLOOKUP($A12,集約用シート!$B$5:$U$30019,FALSE),"")</f>
        <v/>
      </c>
      <c r="AU12" s="46" t="s">
        <v>23</v>
      </c>
      <c r="AV12" s="5" t="str">
        <f>IFERROR(VLOOKUP($A12,集約用シート!$B$5:$U$300,21,FALSE),"")</f>
        <v/>
      </c>
    </row>
    <row r="13" spans="1:48" ht="28.5" customHeight="1">
      <c r="A13" s="20">
        <v>41033</v>
      </c>
      <c r="B13" s="21" t="s">
        <v>1677</v>
      </c>
      <c r="C13" s="31">
        <v>41033</v>
      </c>
      <c r="D13" s="37" t="s">
        <v>25</v>
      </c>
      <c r="E13" s="46" t="s">
        <v>21</v>
      </c>
      <c r="F13" s="46">
        <v>1</v>
      </c>
      <c r="G13" s="46" t="s">
        <v>26</v>
      </c>
      <c r="H13" s="46" t="s">
        <v>26</v>
      </c>
      <c r="I13" s="46" t="s">
        <v>26</v>
      </c>
      <c r="J13" s="46" t="s">
        <v>26</v>
      </c>
      <c r="K13" s="46"/>
      <c r="L13" s="46" t="s">
        <v>26</v>
      </c>
      <c r="M13" s="46"/>
      <c r="N13" s="46"/>
      <c r="O13" s="46" t="s">
        <v>25</v>
      </c>
      <c r="P13" s="46" t="s">
        <v>22</v>
      </c>
      <c r="Q13" s="46">
        <v>1</v>
      </c>
      <c r="R13" s="46"/>
      <c r="S13" s="46" t="s">
        <v>26</v>
      </c>
      <c r="T13" s="46"/>
      <c r="U13" s="46"/>
      <c r="V13" s="46"/>
      <c r="W13" s="46"/>
      <c r="X13" s="46"/>
      <c r="Y13" s="46"/>
      <c r="Z13" s="47" t="s">
        <v>25</v>
      </c>
      <c r="AA13" s="47" t="s">
        <v>21</v>
      </c>
      <c r="AB13" s="47" t="s">
        <v>21</v>
      </c>
      <c r="AC13" s="47" t="s">
        <v>25</v>
      </c>
      <c r="AD13" s="47" t="s">
        <v>25</v>
      </c>
      <c r="AE13" s="47" t="s">
        <v>21</v>
      </c>
      <c r="AF13" s="47" t="s">
        <v>25</v>
      </c>
      <c r="AG13" s="30"/>
      <c r="AH13" s="47" t="s">
        <v>23</v>
      </c>
      <c r="AI13" s="47" t="s">
        <v>21</v>
      </c>
      <c r="AJ13" s="47" t="s">
        <v>21</v>
      </c>
      <c r="AK13" s="47" t="s">
        <v>21</v>
      </c>
      <c r="AL13" s="46" t="s">
        <v>23</v>
      </c>
      <c r="AM13" s="46" t="s">
        <v>23</v>
      </c>
      <c r="AN13" s="46" t="s">
        <v>23</v>
      </c>
      <c r="AO13" s="46" t="str">
        <f>IFERROR(VLOOKUP($B13,Sheet1!$A$5:$B$300,2,FALSE),"")</f>
        <v/>
      </c>
      <c r="AP13" s="46" t="s">
        <v>23</v>
      </c>
      <c r="AQ13" s="5" t="str">
        <f>IFERROR(VLOOKUP($A13,集約用シート!$B$5:$U$300,15,FALSE),"")</f>
        <v/>
      </c>
      <c r="AR13" s="8" t="s">
        <v>23</v>
      </c>
      <c r="AS13" s="46" t="s">
        <v>23</v>
      </c>
      <c r="AT13" s="5" t="str">
        <f>IFERROR(VLOOKUP($A13,集約用シート!$B$5:$U$30019,FALSE),"")</f>
        <v/>
      </c>
      <c r="AU13" s="46" t="s">
        <v>23</v>
      </c>
      <c r="AV13" s="5" t="str">
        <f>IFERROR(VLOOKUP($A13,集約用シート!$B$5:$U$300,21,FALSE),"")</f>
        <v/>
      </c>
    </row>
    <row r="14" spans="1:48" ht="28.5" customHeight="1">
      <c r="A14" s="20">
        <v>41043</v>
      </c>
      <c r="B14" s="21" t="s">
        <v>1678</v>
      </c>
      <c r="C14" s="31">
        <v>41043</v>
      </c>
      <c r="D14" s="37"/>
      <c r="E14" s="46"/>
      <c r="F14" s="46">
        <v>0</v>
      </c>
      <c r="G14" s="46"/>
      <c r="H14" s="46"/>
      <c r="I14" s="46"/>
      <c r="J14" s="46"/>
      <c r="K14" s="46"/>
      <c r="L14" s="46"/>
      <c r="M14" s="46"/>
      <c r="N14" s="46"/>
      <c r="O14" s="46"/>
      <c r="P14" s="46"/>
      <c r="Q14" s="46">
        <v>0</v>
      </c>
      <c r="R14" s="46"/>
      <c r="S14" s="46"/>
      <c r="T14" s="46"/>
      <c r="U14" s="46"/>
      <c r="V14" s="46"/>
      <c r="W14" s="46"/>
      <c r="X14" s="46"/>
      <c r="Y14" s="46"/>
      <c r="Z14" s="47" t="s">
        <v>23</v>
      </c>
      <c r="AA14" s="47" t="s">
        <v>23</v>
      </c>
      <c r="AB14" s="47" t="e">
        <v>#N/A</v>
      </c>
      <c r="AC14" s="47" t="s">
        <v>23</v>
      </c>
      <c r="AD14" s="47" t="s">
        <v>23</v>
      </c>
      <c r="AE14" s="47" t="s">
        <v>23</v>
      </c>
      <c r="AF14" s="47" t="s">
        <v>23</v>
      </c>
      <c r="AG14" s="30"/>
      <c r="AH14" s="47" t="s">
        <v>23</v>
      </c>
      <c r="AI14" s="47" t="s">
        <v>23</v>
      </c>
      <c r="AJ14" s="47" t="s">
        <v>23</v>
      </c>
      <c r="AK14" s="47" t="s">
        <v>23</v>
      </c>
      <c r="AL14" s="46" t="s">
        <v>23</v>
      </c>
      <c r="AM14" s="46" t="s">
        <v>23</v>
      </c>
      <c r="AN14" s="46" t="s">
        <v>23</v>
      </c>
      <c r="AO14" s="46" t="str">
        <f>IFERROR(VLOOKUP($B14,Sheet1!$A$5:$B$300,2,FALSE),"")</f>
        <v/>
      </c>
      <c r="AP14" s="46" t="s">
        <v>23</v>
      </c>
      <c r="AQ14" s="5" t="str">
        <f>IFERROR(VLOOKUP($A14,集約用シート!$B$5:$U$300,15,FALSE),"")</f>
        <v/>
      </c>
      <c r="AR14" s="8" t="s">
        <v>23</v>
      </c>
      <c r="AS14" s="46" t="s">
        <v>23</v>
      </c>
      <c r="AT14" s="5" t="str">
        <f>IFERROR(VLOOKUP($A14,集約用シート!$B$5:$U$30019,FALSE),"")</f>
        <v/>
      </c>
      <c r="AU14" s="46" t="s">
        <v>23</v>
      </c>
      <c r="AV14" s="5" t="str">
        <f>IFERROR(VLOOKUP($A14,集約用シート!$B$5:$U$300,21,FALSE),"")</f>
        <v/>
      </c>
    </row>
    <row r="15" spans="1:48" ht="28.5" customHeight="1">
      <c r="A15" s="20">
        <v>41047</v>
      </c>
      <c r="B15" s="21" t="s">
        <v>1679</v>
      </c>
      <c r="C15" s="31">
        <v>41047</v>
      </c>
      <c r="D15" s="37" t="s">
        <v>25</v>
      </c>
      <c r="E15" s="46" t="s">
        <v>21</v>
      </c>
      <c r="F15" s="46">
        <v>1</v>
      </c>
      <c r="G15" s="46" t="s">
        <v>26</v>
      </c>
      <c r="H15" s="46" t="s">
        <v>26</v>
      </c>
      <c r="I15" s="46"/>
      <c r="J15" s="46"/>
      <c r="K15" s="46"/>
      <c r="L15" s="46" t="s">
        <v>26</v>
      </c>
      <c r="M15" s="46"/>
      <c r="N15" s="46"/>
      <c r="O15" s="46" t="s">
        <v>26</v>
      </c>
      <c r="P15" s="46" t="s">
        <v>22</v>
      </c>
      <c r="Q15" s="46">
        <v>1</v>
      </c>
      <c r="R15" s="46" t="s">
        <v>26</v>
      </c>
      <c r="S15" s="46" t="s">
        <v>26</v>
      </c>
      <c r="T15" s="46"/>
      <c r="U15" s="46"/>
      <c r="V15" s="46"/>
      <c r="W15" s="46"/>
      <c r="X15" s="46"/>
      <c r="Y15" s="46"/>
      <c r="Z15" s="47" t="s">
        <v>25</v>
      </c>
      <c r="AA15" s="47" t="s">
        <v>21</v>
      </c>
      <c r="AB15" s="47" t="s">
        <v>21</v>
      </c>
      <c r="AC15" s="47" t="s">
        <v>25</v>
      </c>
      <c r="AD15" s="47" t="s">
        <v>25</v>
      </c>
      <c r="AE15" s="47" t="s">
        <v>21</v>
      </c>
      <c r="AF15" s="47" t="s">
        <v>21</v>
      </c>
      <c r="AG15" s="30"/>
      <c r="AH15" s="47" t="s">
        <v>23</v>
      </c>
      <c r="AI15" s="47">
        <v>0</v>
      </c>
      <c r="AJ15" s="47" t="s">
        <v>21</v>
      </c>
      <c r="AK15" s="47" t="s">
        <v>21</v>
      </c>
      <c r="AL15" s="46" t="s">
        <v>23</v>
      </c>
      <c r="AM15" s="46" t="s">
        <v>23</v>
      </c>
      <c r="AN15" s="46" t="s">
        <v>23</v>
      </c>
      <c r="AO15" s="46" t="str">
        <f>IFERROR(VLOOKUP($B15,Sheet1!$A$5:$B$300,2,FALSE),"")</f>
        <v/>
      </c>
      <c r="AP15" s="46" t="s">
        <v>23</v>
      </c>
      <c r="AQ15" s="5" t="str">
        <f>IFERROR(VLOOKUP($A15,集約用シート!$B$5:$U$300,15,FALSE),"")</f>
        <v/>
      </c>
      <c r="AR15" s="8" t="s">
        <v>23</v>
      </c>
      <c r="AS15" s="46" t="s">
        <v>23</v>
      </c>
      <c r="AT15" s="5" t="str">
        <f>IFERROR(VLOOKUP($A15,集約用シート!$B$5:$U$30019,FALSE),"")</f>
        <v/>
      </c>
      <c r="AU15" s="46" t="s">
        <v>23</v>
      </c>
      <c r="AV15" s="5" t="str">
        <f>IFERROR(VLOOKUP($A15,集約用シート!$B$5:$U$300,21,FALSE),"")</f>
        <v/>
      </c>
    </row>
    <row r="16" spans="1:48" ht="28.5" customHeight="1">
      <c r="A16" s="20">
        <v>41048</v>
      </c>
      <c r="B16" s="21" t="s">
        <v>1680</v>
      </c>
      <c r="C16" s="31">
        <v>41048</v>
      </c>
      <c r="D16" s="37"/>
      <c r="E16" s="46"/>
      <c r="F16" s="46">
        <v>0</v>
      </c>
      <c r="G16" s="46"/>
      <c r="H16" s="46"/>
      <c r="I16" s="46"/>
      <c r="J16" s="46"/>
      <c r="K16" s="46"/>
      <c r="L16" s="46"/>
      <c r="M16" s="46"/>
      <c r="N16" s="46"/>
      <c r="O16" s="46"/>
      <c r="P16" s="46"/>
      <c r="Q16" s="46">
        <v>0</v>
      </c>
      <c r="R16" s="46"/>
      <c r="S16" s="46"/>
      <c r="T16" s="46"/>
      <c r="U16" s="46"/>
      <c r="V16" s="46"/>
      <c r="W16" s="46"/>
      <c r="X16" s="46"/>
      <c r="Y16" s="46"/>
      <c r="Z16" s="47" t="s">
        <v>23</v>
      </c>
      <c r="AA16" s="47" t="s">
        <v>23</v>
      </c>
      <c r="AB16" s="47" t="e">
        <v>#N/A</v>
      </c>
      <c r="AC16" s="47" t="s">
        <v>23</v>
      </c>
      <c r="AD16" s="47" t="s">
        <v>23</v>
      </c>
      <c r="AE16" s="47" t="s">
        <v>23</v>
      </c>
      <c r="AF16" s="47" t="s">
        <v>23</v>
      </c>
      <c r="AG16" s="30"/>
      <c r="AH16" s="47" t="s">
        <v>23</v>
      </c>
      <c r="AI16" s="47" t="s">
        <v>23</v>
      </c>
      <c r="AJ16" s="47" t="s">
        <v>23</v>
      </c>
      <c r="AK16" s="47" t="s">
        <v>23</v>
      </c>
      <c r="AL16" s="46" t="s">
        <v>23</v>
      </c>
      <c r="AM16" s="46" t="s">
        <v>23</v>
      </c>
      <c r="AN16" s="46" t="s">
        <v>23</v>
      </c>
      <c r="AO16" s="46" t="str">
        <f>IFERROR(VLOOKUP($B16,Sheet1!$A$5:$B$300,2,FALSE),"")</f>
        <v/>
      </c>
      <c r="AP16" s="46" t="s">
        <v>23</v>
      </c>
      <c r="AQ16" s="5" t="str">
        <f>IFERROR(VLOOKUP($A16,集約用シート!$B$5:$U$300,15,FALSE),"")</f>
        <v/>
      </c>
      <c r="AR16" s="8" t="s">
        <v>23</v>
      </c>
      <c r="AS16" s="46" t="s">
        <v>23</v>
      </c>
      <c r="AT16" s="5" t="str">
        <f>IFERROR(VLOOKUP($A16,集約用シート!$B$5:$U$30019,FALSE),"")</f>
        <v/>
      </c>
      <c r="AU16" s="46" t="s">
        <v>23</v>
      </c>
      <c r="AV16" s="5" t="str">
        <f>IFERROR(VLOOKUP($A16,集約用シート!$B$5:$U$300,21,FALSE),"")</f>
        <v/>
      </c>
    </row>
    <row r="17" spans="1:48" ht="28.5" customHeight="1">
      <c r="A17" s="20">
        <v>41049</v>
      </c>
      <c r="B17" s="21" t="s">
        <v>1681</v>
      </c>
      <c r="C17" s="31">
        <v>41049</v>
      </c>
      <c r="D17" s="37" t="s">
        <v>25</v>
      </c>
      <c r="E17" s="46" t="s">
        <v>21</v>
      </c>
      <c r="F17" s="46">
        <v>1</v>
      </c>
      <c r="G17" s="46"/>
      <c r="H17" s="46" t="s">
        <v>26</v>
      </c>
      <c r="I17" s="46"/>
      <c r="J17" s="46" t="s">
        <v>26</v>
      </c>
      <c r="K17" s="46"/>
      <c r="L17" s="46" t="s">
        <v>26</v>
      </c>
      <c r="M17" s="46"/>
      <c r="N17" s="46"/>
      <c r="O17" s="46" t="s">
        <v>26</v>
      </c>
      <c r="P17" s="46" t="s">
        <v>22</v>
      </c>
      <c r="Q17" s="46">
        <v>1</v>
      </c>
      <c r="R17" s="46" t="s">
        <v>384</v>
      </c>
      <c r="S17" s="46" t="s">
        <v>26</v>
      </c>
      <c r="T17" s="46" t="s">
        <v>384</v>
      </c>
      <c r="U17" s="46"/>
      <c r="V17" s="46" t="s">
        <v>384</v>
      </c>
      <c r="W17" s="46"/>
      <c r="X17" s="46" t="s">
        <v>384</v>
      </c>
      <c r="Y17" s="46"/>
      <c r="Z17" s="47" t="s">
        <v>25</v>
      </c>
      <c r="AA17" s="47" t="s">
        <v>21</v>
      </c>
      <c r="AB17" s="47" t="s">
        <v>21</v>
      </c>
      <c r="AC17" s="47" t="s">
        <v>25</v>
      </c>
      <c r="AD17" s="47" t="s">
        <v>25</v>
      </c>
      <c r="AE17" s="47" t="s">
        <v>21</v>
      </c>
      <c r="AF17" s="47" t="s">
        <v>25</v>
      </c>
      <c r="AG17" s="30"/>
      <c r="AH17" s="47" t="s">
        <v>23</v>
      </c>
      <c r="AI17" s="47" t="s">
        <v>21</v>
      </c>
      <c r="AJ17" s="47" t="s">
        <v>21</v>
      </c>
      <c r="AK17" s="47" t="s">
        <v>21</v>
      </c>
      <c r="AL17" s="46" t="s">
        <v>23</v>
      </c>
      <c r="AM17" s="46" t="s">
        <v>23</v>
      </c>
      <c r="AN17" s="46" t="s">
        <v>23</v>
      </c>
      <c r="AO17" s="46" t="str">
        <f>IFERROR(VLOOKUP($B17,Sheet1!$A$5:$B$300,2,FALSE),"")</f>
        <v/>
      </c>
      <c r="AP17" s="46" t="s">
        <v>23</v>
      </c>
      <c r="AQ17" s="5" t="str">
        <f>IFERROR(VLOOKUP($A17,集約用シート!$B$5:$U$300,15,FALSE),"")</f>
        <v/>
      </c>
      <c r="AR17" s="8" t="s">
        <v>23</v>
      </c>
      <c r="AS17" s="46" t="s">
        <v>23</v>
      </c>
      <c r="AT17" s="5" t="str">
        <f>IFERROR(VLOOKUP($A17,集約用シート!$B$5:$U$30019,FALSE),"")</f>
        <v/>
      </c>
      <c r="AU17" s="46" t="s">
        <v>23</v>
      </c>
      <c r="AV17" s="5" t="str">
        <f>IFERROR(VLOOKUP($A17,集約用シート!$B$5:$U$300,21,FALSE),"")</f>
        <v/>
      </c>
    </row>
    <row r="18" spans="1:48" ht="28.5" customHeight="1">
      <c r="A18" s="20">
        <v>41051</v>
      </c>
      <c r="B18" s="21" t="s">
        <v>1682</v>
      </c>
      <c r="C18" s="31">
        <v>41051</v>
      </c>
      <c r="D18" s="37"/>
      <c r="E18" s="46"/>
      <c r="F18" s="46">
        <v>0</v>
      </c>
      <c r="G18" s="46"/>
      <c r="H18" s="46"/>
      <c r="I18" s="46"/>
      <c r="J18" s="46"/>
      <c r="K18" s="46"/>
      <c r="L18" s="46"/>
      <c r="M18" s="46"/>
      <c r="N18" s="46"/>
      <c r="O18" s="46"/>
      <c r="P18" s="46"/>
      <c r="Q18" s="46">
        <v>0</v>
      </c>
      <c r="R18" s="46"/>
      <c r="S18" s="46"/>
      <c r="T18" s="46"/>
      <c r="U18" s="46"/>
      <c r="V18" s="46"/>
      <c r="W18" s="46"/>
      <c r="X18" s="46"/>
      <c r="Y18" s="46"/>
      <c r="Z18" s="47" t="s">
        <v>23</v>
      </c>
      <c r="AA18" s="47" t="s">
        <v>23</v>
      </c>
      <c r="AB18" s="47" t="e">
        <v>#N/A</v>
      </c>
      <c r="AC18" s="47" t="s">
        <v>23</v>
      </c>
      <c r="AD18" s="47" t="s">
        <v>23</v>
      </c>
      <c r="AE18" s="47" t="s">
        <v>23</v>
      </c>
      <c r="AF18" s="47" t="s">
        <v>23</v>
      </c>
      <c r="AG18" s="30"/>
      <c r="AH18" s="47" t="s">
        <v>23</v>
      </c>
      <c r="AI18" s="47" t="s">
        <v>23</v>
      </c>
      <c r="AJ18" s="47" t="s">
        <v>23</v>
      </c>
      <c r="AK18" s="47" t="s">
        <v>23</v>
      </c>
      <c r="AL18" s="46" t="s">
        <v>23</v>
      </c>
      <c r="AM18" s="46" t="s">
        <v>23</v>
      </c>
      <c r="AN18" s="46" t="s">
        <v>23</v>
      </c>
      <c r="AO18" s="46" t="str">
        <f>IFERROR(VLOOKUP($B18,Sheet1!$A$5:$B$300,2,FALSE),"")</f>
        <v/>
      </c>
      <c r="AP18" s="46" t="s">
        <v>23</v>
      </c>
      <c r="AQ18" s="5" t="str">
        <f>IFERROR(VLOOKUP($A18,集約用シート!$B$5:$U$300,15,FALSE),"")</f>
        <v/>
      </c>
      <c r="AR18" s="8" t="s">
        <v>23</v>
      </c>
      <c r="AS18" s="46" t="s">
        <v>23</v>
      </c>
      <c r="AT18" s="5" t="str">
        <f>IFERROR(VLOOKUP($A18,集約用シート!$B$5:$U$30019,FALSE),"")</f>
        <v/>
      </c>
      <c r="AU18" s="46" t="s">
        <v>23</v>
      </c>
      <c r="AV18" s="5" t="str">
        <f>IFERROR(VLOOKUP($A18,集約用シート!$B$5:$U$300,21,FALSE),"")</f>
        <v/>
      </c>
    </row>
    <row r="19" spans="1:48" ht="28.5" customHeight="1">
      <c r="A19" s="20">
        <v>41053</v>
      </c>
      <c r="B19" s="21" t="s">
        <v>1683</v>
      </c>
      <c r="C19" s="31">
        <v>41053</v>
      </c>
      <c r="D19" s="37"/>
      <c r="E19" s="46"/>
      <c r="F19" s="46">
        <v>0</v>
      </c>
      <c r="G19" s="46"/>
      <c r="H19" s="46"/>
      <c r="I19" s="46"/>
      <c r="J19" s="46"/>
      <c r="K19" s="46"/>
      <c r="L19" s="46"/>
      <c r="M19" s="46"/>
      <c r="N19" s="46"/>
      <c r="O19" s="46"/>
      <c r="P19" s="46"/>
      <c r="Q19" s="46">
        <v>0</v>
      </c>
      <c r="R19" s="46"/>
      <c r="S19" s="46"/>
      <c r="T19" s="46"/>
      <c r="U19" s="46"/>
      <c r="V19" s="46"/>
      <c r="W19" s="46"/>
      <c r="X19" s="46"/>
      <c r="Y19" s="46"/>
      <c r="Z19" s="47" t="s">
        <v>23</v>
      </c>
      <c r="AA19" s="47" t="s">
        <v>23</v>
      </c>
      <c r="AB19" s="47" t="e">
        <v>#N/A</v>
      </c>
      <c r="AC19" s="47" t="s">
        <v>23</v>
      </c>
      <c r="AD19" s="47" t="s">
        <v>23</v>
      </c>
      <c r="AE19" s="47" t="s">
        <v>23</v>
      </c>
      <c r="AF19" s="47" t="s">
        <v>23</v>
      </c>
      <c r="AG19" s="30"/>
      <c r="AH19" s="47" t="s">
        <v>23</v>
      </c>
      <c r="AI19" s="47" t="s">
        <v>23</v>
      </c>
      <c r="AJ19" s="47" t="s">
        <v>23</v>
      </c>
      <c r="AK19" s="47" t="s">
        <v>23</v>
      </c>
      <c r="AL19" s="46" t="s">
        <v>23</v>
      </c>
      <c r="AM19" s="46" t="s">
        <v>23</v>
      </c>
      <c r="AN19" s="46" t="s">
        <v>23</v>
      </c>
      <c r="AO19" s="46" t="str">
        <f>IFERROR(VLOOKUP($B19,Sheet1!$A$5:$B$300,2,FALSE),"")</f>
        <v/>
      </c>
      <c r="AP19" s="46" t="s">
        <v>23</v>
      </c>
      <c r="AQ19" s="5" t="str">
        <f>IFERROR(VLOOKUP($A19,集約用シート!$B$5:$U$300,15,FALSE),"")</f>
        <v/>
      </c>
      <c r="AR19" s="8" t="s">
        <v>23</v>
      </c>
      <c r="AS19" s="46" t="s">
        <v>23</v>
      </c>
      <c r="AT19" s="5" t="str">
        <f>IFERROR(VLOOKUP($A19,集約用シート!$B$5:$U$30019,FALSE),"")</f>
        <v/>
      </c>
      <c r="AU19" s="46" t="s">
        <v>23</v>
      </c>
      <c r="AV19" s="5" t="str">
        <f>IFERROR(VLOOKUP($A19,集約用シート!$B$5:$U$300,21,FALSE),"")</f>
        <v/>
      </c>
    </row>
    <row r="20" spans="1:48" ht="28.5" customHeight="1">
      <c r="A20" s="20">
        <v>41055</v>
      </c>
      <c r="B20" s="21" t="s">
        <v>1684</v>
      </c>
      <c r="C20" s="31">
        <v>41055</v>
      </c>
      <c r="D20" s="37"/>
      <c r="E20" s="46"/>
      <c r="F20" s="46">
        <v>0</v>
      </c>
      <c r="G20" s="46"/>
      <c r="H20" s="46"/>
      <c r="I20" s="46"/>
      <c r="J20" s="46"/>
      <c r="K20" s="46"/>
      <c r="L20" s="46"/>
      <c r="M20" s="46"/>
      <c r="N20" s="46"/>
      <c r="O20" s="46"/>
      <c r="P20" s="46"/>
      <c r="Q20" s="46">
        <v>0</v>
      </c>
      <c r="R20" s="46"/>
      <c r="S20" s="46"/>
      <c r="T20" s="46"/>
      <c r="U20" s="46"/>
      <c r="V20" s="46"/>
      <c r="W20" s="46"/>
      <c r="X20" s="46"/>
      <c r="Y20" s="46"/>
      <c r="Z20" s="47" t="s">
        <v>23</v>
      </c>
      <c r="AA20" s="47" t="s">
        <v>23</v>
      </c>
      <c r="AB20" s="47" t="e">
        <v>#N/A</v>
      </c>
      <c r="AC20" s="47" t="s">
        <v>23</v>
      </c>
      <c r="AD20" s="47" t="s">
        <v>23</v>
      </c>
      <c r="AE20" s="47" t="s">
        <v>23</v>
      </c>
      <c r="AF20" s="47" t="s">
        <v>23</v>
      </c>
      <c r="AG20" s="30"/>
      <c r="AH20" s="47" t="s">
        <v>23</v>
      </c>
      <c r="AI20" s="47" t="s">
        <v>23</v>
      </c>
      <c r="AJ20" s="47" t="s">
        <v>23</v>
      </c>
      <c r="AK20" s="47" t="s">
        <v>23</v>
      </c>
      <c r="AL20" s="46" t="s">
        <v>23</v>
      </c>
      <c r="AM20" s="46" t="s">
        <v>23</v>
      </c>
      <c r="AN20" s="46" t="s">
        <v>23</v>
      </c>
      <c r="AO20" s="46" t="str">
        <f>IFERROR(VLOOKUP($B20,Sheet1!$A$5:$B$300,2,FALSE),"")</f>
        <v/>
      </c>
      <c r="AP20" s="46" t="s">
        <v>23</v>
      </c>
      <c r="AQ20" s="5" t="str">
        <f>IFERROR(VLOOKUP($A20,集約用シート!$B$5:$U$300,15,FALSE),"")</f>
        <v/>
      </c>
      <c r="AR20" s="8" t="s">
        <v>23</v>
      </c>
      <c r="AS20" s="46" t="s">
        <v>23</v>
      </c>
      <c r="AT20" s="5" t="str">
        <f>IFERROR(VLOOKUP($A20,集約用シート!$B$5:$U$30019,FALSE),"")</f>
        <v/>
      </c>
      <c r="AU20" s="46" t="s">
        <v>23</v>
      </c>
      <c r="AV20" s="5" t="str">
        <f>IFERROR(VLOOKUP($A20,集約用シート!$B$5:$U$300,21,FALSE),"")</f>
        <v/>
      </c>
    </row>
    <row r="21" spans="1:48" ht="28.5" customHeight="1">
      <c r="A21" s="20">
        <v>41056</v>
      </c>
      <c r="B21" s="21" t="s">
        <v>1685</v>
      </c>
      <c r="C21" s="31">
        <v>41056</v>
      </c>
      <c r="D21" s="37"/>
      <c r="E21" s="46"/>
      <c r="F21" s="46">
        <v>0</v>
      </c>
      <c r="G21" s="46"/>
      <c r="H21" s="46"/>
      <c r="I21" s="46"/>
      <c r="J21" s="46"/>
      <c r="K21" s="46"/>
      <c r="L21" s="46"/>
      <c r="M21" s="46"/>
      <c r="N21" s="46"/>
      <c r="O21" s="46"/>
      <c r="P21" s="46"/>
      <c r="Q21" s="46">
        <v>0</v>
      </c>
      <c r="R21" s="46"/>
      <c r="S21" s="46"/>
      <c r="T21" s="46"/>
      <c r="U21" s="46"/>
      <c r="V21" s="46"/>
      <c r="W21" s="46"/>
      <c r="X21" s="46"/>
      <c r="Y21" s="46"/>
      <c r="Z21" s="47" t="s">
        <v>23</v>
      </c>
      <c r="AA21" s="47" t="s">
        <v>23</v>
      </c>
      <c r="AB21" s="47" t="e">
        <v>#N/A</v>
      </c>
      <c r="AC21" s="47" t="s">
        <v>23</v>
      </c>
      <c r="AD21" s="47" t="s">
        <v>23</v>
      </c>
      <c r="AE21" s="47" t="s">
        <v>23</v>
      </c>
      <c r="AF21" s="47" t="s">
        <v>23</v>
      </c>
      <c r="AG21" s="30"/>
      <c r="AH21" s="47" t="s">
        <v>23</v>
      </c>
      <c r="AI21" s="47" t="s">
        <v>23</v>
      </c>
      <c r="AJ21" s="47" t="s">
        <v>23</v>
      </c>
      <c r="AK21" s="47" t="s">
        <v>23</v>
      </c>
      <c r="AL21" s="46" t="s">
        <v>23</v>
      </c>
      <c r="AM21" s="46" t="s">
        <v>23</v>
      </c>
      <c r="AN21" s="46" t="s">
        <v>23</v>
      </c>
      <c r="AO21" s="46" t="str">
        <f>IFERROR(VLOOKUP($B21,Sheet1!$A$5:$B$300,2,FALSE),"")</f>
        <v/>
      </c>
      <c r="AP21" s="46" t="s">
        <v>23</v>
      </c>
      <c r="AQ21" s="5" t="str">
        <f>IFERROR(VLOOKUP($A21,集約用シート!$B$5:$U$300,15,FALSE),"")</f>
        <v/>
      </c>
      <c r="AR21" s="8" t="s">
        <v>23</v>
      </c>
      <c r="AS21" s="46" t="s">
        <v>23</v>
      </c>
      <c r="AT21" s="5" t="str">
        <f>IFERROR(VLOOKUP($A21,集約用シート!$B$5:$U$30019,FALSE),"")</f>
        <v/>
      </c>
      <c r="AU21" s="46" t="s">
        <v>23</v>
      </c>
      <c r="AV21" s="5" t="str">
        <f>IFERROR(VLOOKUP($A21,集約用シート!$B$5:$U$300,21,FALSE),"")</f>
        <v/>
      </c>
    </row>
    <row r="22" spans="1:48" ht="28.5" customHeight="1">
      <c r="A22" s="20">
        <v>41057</v>
      </c>
      <c r="B22" s="21" t="s">
        <v>1686</v>
      </c>
      <c r="C22" s="31">
        <v>41057</v>
      </c>
      <c r="D22" s="37"/>
      <c r="E22" s="46"/>
      <c r="F22" s="46">
        <v>0</v>
      </c>
      <c r="G22" s="46"/>
      <c r="H22" s="46"/>
      <c r="I22" s="46"/>
      <c r="J22" s="46"/>
      <c r="K22" s="46"/>
      <c r="L22" s="46"/>
      <c r="M22" s="46"/>
      <c r="N22" s="46"/>
      <c r="O22" s="46"/>
      <c r="P22" s="46"/>
      <c r="Q22" s="46">
        <v>0</v>
      </c>
      <c r="R22" s="46"/>
      <c r="S22" s="46"/>
      <c r="T22" s="46"/>
      <c r="U22" s="46"/>
      <c r="V22" s="46"/>
      <c r="W22" s="46"/>
      <c r="X22" s="46"/>
      <c r="Y22" s="46"/>
      <c r="Z22" s="47" t="s">
        <v>23</v>
      </c>
      <c r="AA22" s="47" t="s">
        <v>23</v>
      </c>
      <c r="AB22" s="47" t="e">
        <v>#N/A</v>
      </c>
      <c r="AC22" s="47" t="s">
        <v>23</v>
      </c>
      <c r="AD22" s="47" t="s">
        <v>23</v>
      </c>
      <c r="AE22" s="47" t="s">
        <v>23</v>
      </c>
      <c r="AF22" s="47" t="s">
        <v>23</v>
      </c>
      <c r="AG22" s="30"/>
      <c r="AH22" s="47" t="s">
        <v>23</v>
      </c>
      <c r="AI22" s="47" t="s">
        <v>23</v>
      </c>
      <c r="AJ22" s="47" t="s">
        <v>23</v>
      </c>
      <c r="AK22" s="47" t="s">
        <v>23</v>
      </c>
      <c r="AL22" s="46" t="s">
        <v>23</v>
      </c>
      <c r="AM22" s="46" t="s">
        <v>23</v>
      </c>
      <c r="AN22" s="46" t="s">
        <v>23</v>
      </c>
      <c r="AO22" s="46" t="str">
        <f>IFERROR(VLOOKUP($B22,Sheet1!$A$5:$B$300,2,FALSE),"")</f>
        <v/>
      </c>
      <c r="AP22" s="46" t="s">
        <v>23</v>
      </c>
      <c r="AQ22" s="5" t="str">
        <f>IFERROR(VLOOKUP($A22,集約用シート!$B$5:$U$300,15,FALSE),"")</f>
        <v/>
      </c>
      <c r="AR22" s="8" t="s">
        <v>23</v>
      </c>
      <c r="AS22" s="46" t="s">
        <v>23</v>
      </c>
      <c r="AT22" s="5" t="str">
        <f>IFERROR(VLOOKUP($A22,集約用シート!$B$5:$U$30019,FALSE),"")</f>
        <v/>
      </c>
      <c r="AU22" s="46" t="s">
        <v>23</v>
      </c>
      <c r="AV22" s="5" t="str">
        <f>IFERROR(VLOOKUP($A22,集約用シート!$B$5:$U$300,21,FALSE),"")</f>
        <v/>
      </c>
    </row>
    <row r="23" spans="1:48" ht="28.5" customHeight="1">
      <c r="A23" s="20">
        <v>41059</v>
      </c>
      <c r="B23" s="21" t="s">
        <v>1687</v>
      </c>
      <c r="C23" s="31">
        <v>41059</v>
      </c>
      <c r="D23" s="37"/>
      <c r="E23" s="46"/>
      <c r="F23" s="46">
        <v>0</v>
      </c>
      <c r="G23" s="46"/>
      <c r="H23" s="46"/>
      <c r="I23" s="46"/>
      <c r="J23" s="46"/>
      <c r="K23" s="46"/>
      <c r="L23" s="46"/>
      <c r="M23" s="46"/>
      <c r="N23" s="46"/>
      <c r="O23" s="46"/>
      <c r="P23" s="46"/>
      <c r="Q23" s="46">
        <v>0</v>
      </c>
      <c r="R23" s="46"/>
      <c r="S23" s="46"/>
      <c r="T23" s="46"/>
      <c r="U23" s="46"/>
      <c r="V23" s="46"/>
      <c r="W23" s="46"/>
      <c r="X23" s="46"/>
      <c r="Y23" s="46"/>
      <c r="Z23" s="47" t="s">
        <v>23</v>
      </c>
      <c r="AA23" s="47" t="s">
        <v>23</v>
      </c>
      <c r="AB23" s="47" t="e">
        <v>#N/A</v>
      </c>
      <c r="AC23" s="47" t="s">
        <v>23</v>
      </c>
      <c r="AD23" s="47" t="s">
        <v>23</v>
      </c>
      <c r="AE23" s="47" t="s">
        <v>23</v>
      </c>
      <c r="AF23" s="47" t="s">
        <v>23</v>
      </c>
      <c r="AG23" s="30"/>
      <c r="AH23" s="47" t="s">
        <v>23</v>
      </c>
      <c r="AI23" s="47" t="s">
        <v>23</v>
      </c>
      <c r="AJ23" s="47" t="s">
        <v>23</v>
      </c>
      <c r="AK23" s="47" t="s">
        <v>23</v>
      </c>
      <c r="AL23" s="46" t="s">
        <v>23</v>
      </c>
      <c r="AM23" s="46" t="s">
        <v>23</v>
      </c>
      <c r="AN23" s="46" t="s">
        <v>23</v>
      </c>
      <c r="AO23" s="46" t="str">
        <f>IFERROR(VLOOKUP($B23,Sheet1!$A$5:$B$300,2,FALSE),"")</f>
        <v/>
      </c>
      <c r="AP23" s="46" t="s">
        <v>23</v>
      </c>
      <c r="AQ23" s="5" t="str">
        <f>IFERROR(VLOOKUP($A23,集約用シート!$B$5:$U$300,15,FALSE),"")</f>
        <v/>
      </c>
      <c r="AR23" s="8" t="s">
        <v>23</v>
      </c>
      <c r="AS23" s="46" t="s">
        <v>23</v>
      </c>
      <c r="AT23" s="5" t="str">
        <f>IFERROR(VLOOKUP($A23,集約用シート!$B$5:$U$30019,FALSE),"")</f>
        <v/>
      </c>
      <c r="AU23" s="46" t="s">
        <v>23</v>
      </c>
      <c r="AV23" s="5" t="str">
        <f>IFERROR(VLOOKUP($A23,集約用シート!$B$5:$U$300,21,FALSE),"")</f>
        <v/>
      </c>
    </row>
    <row r="24" spans="1:48" ht="28.5" customHeight="1">
      <c r="A24" s="20">
        <v>41061</v>
      </c>
      <c r="B24" s="21" t="s">
        <v>1688</v>
      </c>
      <c r="C24" s="31">
        <v>41061</v>
      </c>
      <c r="D24" s="37"/>
      <c r="E24" s="46"/>
      <c r="F24" s="46">
        <v>0</v>
      </c>
      <c r="G24" s="46"/>
      <c r="H24" s="46"/>
      <c r="I24" s="46"/>
      <c r="J24" s="46"/>
      <c r="K24" s="46"/>
      <c r="L24" s="46"/>
      <c r="M24" s="46"/>
      <c r="N24" s="46"/>
      <c r="O24" s="46"/>
      <c r="P24" s="46"/>
      <c r="Q24" s="46">
        <v>0</v>
      </c>
      <c r="R24" s="46"/>
      <c r="S24" s="46"/>
      <c r="T24" s="46"/>
      <c r="U24" s="46"/>
      <c r="V24" s="46"/>
      <c r="W24" s="46"/>
      <c r="X24" s="46"/>
      <c r="Y24" s="46"/>
      <c r="Z24" s="47" t="s">
        <v>23</v>
      </c>
      <c r="AA24" s="47" t="s">
        <v>23</v>
      </c>
      <c r="AB24" s="47" t="e">
        <v>#N/A</v>
      </c>
      <c r="AC24" s="47" t="s">
        <v>23</v>
      </c>
      <c r="AD24" s="47" t="s">
        <v>23</v>
      </c>
      <c r="AE24" s="47" t="s">
        <v>23</v>
      </c>
      <c r="AF24" s="47" t="s">
        <v>23</v>
      </c>
      <c r="AG24" s="30"/>
      <c r="AH24" s="47" t="s">
        <v>23</v>
      </c>
      <c r="AI24" s="47" t="s">
        <v>23</v>
      </c>
      <c r="AJ24" s="47" t="s">
        <v>23</v>
      </c>
      <c r="AK24" s="47" t="s">
        <v>23</v>
      </c>
      <c r="AL24" s="46" t="s">
        <v>23</v>
      </c>
      <c r="AM24" s="46" t="s">
        <v>23</v>
      </c>
      <c r="AN24" s="46" t="s">
        <v>23</v>
      </c>
      <c r="AO24" s="46" t="str">
        <f>IFERROR(VLOOKUP($B24,Sheet1!$A$5:$B$300,2,FALSE),"")</f>
        <v/>
      </c>
      <c r="AP24" s="46" t="s">
        <v>23</v>
      </c>
      <c r="AQ24" s="5" t="str">
        <f>IFERROR(VLOOKUP($A24,集約用シート!$B$5:$U$300,15,FALSE),"")</f>
        <v/>
      </c>
      <c r="AR24" s="8" t="s">
        <v>23</v>
      </c>
      <c r="AS24" s="46" t="s">
        <v>23</v>
      </c>
      <c r="AT24" s="5" t="str">
        <f>IFERROR(VLOOKUP($A24,集約用シート!$B$5:$U$30019,FALSE),"")</f>
        <v/>
      </c>
      <c r="AU24" s="46" t="s">
        <v>23</v>
      </c>
      <c r="AV24" s="5" t="str">
        <f>IFERROR(VLOOKUP($A24,集約用シート!$B$5:$U$300,21,FALSE),"")</f>
        <v/>
      </c>
    </row>
    <row r="25" spans="1:48" ht="28.5" customHeight="1">
      <c r="A25" s="20">
        <v>41063</v>
      </c>
      <c r="B25" s="21" t="s">
        <v>1689</v>
      </c>
      <c r="C25" s="31">
        <v>41063</v>
      </c>
      <c r="D25" s="37"/>
      <c r="E25" s="46"/>
      <c r="F25" s="46">
        <v>0</v>
      </c>
      <c r="G25" s="46"/>
      <c r="H25" s="46"/>
      <c r="I25" s="46"/>
      <c r="J25" s="46"/>
      <c r="K25" s="46"/>
      <c r="L25" s="46"/>
      <c r="M25" s="46"/>
      <c r="N25" s="46"/>
      <c r="O25" s="46"/>
      <c r="P25" s="46"/>
      <c r="Q25" s="46">
        <v>0</v>
      </c>
      <c r="R25" s="46"/>
      <c r="S25" s="46"/>
      <c r="T25" s="46"/>
      <c r="U25" s="46"/>
      <c r="V25" s="46"/>
      <c r="W25" s="46"/>
      <c r="X25" s="46"/>
      <c r="Y25" s="46"/>
      <c r="Z25" s="47" t="s">
        <v>23</v>
      </c>
      <c r="AA25" s="47" t="s">
        <v>23</v>
      </c>
      <c r="AB25" s="47" t="e">
        <v>#N/A</v>
      </c>
      <c r="AC25" s="47" t="s">
        <v>23</v>
      </c>
      <c r="AD25" s="47" t="s">
        <v>23</v>
      </c>
      <c r="AE25" s="47" t="s">
        <v>23</v>
      </c>
      <c r="AF25" s="47" t="s">
        <v>23</v>
      </c>
      <c r="AG25" s="30"/>
      <c r="AH25" s="47" t="s">
        <v>23</v>
      </c>
      <c r="AI25" s="47" t="s">
        <v>23</v>
      </c>
      <c r="AJ25" s="47" t="s">
        <v>23</v>
      </c>
      <c r="AK25" s="47" t="s">
        <v>23</v>
      </c>
      <c r="AL25" s="46" t="s">
        <v>23</v>
      </c>
      <c r="AM25" s="46" t="s">
        <v>23</v>
      </c>
      <c r="AN25" s="46" t="s">
        <v>23</v>
      </c>
      <c r="AO25" s="46" t="str">
        <f>IFERROR(VLOOKUP($B25,Sheet1!$A$5:$B$300,2,FALSE),"")</f>
        <v/>
      </c>
      <c r="AP25" s="46" t="s">
        <v>23</v>
      </c>
      <c r="AQ25" s="5" t="str">
        <f>IFERROR(VLOOKUP($A25,集約用シート!$B$5:$U$300,15,FALSE),"")</f>
        <v/>
      </c>
      <c r="AR25" s="8" t="s">
        <v>23</v>
      </c>
      <c r="AS25" s="46" t="s">
        <v>23</v>
      </c>
      <c r="AT25" s="5" t="str">
        <f>IFERROR(VLOOKUP($A25,集約用シート!$B$5:$U$30019,FALSE),"")</f>
        <v/>
      </c>
      <c r="AU25" s="46" t="s">
        <v>23</v>
      </c>
      <c r="AV25" s="5" t="str">
        <f>IFERROR(VLOOKUP($A25,集約用シート!$B$5:$U$300,21,FALSE),"")</f>
        <v/>
      </c>
    </row>
    <row r="26" spans="1:48" ht="28.5" customHeight="1">
      <c r="A26" s="20">
        <v>41064</v>
      </c>
      <c r="B26" s="21" t="s">
        <v>1690</v>
      </c>
      <c r="C26" s="31">
        <v>41064</v>
      </c>
      <c r="D26" s="37"/>
      <c r="E26" s="46"/>
      <c r="F26" s="46">
        <v>0</v>
      </c>
      <c r="G26" s="46"/>
      <c r="H26" s="46"/>
      <c r="I26" s="46"/>
      <c r="J26" s="46"/>
      <c r="K26" s="46"/>
      <c r="L26" s="46"/>
      <c r="M26" s="46"/>
      <c r="N26" s="46"/>
      <c r="O26" s="46"/>
      <c r="P26" s="46"/>
      <c r="Q26" s="46">
        <v>0</v>
      </c>
      <c r="R26" s="46"/>
      <c r="S26" s="46"/>
      <c r="T26" s="46"/>
      <c r="U26" s="46"/>
      <c r="V26" s="46"/>
      <c r="W26" s="46"/>
      <c r="X26" s="46"/>
      <c r="Y26" s="46"/>
      <c r="Z26" s="47" t="s">
        <v>23</v>
      </c>
      <c r="AA26" s="47" t="s">
        <v>23</v>
      </c>
      <c r="AB26" s="47" t="e">
        <v>#N/A</v>
      </c>
      <c r="AC26" s="47" t="s">
        <v>23</v>
      </c>
      <c r="AD26" s="47" t="s">
        <v>23</v>
      </c>
      <c r="AE26" s="47" t="s">
        <v>23</v>
      </c>
      <c r="AF26" s="47" t="s">
        <v>23</v>
      </c>
      <c r="AG26" s="30"/>
      <c r="AH26" s="47" t="s">
        <v>23</v>
      </c>
      <c r="AI26" s="47" t="s">
        <v>23</v>
      </c>
      <c r="AJ26" s="47" t="s">
        <v>23</v>
      </c>
      <c r="AK26" s="47" t="s">
        <v>23</v>
      </c>
      <c r="AL26" s="46" t="s">
        <v>23</v>
      </c>
      <c r="AM26" s="46" t="s">
        <v>23</v>
      </c>
      <c r="AN26" s="46" t="s">
        <v>23</v>
      </c>
      <c r="AO26" s="46" t="str">
        <f>IFERROR(VLOOKUP($B26,Sheet1!$A$5:$B$300,2,FALSE),"")</f>
        <v/>
      </c>
      <c r="AP26" s="46" t="s">
        <v>23</v>
      </c>
      <c r="AQ26" s="5" t="str">
        <f>IFERROR(VLOOKUP($A26,集約用シート!$B$5:$U$300,15,FALSE),"")</f>
        <v/>
      </c>
      <c r="AR26" s="8" t="s">
        <v>23</v>
      </c>
      <c r="AS26" s="46" t="s">
        <v>23</v>
      </c>
      <c r="AT26" s="5" t="str">
        <f>IFERROR(VLOOKUP($A26,集約用シート!$B$5:$U$30019,FALSE),"")</f>
        <v/>
      </c>
      <c r="AU26" s="46" t="s">
        <v>23</v>
      </c>
      <c r="AV26" s="5" t="str">
        <f>IFERROR(VLOOKUP($A26,集約用シート!$B$5:$U$300,21,FALSE),"")</f>
        <v/>
      </c>
    </row>
    <row r="27" spans="1:48" ht="28.5" customHeight="1">
      <c r="A27" s="20">
        <v>41065</v>
      </c>
      <c r="B27" s="21" t="s">
        <v>1691</v>
      </c>
      <c r="C27" s="31">
        <v>41065</v>
      </c>
      <c r="D27" s="37"/>
      <c r="E27" s="46"/>
      <c r="F27" s="46">
        <v>0</v>
      </c>
      <c r="G27" s="46"/>
      <c r="H27" s="46"/>
      <c r="I27" s="46"/>
      <c r="J27" s="46"/>
      <c r="K27" s="46"/>
      <c r="L27" s="46"/>
      <c r="M27" s="46"/>
      <c r="N27" s="46"/>
      <c r="O27" s="46"/>
      <c r="P27" s="46"/>
      <c r="Q27" s="46">
        <v>0</v>
      </c>
      <c r="R27" s="46"/>
      <c r="S27" s="46"/>
      <c r="T27" s="46"/>
      <c r="U27" s="46"/>
      <c r="V27" s="46"/>
      <c r="W27" s="46"/>
      <c r="X27" s="46"/>
      <c r="Y27" s="46"/>
      <c r="Z27" s="47" t="s">
        <v>23</v>
      </c>
      <c r="AA27" s="47" t="s">
        <v>23</v>
      </c>
      <c r="AB27" s="47" t="e">
        <v>#N/A</v>
      </c>
      <c r="AC27" s="47" t="s">
        <v>23</v>
      </c>
      <c r="AD27" s="47" t="s">
        <v>23</v>
      </c>
      <c r="AE27" s="47" t="s">
        <v>23</v>
      </c>
      <c r="AF27" s="47" t="s">
        <v>23</v>
      </c>
      <c r="AG27" s="30"/>
      <c r="AH27" s="47" t="s">
        <v>23</v>
      </c>
      <c r="AI27" s="47" t="s">
        <v>23</v>
      </c>
      <c r="AJ27" s="47" t="s">
        <v>23</v>
      </c>
      <c r="AK27" s="47" t="s">
        <v>23</v>
      </c>
      <c r="AL27" s="46" t="s">
        <v>23</v>
      </c>
      <c r="AM27" s="46" t="s">
        <v>23</v>
      </c>
      <c r="AN27" s="46" t="s">
        <v>23</v>
      </c>
      <c r="AO27" s="46" t="str">
        <f>IFERROR(VLOOKUP($B27,Sheet1!$A$5:$B$300,2,FALSE),"")</f>
        <v/>
      </c>
      <c r="AP27" s="46" t="s">
        <v>23</v>
      </c>
      <c r="AQ27" s="5" t="str">
        <f>IFERROR(VLOOKUP($A27,集約用シート!$B$5:$U$300,15,FALSE),"")</f>
        <v/>
      </c>
      <c r="AR27" s="8" t="s">
        <v>23</v>
      </c>
      <c r="AS27" s="46" t="s">
        <v>23</v>
      </c>
      <c r="AT27" s="5" t="str">
        <f>IFERROR(VLOOKUP($A27,集約用シート!$B$5:$U$30019,FALSE),"")</f>
        <v/>
      </c>
      <c r="AU27" s="46" t="s">
        <v>23</v>
      </c>
      <c r="AV27" s="5" t="str">
        <f>IFERROR(VLOOKUP($A27,集約用シート!$B$5:$U$300,21,FALSE),"")</f>
        <v/>
      </c>
    </row>
    <row r="28" spans="1:48" ht="28.5" customHeight="1">
      <c r="A28" s="20">
        <v>41067</v>
      </c>
      <c r="B28" s="21" t="s">
        <v>1692</v>
      </c>
      <c r="C28" s="31">
        <v>41067</v>
      </c>
      <c r="D28" s="37"/>
      <c r="E28" s="46"/>
      <c r="F28" s="46">
        <v>0</v>
      </c>
      <c r="G28" s="46"/>
      <c r="H28" s="46"/>
      <c r="I28" s="46"/>
      <c r="J28" s="46"/>
      <c r="K28" s="46"/>
      <c r="L28" s="46"/>
      <c r="M28" s="46"/>
      <c r="N28" s="46"/>
      <c r="O28" s="46"/>
      <c r="P28" s="46"/>
      <c r="Q28" s="46">
        <v>0</v>
      </c>
      <c r="R28" s="46"/>
      <c r="S28" s="46"/>
      <c r="T28" s="46"/>
      <c r="U28" s="46"/>
      <c r="V28" s="46"/>
      <c r="W28" s="46"/>
      <c r="X28" s="46"/>
      <c r="Y28" s="46"/>
      <c r="Z28" s="47" t="s">
        <v>23</v>
      </c>
      <c r="AA28" s="47" t="s">
        <v>23</v>
      </c>
      <c r="AB28" s="47" t="e">
        <v>#N/A</v>
      </c>
      <c r="AC28" s="47" t="s">
        <v>23</v>
      </c>
      <c r="AD28" s="47" t="s">
        <v>23</v>
      </c>
      <c r="AE28" s="47" t="s">
        <v>23</v>
      </c>
      <c r="AF28" s="47" t="s">
        <v>23</v>
      </c>
      <c r="AG28" s="30"/>
      <c r="AH28" s="47" t="s">
        <v>23</v>
      </c>
      <c r="AI28" s="47" t="s">
        <v>23</v>
      </c>
      <c r="AJ28" s="47" t="s">
        <v>23</v>
      </c>
      <c r="AK28" s="47" t="s">
        <v>23</v>
      </c>
      <c r="AL28" s="46" t="s">
        <v>23</v>
      </c>
      <c r="AM28" s="46" t="s">
        <v>23</v>
      </c>
      <c r="AN28" s="46" t="s">
        <v>23</v>
      </c>
      <c r="AO28" s="46" t="str">
        <f>IFERROR(VLOOKUP($B28,Sheet1!$A$5:$B$300,2,FALSE),"")</f>
        <v/>
      </c>
      <c r="AP28" s="46" t="s">
        <v>23</v>
      </c>
      <c r="AQ28" s="5" t="str">
        <f>IFERROR(VLOOKUP($A28,集約用シート!$B$5:$U$300,15,FALSE),"")</f>
        <v/>
      </c>
      <c r="AR28" s="8" t="s">
        <v>23</v>
      </c>
      <c r="AS28" s="46" t="s">
        <v>23</v>
      </c>
      <c r="AT28" s="5" t="str">
        <f>IFERROR(VLOOKUP($A28,集約用シート!$B$5:$U$30019,FALSE),"")</f>
        <v/>
      </c>
      <c r="AU28" s="46" t="s">
        <v>23</v>
      </c>
      <c r="AV28" s="5" t="str">
        <f>IFERROR(VLOOKUP($A28,集約用シート!$B$5:$U$300,21,FALSE),"")</f>
        <v/>
      </c>
    </row>
    <row r="29" spans="1:48" ht="28.5" customHeight="1">
      <c r="A29" s="20">
        <v>41068</v>
      </c>
      <c r="B29" s="21" t="s">
        <v>1693</v>
      </c>
      <c r="C29" s="31">
        <v>41068</v>
      </c>
      <c r="D29" s="37"/>
      <c r="E29" s="46"/>
      <c r="F29" s="46">
        <v>0</v>
      </c>
      <c r="G29" s="46"/>
      <c r="H29" s="46"/>
      <c r="I29" s="46"/>
      <c r="J29" s="46"/>
      <c r="K29" s="46"/>
      <c r="L29" s="46"/>
      <c r="M29" s="46"/>
      <c r="N29" s="46"/>
      <c r="O29" s="46"/>
      <c r="P29" s="46"/>
      <c r="Q29" s="46">
        <v>0</v>
      </c>
      <c r="R29" s="46"/>
      <c r="S29" s="46"/>
      <c r="T29" s="46"/>
      <c r="U29" s="46"/>
      <c r="V29" s="46"/>
      <c r="W29" s="46"/>
      <c r="X29" s="46"/>
      <c r="Y29" s="46"/>
      <c r="Z29" s="47" t="s">
        <v>23</v>
      </c>
      <c r="AA29" s="47" t="s">
        <v>23</v>
      </c>
      <c r="AB29" s="47" t="e">
        <v>#N/A</v>
      </c>
      <c r="AC29" s="47" t="s">
        <v>23</v>
      </c>
      <c r="AD29" s="47" t="s">
        <v>23</v>
      </c>
      <c r="AE29" s="47" t="s">
        <v>23</v>
      </c>
      <c r="AF29" s="47" t="s">
        <v>23</v>
      </c>
      <c r="AG29" s="30"/>
      <c r="AH29" s="47" t="s">
        <v>23</v>
      </c>
      <c r="AI29" s="47" t="s">
        <v>23</v>
      </c>
      <c r="AJ29" s="47" t="s">
        <v>23</v>
      </c>
      <c r="AK29" s="47" t="s">
        <v>23</v>
      </c>
      <c r="AL29" s="46" t="s">
        <v>23</v>
      </c>
      <c r="AM29" s="46" t="s">
        <v>23</v>
      </c>
      <c r="AN29" s="46" t="s">
        <v>23</v>
      </c>
      <c r="AO29" s="46" t="str">
        <f>IFERROR(VLOOKUP($B29,Sheet1!$A$5:$B$300,2,FALSE),"")</f>
        <v/>
      </c>
      <c r="AP29" s="46" t="s">
        <v>23</v>
      </c>
      <c r="AQ29" s="5" t="str">
        <f>IFERROR(VLOOKUP($A29,集約用シート!$B$5:$U$300,15,FALSE),"")</f>
        <v/>
      </c>
      <c r="AR29" s="8" t="s">
        <v>23</v>
      </c>
      <c r="AS29" s="46" t="s">
        <v>23</v>
      </c>
      <c r="AT29" s="5" t="str">
        <f>IFERROR(VLOOKUP($A29,集約用シート!$B$5:$U$30019,FALSE),"")</f>
        <v/>
      </c>
      <c r="AU29" s="46" t="s">
        <v>23</v>
      </c>
      <c r="AV29" s="5" t="str">
        <f>IFERROR(VLOOKUP($A29,集約用シート!$B$5:$U$300,21,FALSE),"")</f>
        <v/>
      </c>
    </row>
    <row r="30" spans="1:48" ht="28.5" customHeight="1">
      <c r="A30" s="20">
        <v>41071</v>
      </c>
      <c r="B30" s="21" t="s">
        <v>1694</v>
      </c>
      <c r="C30" s="31">
        <v>41071</v>
      </c>
      <c r="D30" s="37"/>
      <c r="E30" s="46"/>
      <c r="F30" s="46">
        <v>0</v>
      </c>
      <c r="G30" s="46"/>
      <c r="H30" s="46"/>
      <c r="I30" s="46"/>
      <c r="J30" s="46"/>
      <c r="K30" s="46"/>
      <c r="L30" s="46"/>
      <c r="M30" s="46"/>
      <c r="N30" s="46"/>
      <c r="O30" s="46"/>
      <c r="P30" s="46"/>
      <c r="Q30" s="46">
        <v>0</v>
      </c>
      <c r="R30" s="46"/>
      <c r="S30" s="46"/>
      <c r="T30" s="46"/>
      <c r="U30" s="46"/>
      <c r="V30" s="46"/>
      <c r="W30" s="46"/>
      <c r="X30" s="46"/>
      <c r="Y30" s="46"/>
      <c r="Z30" s="47" t="s">
        <v>23</v>
      </c>
      <c r="AA30" s="47" t="s">
        <v>23</v>
      </c>
      <c r="AB30" s="47" t="e">
        <v>#N/A</v>
      </c>
      <c r="AC30" s="47" t="s">
        <v>23</v>
      </c>
      <c r="AD30" s="47" t="s">
        <v>23</v>
      </c>
      <c r="AE30" s="47" t="s">
        <v>23</v>
      </c>
      <c r="AF30" s="47" t="s">
        <v>23</v>
      </c>
      <c r="AG30" s="30"/>
      <c r="AH30" s="47" t="s">
        <v>23</v>
      </c>
      <c r="AI30" s="47" t="s">
        <v>23</v>
      </c>
      <c r="AJ30" s="47" t="s">
        <v>23</v>
      </c>
      <c r="AK30" s="47" t="s">
        <v>23</v>
      </c>
      <c r="AL30" s="46" t="s">
        <v>23</v>
      </c>
      <c r="AM30" s="46" t="s">
        <v>23</v>
      </c>
      <c r="AN30" s="46" t="s">
        <v>23</v>
      </c>
      <c r="AO30" s="46" t="str">
        <f>IFERROR(VLOOKUP($B30,Sheet1!$A$5:$B$300,2,FALSE),"")</f>
        <v/>
      </c>
      <c r="AP30" s="46" t="s">
        <v>23</v>
      </c>
      <c r="AQ30" s="5" t="str">
        <f>IFERROR(VLOOKUP($A30,集約用シート!$B$5:$U$300,15,FALSE),"")</f>
        <v/>
      </c>
      <c r="AR30" s="8" t="s">
        <v>23</v>
      </c>
      <c r="AS30" s="46" t="s">
        <v>23</v>
      </c>
      <c r="AT30" s="5" t="str">
        <f>IFERROR(VLOOKUP($A30,集約用シート!$B$5:$U$30019,FALSE),"")</f>
        <v/>
      </c>
      <c r="AU30" s="46" t="s">
        <v>23</v>
      </c>
      <c r="AV30" s="5" t="str">
        <f>IFERROR(VLOOKUP($A30,集約用シート!$B$5:$U$300,21,FALSE),"")</f>
        <v/>
      </c>
    </row>
    <row r="31" spans="1:48" ht="28.5" customHeight="1">
      <c r="A31" s="20">
        <v>41072</v>
      </c>
      <c r="B31" s="21" t="s">
        <v>1695</v>
      </c>
      <c r="C31" s="31">
        <v>41072</v>
      </c>
      <c r="D31" s="37"/>
      <c r="E31" s="46"/>
      <c r="F31" s="46">
        <v>0</v>
      </c>
      <c r="G31" s="46"/>
      <c r="H31" s="46"/>
      <c r="I31" s="46"/>
      <c r="J31" s="46"/>
      <c r="K31" s="46"/>
      <c r="L31" s="46"/>
      <c r="M31" s="46"/>
      <c r="N31" s="46"/>
      <c r="O31" s="46"/>
      <c r="P31" s="46"/>
      <c r="Q31" s="46">
        <v>0</v>
      </c>
      <c r="R31" s="46"/>
      <c r="S31" s="46"/>
      <c r="T31" s="46"/>
      <c r="U31" s="46"/>
      <c r="V31" s="46"/>
      <c r="W31" s="46"/>
      <c r="X31" s="46"/>
      <c r="Y31" s="46"/>
      <c r="Z31" s="47" t="s">
        <v>23</v>
      </c>
      <c r="AA31" s="47" t="s">
        <v>23</v>
      </c>
      <c r="AB31" s="47" t="e">
        <v>#N/A</v>
      </c>
      <c r="AC31" s="47" t="s">
        <v>23</v>
      </c>
      <c r="AD31" s="47" t="s">
        <v>23</v>
      </c>
      <c r="AE31" s="47" t="s">
        <v>23</v>
      </c>
      <c r="AF31" s="47" t="s">
        <v>23</v>
      </c>
      <c r="AG31" s="30"/>
      <c r="AH31" s="47" t="s">
        <v>23</v>
      </c>
      <c r="AI31" s="47" t="s">
        <v>23</v>
      </c>
      <c r="AJ31" s="47" t="s">
        <v>23</v>
      </c>
      <c r="AK31" s="47" t="s">
        <v>23</v>
      </c>
      <c r="AL31" s="46" t="s">
        <v>23</v>
      </c>
      <c r="AM31" s="46" t="s">
        <v>23</v>
      </c>
      <c r="AN31" s="46" t="s">
        <v>23</v>
      </c>
      <c r="AO31" s="46" t="str">
        <f>IFERROR(VLOOKUP($B31,Sheet1!$A$5:$B$300,2,FALSE),"")</f>
        <v/>
      </c>
      <c r="AP31" s="46" t="s">
        <v>23</v>
      </c>
      <c r="AQ31" s="5" t="str">
        <f>IFERROR(VLOOKUP($A31,集約用シート!$B$5:$U$300,15,FALSE),"")</f>
        <v/>
      </c>
      <c r="AR31" s="8" t="s">
        <v>23</v>
      </c>
      <c r="AS31" s="46" t="s">
        <v>23</v>
      </c>
      <c r="AT31" s="5" t="str">
        <f>IFERROR(VLOOKUP($A31,集約用シート!$B$5:$U$30019,FALSE),"")</f>
        <v/>
      </c>
      <c r="AU31" s="46" t="s">
        <v>23</v>
      </c>
      <c r="AV31" s="5" t="str">
        <f>IFERROR(VLOOKUP($A31,集約用シート!$B$5:$U$300,21,FALSE),"")</f>
        <v/>
      </c>
    </row>
    <row r="32" spans="1:48" ht="28.5" customHeight="1">
      <c r="A32" s="20">
        <v>41073</v>
      </c>
      <c r="B32" s="21" t="s">
        <v>1696</v>
      </c>
      <c r="C32" s="31">
        <v>41073</v>
      </c>
      <c r="D32" s="37"/>
      <c r="E32" s="46"/>
      <c r="F32" s="46">
        <v>0</v>
      </c>
      <c r="G32" s="46"/>
      <c r="H32" s="46"/>
      <c r="I32" s="46"/>
      <c r="J32" s="46"/>
      <c r="K32" s="46"/>
      <c r="L32" s="46"/>
      <c r="M32" s="46"/>
      <c r="N32" s="46"/>
      <c r="O32" s="46"/>
      <c r="P32" s="46"/>
      <c r="Q32" s="46">
        <v>0</v>
      </c>
      <c r="R32" s="46"/>
      <c r="S32" s="46"/>
      <c r="T32" s="46"/>
      <c r="U32" s="46"/>
      <c r="V32" s="46"/>
      <c r="W32" s="46"/>
      <c r="X32" s="46"/>
      <c r="Y32" s="46"/>
      <c r="Z32" s="47" t="s">
        <v>23</v>
      </c>
      <c r="AA32" s="47" t="s">
        <v>23</v>
      </c>
      <c r="AB32" s="47" t="e">
        <v>#N/A</v>
      </c>
      <c r="AC32" s="47" t="s">
        <v>23</v>
      </c>
      <c r="AD32" s="47" t="s">
        <v>23</v>
      </c>
      <c r="AE32" s="47" t="s">
        <v>23</v>
      </c>
      <c r="AF32" s="47" t="s">
        <v>23</v>
      </c>
      <c r="AG32" s="30"/>
      <c r="AH32" s="47" t="s">
        <v>23</v>
      </c>
      <c r="AI32" s="47" t="s">
        <v>23</v>
      </c>
      <c r="AJ32" s="47" t="s">
        <v>23</v>
      </c>
      <c r="AK32" s="47" t="s">
        <v>23</v>
      </c>
      <c r="AL32" s="46" t="s">
        <v>23</v>
      </c>
      <c r="AM32" s="46" t="s">
        <v>23</v>
      </c>
      <c r="AN32" s="46" t="s">
        <v>23</v>
      </c>
      <c r="AO32" s="46" t="str">
        <f>IFERROR(VLOOKUP($B32,Sheet1!$A$5:$B$300,2,FALSE),"")</f>
        <v/>
      </c>
      <c r="AP32" s="46" t="s">
        <v>23</v>
      </c>
      <c r="AQ32" s="5" t="str">
        <f>IFERROR(VLOOKUP($A32,集約用シート!$B$5:$U$300,15,FALSE),"")</f>
        <v/>
      </c>
      <c r="AR32" s="8" t="s">
        <v>23</v>
      </c>
      <c r="AS32" s="46" t="s">
        <v>23</v>
      </c>
      <c r="AT32" s="5" t="str">
        <f>IFERROR(VLOOKUP($A32,集約用シート!$B$5:$U$30019,FALSE),"")</f>
        <v/>
      </c>
      <c r="AU32" s="46" t="s">
        <v>23</v>
      </c>
      <c r="AV32" s="5" t="str">
        <f>IFERROR(VLOOKUP($A32,集約用シート!$B$5:$U$300,21,FALSE),"")</f>
        <v/>
      </c>
    </row>
    <row r="33" spans="1:48" ht="28.5" customHeight="1">
      <c r="A33" s="20">
        <v>41074</v>
      </c>
      <c r="B33" s="21" t="s">
        <v>1697</v>
      </c>
      <c r="C33" s="31">
        <v>41074</v>
      </c>
      <c r="D33" s="37"/>
      <c r="E33" s="46"/>
      <c r="F33" s="46">
        <v>0</v>
      </c>
      <c r="G33" s="46"/>
      <c r="H33" s="46"/>
      <c r="I33" s="46"/>
      <c r="J33" s="46"/>
      <c r="K33" s="46"/>
      <c r="L33" s="46"/>
      <c r="M33" s="46"/>
      <c r="N33" s="46"/>
      <c r="O33" s="46"/>
      <c r="P33" s="46"/>
      <c r="Q33" s="46">
        <v>0</v>
      </c>
      <c r="R33" s="46"/>
      <c r="S33" s="46"/>
      <c r="T33" s="46"/>
      <c r="U33" s="46"/>
      <c r="V33" s="46"/>
      <c r="W33" s="46"/>
      <c r="X33" s="46"/>
      <c r="Y33" s="46"/>
      <c r="Z33" s="47" t="s">
        <v>23</v>
      </c>
      <c r="AA33" s="47" t="s">
        <v>23</v>
      </c>
      <c r="AB33" s="47" t="e">
        <v>#N/A</v>
      </c>
      <c r="AC33" s="47" t="s">
        <v>23</v>
      </c>
      <c r="AD33" s="47" t="s">
        <v>23</v>
      </c>
      <c r="AE33" s="47" t="s">
        <v>23</v>
      </c>
      <c r="AF33" s="47" t="s">
        <v>23</v>
      </c>
      <c r="AG33" s="30"/>
      <c r="AH33" s="47" t="s">
        <v>23</v>
      </c>
      <c r="AI33" s="47" t="s">
        <v>23</v>
      </c>
      <c r="AJ33" s="47" t="s">
        <v>23</v>
      </c>
      <c r="AK33" s="47" t="s">
        <v>23</v>
      </c>
      <c r="AL33" s="46" t="s">
        <v>23</v>
      </c>
      <c r="AM33" s="46" t="s">
        <v>23</v>
      </c>
      <c r="AN33" s="46" t="s">
        <v>23</v>
      </c>
      <c r="AO33" s="46" t="str">
        <f>IFERROR(VLOOKUP($B33,Sheet1!$A$5:$B$300,2,FALSE),"")</f>
        <v/>
      </c>
      <c r="AP33" s="46" t="s">
        <v>23</v>
      </c>
      <c r="AQ33" s="5" t="str">
        <f>IFERROR(VLOOKUP($A33,集約用シート!$B$5:$U$300,15,FALSE),"")</f>
        <v/>
      </c>
      <c r="AR33" s="8" t="s">
        <v>23</v>
      </c>
      <c r="AS33" s="46" t="s">
        <v>23</v>
      </c>
      <c r="AT33" s="5" t="str">
        <f>IFERROR(VLOOKUP($A33,集約用シート!$B$5:$U$30019,FALSE),"")</f>
        <v/>
      </c>
      <c r="AU33" s="46" t="s">
        <v>23</v>
      </c>
      <c r="AV33" s="5" t="str">
        <f>IFERROR(VLOOKUP($A33,集約用シート!$B$5:$U$300,21,FALSE),"")</f>
        <v/>
      </c>
    </row>
    <row r="34" spans="1:48" ht="28.5" customHeight="1">
      <c r="A34" s="20">
        <v>41075</v>
      </c>
      <c r="B34" s="21" t="s">
        <v>1698</v>
      </c>
      <c r="C34" s="21">
        <v>41075</v>
      </c>
      <c r="D34" s="46"/>
      <c r="E34" s="46"/>
      <c r="F34" s="46">
        <v>0</v>
      </c>
      <c r="G34" s="46"/>
      <c r="H34" s="46"/>
      <c r="I34" s="46"/>
      <c r="J34" s="46"/>
      <c r="K34" s="46"/>
      <c r="L34" s="46"/>
      <c r="M34" s="46"/>
      <c r="N34" s="46"/>
      <c r="O34" s="46"/>
      <c r="P34" s="46"/>
      <c r="Q34" s="46">
        <v>0</v>
      </c>
      <c r="R34" s="46"/>
      <c r="S34" s="46"/>
      <c r="T34" s="46"/>
      <c r="U34" s="46"/>
      <c r="V34" s="46"/>
      <c r="W34" s="46"/>
      <c r="X34" s="46"/>
      <c r="Y34" s="46"/>
      <c r="Z34" s="47" t="s">
        <v>23</v>
      </c>
      <c r="AA34" s="47" t="s">
        <v>23</v>
      </c>
      <c r="AB34" s="47" t="e">
        <v>#N/A</v>
      </c>
      <c r="AC34" s="47" t="s">
        <v>23</v>
      </c>
      <c r="AD34" s="47" t="s">
        <v>23</v>
      </c>
      <c r="AE34" s="47" t="s">
        <v>23</v>
      </c>
      <c r="AF34" s="47" t="s">
        <v>23</v>
      </c>
      <c r="AG34" s="30"/>
      <c r="AH34" s="47" t="s">
        <v>23</v>
      </c>
      <c r="AI34" s="47" t="s">
        <v>23</v>
      </c>
      <c r="AJ34" s="47" t="s">
        <v>23</v>
      </c>
      <c r="AK34" s="47" t="s">
        <v>23</v>
      </c>
      <c r="AL34" s="46" t="s">
        <v>23</v>
      </c>
      <c r="AM34" s="46" t="s">
        <v>23</v>
      </c>
      <c r="AN34" s="46" t="s">
        <v>23</v>
      </c>
      <c r="AO34" s="46" t="str">
        <f>IFERROR(VLOOKUP($B34,Sheet1!$A$5:$B$300,2,FALSE),"")</f>
        <v/>
      </c>
      <c r="AP34" s="46" t="s">
        <v>23</v>
      </c>
      <c r="AQ34" s="5" t="str">
        <f>IFERROR(VLOOKUP($A34,集約用シート!$B$5:$U$300,15,FALSE),"")</f>
        <v/>
      </c>
      <c r="AR34" s="8" t="s">
        <v>23</v>
      </c>
      <c r="AS34" s="46" t="s">
        <v>23</v>
      </c>
      <c r="AT34" s="5" t="str">
        <f>IFERROR(VLOOKUP($A34,集約用シート!$B$5:$U$30019,FALSE),"")</f>
        <v/>
      </c>
      <c r="AU34" s="46" t="s">
        <v>23</v>
      </c>
      <c r="AV34" s="5" t="str">
        <f>IFERROR(VLOOKUP($A34,集約用シート!$B$5:$U$300,21,FALSE),"")</f>
        <v/>
      </c>
    </row>
    <row r="35" spans="1:48" ht="28.5" customHeight="1">
      <c r="A35" s="20">
        <v>41076</v>
      </c>
      <c r="B35" s="21" t="s">
        <v>1699</v>
      </c>
      <c r="C35" s="21">
        <v>41076</v>
      </c>
      <c r="D35" s="46"/>
      <c r="E35" s="46"/>
      <c r="F35" s="46">
        <v>0</v>
      </c>
      <c r="G35" s="46"/>
      <c r="H35" s="46"/>
      <c r="I35" s="46"/>
      <c r="J35" s="46"/>
      <c r="K35" s="46"/>
      <c r="L35" s="46"/>
      <c r="M35" s="46"/>
      <c r="N35" s="46"/>
      <c r="O35" s="46"/>
      <c r="P35" s="46"/>
      <c r="Q35" s="46">
        <v>0</v>
      </c>
      <c r="R35" s="46"/>
      <c r="S35" s="46"/>
      <c r="T35" s="46"/>
      <c r="U35" s="46"/>
      <c r="V35" s="46"/>
      <c r="W35" s="46"/>
      <c r="X35" s="46"/>
      <c r="Y35" s="46"/>
      <c r="Z35" s="47" t="s">
        <v>23</v>
      </c>
      <c r="AA35" s="47" t="s">
        <v>23</v>
      </c>
      <c r="AB35" s="47" t="e">
        <v>#N/A</v>
      </c>
      <c r="AC35" s="47" t="s">
        <v>23</v>
      </c>
      <c r="AD35" s="47" t="s">
        <v>23</v>
      </c>
      <c r="AE35" s="47" t="s">
        <v>23</v>
      </c>
      <c r="AF35" s="47" t="s">
        <v>23</v>
      </c>
      <c r="AG35" s="30"/>
      <c r="AH35" s="47" t="s">
        <v>23</v>
      </c>
      <c r="AI35" s="47" t="s">
        <v>23</v>
      </c>
      <c r="AJ35" s="47" t="s">
        <v>23</v>
      </c>
      <c r="AK35" s="47" t="s">
        <v>23</v>
      </c>
      <c r="AL35" s="46" t="s">
        <v>23</v>
      </c>
      <c r="AM35" s="46" t="s">
        <v>23</v>
      </c>
      <c r="AN35" s="46" t="s">
        <v>23</v>
      </c>
      <c r="AO35" s="46" t="str">
        <f>IFERROR(VLOOKUP($B35,Sheet1!$A$5:$B$300,2,FALSE),"")</f>
        <v/>
      </c>
      <c r="AP35" s="46" t="s">
        <v>23</v>
      </c>
      <c r="AQ35" s="5" t="str">
        <f>IFERROR(VLOOKUP($A35,集約用シート!$B$5:$U$300,15,FALSE),"")</f>
        <v/>
      </c>
      <c r="AR35" s="8" t="s">
        <v>23</v>
      </c>
      <c r="AS35" s="46" t="s">
        <v>23</v>
      </c>
      <c r="AT35" s="5" t="str">
        <f>IFERROR(VLOOKUP($A35,集約用シート!$B$5:$U$30019,FALSE),"")</f>
        <v/>
      </c>
      <c r="AU35" s="46" t="s">
        <v>23</v>
      </c>
      <c r="AV35" s="5" t="str">
        <f>IFERROR(VLOOKUP($A35,集約用シート!$B$5:$U$300,21,FALSE),"")</f>
        <v/>
      </c>
    </row>
    <row r="36" spans="1:48" ht="28.5" customHeight="1">
      <c r="A36" s="20">
        <v>41078</v>
      </c>
      <c r="B36" s="21" t="s">
        <v>1700</v>
      </c>
      <c r="C36" s="21">
        <v>41078</v>
      </c>
      <c r="D36" s="46"/>
      <c r="E36" s="46"/>
      <c r="F36" s="46">
        <v>0</v>
      </c>
      <c r="G36" s="46"/>
      <c r="H36" s="46"/>
      <c r="I36" s="46"/>
      <c r="J36" s="46"/>
      <c r="K36" s="46"/>
      <c r="L36" s="46"/>
      <c r="M36" s="46"/>
      <c r="N36" s="46"/>
      <c r="O36" s="46"/>
      <c r="P36" s="46"/>
      <c r="Q36" s="46">
        <v>0</v>
      </c>
      <c r="R36" s="46"/>
      <c r="S36" s="46"/>
      <c r="T36" s="46"/>
      <c r="U36" s="46"/>
      <c r="V36" s="46"/>
      <c r="W36" s="46"/>
      <c r="X36" s="46"/>
      <c r="Y36" s="46"/>
      <c r="Z36" s="47" t="s">
        <v>23</v>
      </c>
      <c r="AA36" s="47" t="s">
        <v>23</v>
      </c>
      <c r="AB36" s="47" t="e">
        <v>#N/A</v>
      </c>
      <c r="AC36" s="47" t="s">
        <v>23</v>
      </c>
      <c r="AD36" s="47" t="s">
        <v>23</v>
      </c>
      <c r="AE36" s="47" t="s">
        <v>23</v>
      </c>
      <c r="AF36" s="47" t="s">
        <v>23</v>
      </c>
      <c r="AG36" s="30"/>
      <c r="AH36" s="47" t="s">
        <v>23</v>
      </c>
      <c r="AI36" s="47" t="s">
        <v>23</v>
      </c>
      <c r="AJ36" s="47" t="s">
        <v>23</v>
      </c>
      <c r="AK36" s="47" t="s">
        <v>23</v>
      </c>
      <c r="AL36" s="46" t="s">
        <v>23</v>
      </c>
      <c r="AM36" s="46" t="s">
        <v>23</v>
      </c>
      <c r="AN36" s="46" t="s">
        <v>23</v>
      </c>
      <c r="AO36" s="46" t="str">
        <f>IFERROR(VLOOKUP($B36,Sheet1!$A$5:$B$300,2,FALSE),"")</f>
        <v/>
      </c>
      <c r="AP36" s="46" t="s">
        <v>23</v>
      </c>
      <c r="AQ36" s="5" t="str">
        <f>IFERROR(VLOOKUP($A36,集約用シート!$B$5:$U$300,15,FALSE),"")</f>
        <v/>
      </c>
      <c r="AR36" s="8" t="s">
        <v>23</v>
      </c>
      <c r="AS36" s="46" t="s">
        <v>23</v>
      </c>
      <c r="AT36" s="5" t="str">
        <f>IFERROR(VLOOKUP($A36,集約用シート!$B$5:$U$30019,FALSE),"")</f>
        <v/>
      </c>
      <c r="AU36" s="46" t="s">
        <v>23</v>
      </c>
      <c r="AV36" s="5" t="str">
        <f>IFERROR(VLOOKUP($A36,集約用シート!$B$5:$U$300,21,FALSE),"")</f>
        <v/>
      </c>
    </row>
    <row r="37" spans="1:48" ht="28.5" customHeight="1">
      <c r="A37" s="20">
        <v>41081</v>
      </c>
      <c r="B37" s="21" t="s">
        <v>1701</v>
      </c>
      <c r="C37" s="21">
        <v>41081</v>
      </c>
      <c r="D37" s="46"/>
      <c r="E37" s="46"/>
      <c r="F37" s="46">
        <v>0</v>
      </c>
      <c r="G37" s="46"/>
      <c r="H37" s="46"/>
      <c r="I37" s="46"/>
      <c r="J37" s="46"/>
      <c r="K37" s="46"/>
      <c r="L37" s="46"/>
      <c r="M37" s="46"/>
      <c r="N37" s="46"/>
      <c r="O37" s="46"/>
      <c r="P37" s="46"/>
      <c r="Q37" s="46">
        <v>0</v>
      </c>
      <c r="R37" s="46"/>
      <c r="S37" s="46"/>
      <c r="T37" s="46"/>
      <c r="U37" s="46"/>
      <c r="V37" s="46"/>
      <c r="W37" s="46"/>
      <c r="X37" s="46"/>
      <c r="Y37" s="46"/>
      <c r="Z37" s="47" t="s">
        <v>23</v>
      </c>
      <c r="AA37" s="47" t="s">
        <v>23</v>
      </c>
      <c r="AB37" s="47" t="e">
        <v>#N/A</v>
      </c>
      <c r="AC37" s="47" t="s">
        <v>23</v>
      </c>
      <c r="AD37" s="47" t="s">
        <v>23</v>
      </c>
      <c r="AE37" s="47" t="s">
        <v>23</v>
      </c>
      <c r="AF37" s="47" t="s">
        <v>23</v>
      </c>
      <c r="AG37" s="30"/>
      <c r="AH37" s="47" t="s">
        <v>23</v>
      </c>
      <c r="AI37" s="47" t="s">
        <v>23</v>
      </c>
      <c r="AJ37" s="47" t="s">
        <v>23</v>
      </c>
      <c r="AK37" s="47" t="s">
        <v>23</v>
      </c>
      <c r="AL37" s="46" t="s">
        <v>23</v>
      </c>
      <c r="AM37" s="46" t="s">
        <v>23</v>
      </c>
      <c r="AN37" s="46" t="s">
        <v>23</v>
      </c>
      <c r="AO37" s="46" t="str">
        <f>IFERROR(VLOOKUP($B37,Sheet1!$A$5:$B$300,2,FALSE),"")</f>
        <v/>
      </c>
      <c r="AP37" s="46" t="s">
        <v>23</v>
      </c>
      <c r="AQ37" s="5" t="str">
        <f>IFERROR(VLOOKUP($A37,集約用シート!$B$5:$U$300,15,FALSE),"")</f>
        <v/>
      </c>
      <c r="AR37" s="8" t="s">
        <v>23</v>
      </c>
      <c r="AS37" s="46" t="s">
        <v>23</v>
      </c>
      <c r="AT37" s="5" t="str">
        <f>IFERROR(VLOOKUP($A37,集約用シート!$B$5:$U$30019,FALSE),"")</f>
        <v/>
      </c>
      <c r="AU37" s="46" t="s">
        <v>23</v>
      </c>
      <c r="AV37" s="5" t="str">
        <f>IFERROR(VLOOKUP($A37,集約用シート!$B$5:$U$300,21,FALSE),"")</f>
        <v/>
      </c>
    </row>
    <row r="38" spans="1:48" ht="28.5" customHeight="1">
      <c r="A38" s="20">
        <v>41082</v>
      </c>
      <c r="B38" s="21" t="s">
        <v>1702</v>
      </c>
      <c r="C38" s="21">
        <v>41082</v>
      </c>
      <c r="D38" s="46"/>
      <c r="E38" s="46"/>
      <c r="F38" s="46">
        <v>0</v>
      </c>
      <c r="G38" s="46"/>
      <c r="H38" s="46"/>
      <c r="I38" s="46"/>
      <c r="J38" s="46"/>
      <c r="K38" s="46"/>
      <c r="L38" s="46"/>
      <c r="M38" s="46"/>
      <c r="N38" s="46"/>
      <c r="O38" s="46"/>
      <c r="P38" s="46"/>
      <c r="Q38" s="46">
        <v>0</v>
      </c>
      <c r="R38" s="46"/>
      <c r="S38" s="46"/>
      <c r="T38" s="46"/>
      <c r="U38" s="46"/>
      <c r="V38" s="46"/>
      <c r="W38" s="46"/>
      <c r="X38" s="46"/>
      <c r="Y38" s="46"/>
      <c r="Z38" s="47" t="s">
        <v>23</v>
      </c>
      <c r="AA38" s="47" t="s">
        <v>23</v>
      </c>
      <c r="AB38" s="47" t="e">
        <v>#N/A</v>
      </c>
      <c r="AC38" s="47" t="s">
        <v>23</v>
      </c>
      <c r="AD38" s="47" t="s">
        <v>23</v>
      </c>
      <c r="AE38" s="47" t="s">
        <v>23</v>
      </c>
      <c r="AF38" s="47" t="s">
        <v>23</v>
      </c>
      <c r="AG38" s="30"/>
      <c r="AH38" s="47" t="s">
        <v>23</v>
      </c>
      <c r="AI38" s="47" t="s">
        <v>23</v>
      </c>
      <c r="AJ38" s="47" t="s">
        <v>23</v>
      </c>
      <c r="AK38" s="47" t="s">
        <v>23</v>
      </c>
      <c r="AL38" s="46" t="s">
        <v>23</v>
      </c>
      <c r="AM38" s="46" t="s">
        <v>23</v>
      </c>
      <c r="AN38" s="46" t="s">
        <v>23</v>
      </c>
      <c r="AO38" s="46" t="str">
        <f>IFERROR(VLOOKUP($B38,Sheet1!$A$5:$B$300,2,FALSE),"")</f>
        <v/>
      </c>
      <c r="AP38" s="46" t="s">
        <v>23</v>
      </c>
      <c r="AQ38" s="5" t="str">
        <f>IFERROR(VLOOKUP($A38,集約用シート!$B$5:$U$300,15,FALSE),"")</f>
        <v/>
      </c>
      <c r="AR38" s="8" t="s">
        <v>23</v>
      </c>
      <c r="AS38" s="46" t="s">
        <v>23</v>
      </c>
      <c r="AT38" s="5" t="str">
        <f>IFERROR(VLOOKUP($A38,集約用シート!$B$5:$U$30019,FALSE),"")</f>
        <v/>
      </c>
      <c r="AU38" s="46" t="s">
        <v>23</v>
      </c>
      <c r="AV38" s="5" t="str">
        <f>IFERROR(VLOOKUP($A38,集約用シート!$B$5:$U$300,21,FALSE),"")</f>
        <v/>
      </c>
    </row>
    <row r="39" spans="1:48" ht="28.5" customHeight="1">
      <c r="A39" s="20">
        <v>41083</v>
      </c>
      <c r="B39" s="21" t="s">
        <v>1703</v>
      </c>
      <c r="C39" s="21">
        <v>41083</v>
      </c>
      <c r="D39" s="46"/>
      <c r="E39" s="46"/>
      <c r="F39" s="46">
        <v>0</v>
      </c>
      <c r="G39" s="46"/>
      <c r="H39" s="46"/>
      <c r="I39" s="46"/>
      <c r="J39" s="46"/>
      <c r="K39" s="46"/>
      <c r="L39" s="46"/>
      <c r="M39" s="46"/>
      <c r="N39" s="46"/>
      <c r="O39" s="46"/>
      <c r="P39" s="46"/>
      <c r="Q39" s="46">
        <v>0</v>
      </c>
      <c r="R39" s="46"/>
      <c r="S39" s="46"/>
      <c r="T39" s="46"/>
      <c r="U39" s="46"/>
      <c r="V39" s="46"/>
      <c r="W39" s="46"/>
      <c r="X39" s="46"/>
      <c r="Y39" s="46"/>
      <c r="Z39" s="47" t="s">
        <v>23</v>
      </c>
      <c r="AA39" s="47" t="s">
        <v>23</v>
      </c>
      <c r="AB39" s="47" t="e">
        <v>#N/A</v>
      </c>
      <c r="AC39" s="47" t="s">
        <v>23</v>
      </c>
      <c r="AD39" s="47" t="s">
        <v>23</v>
      </c>
      <c r="AE39" s="47" t="s">
        <v>23</v>
      </c>
      <c r="AF39" s="47" t="s">
        <v>23</v>
      </c>
      <c r="AG39" s="30"/>
      <c r="AH39" s="47" t="s">
        <v>23</v>
      </c>
      <c r="AI39" s="47" t="s">
        <v>23</v>
      </c>
      <c r="AJ39" s="47" t="s">
        <v>23</v>
      </c>
      <c r="AK39" s="47" t="s">
        <v>23</v>
      </c>
      <c r="AL39" s="46" t="s">
        <v>23</v>
      </c>
      <c r="AM39" s="46" t="s">
        <v>23</v>
      </c>
      <c r="AN39" s="46" t="s">
        <v>23</v>
      </c>
      <c r="AO39" s="46" t="str">
        <f>IFERROR(VLOOKUP($B39,Sheet1!$A$5:$B$300,2,FALSE),"")</f>
        <v/>
      </c>
      <c r="AP39" s="46" t="s">
        <v>23</v>
      </c>
      <c r="AQ39" s="5" t="str">
        <f>IFERROR(VLOOKUP($A39,集約用シート!$B$5:$U$300,15,FALSE),"")</f>
        <v/>
      </c>
      <c r="AR39" s="8" t="s">
        <v>23</v>
      </c>
      <c r="AS39" s="46" t="s">
        <v>23</v>
      </c>
      <c r="AT39" s="5" t="str">
        <f>IFERROR(VLOOKUP($A39,集約用シート!$B$5:$U$30019,FALSE),"")</f>
        <v/>
      </c>
      <c r="AU39" s="46" t="s">
        <v>23</v>
      </c>
      <c r="AV39" s="5" t="str">
        <f>IFERROR(VLOOKUP($A39,集約用シート!$B$5:$U$300,21,FALSE),"")</f>
        <v/>
      </c>
    </row>
    <row r="40" spans="1:48" ht="28.5" customHeight="1">
      <c r="A40" s="20">
        <v>41084</v>
      </c>
      <c r="B40" s="21" t="s">
        <v>1704</v>
      </c>
      <c r="C40" s="21">
        <v>41084</v>
      </c>
      <c r="D40" s="46"/>
      <c r="E40" s="46"/>
      <c r="F40" s="46">
        <v>0</v>
      </c>
      <c r="G40" s="46"/>
      <c r="H40" s="46"/>
      <c r="I40" s="46"/>
      <c r="J40" s="46"/>
      <c r="K40" s="46"/>
      <c r="L40" s="46"/>
      <c r="M40" s="46"/>
      <c r="N40" s="46"/>
      <c r="O40" s="46"/>
      <c r="P40" s="46"/>
      <c r="Q40" s="46">
        <v>0</v>
      </c>
      <c r="R40" s="46"/>
      <c r="S40" s="46"/>
      <c r="T40" s="46"/>
      <c r="U40" s="46"/>
      <c r="V40" s="46"/>
      <c r="W40" s="46"/>
      <c r="X40" s="46"/>
      <c r="Y40" s="46"/>
      <c r="Z40" s="47" t="s">
        <v>23</v>
      </c>
      <c r="AA40" s="47" t="s">
        <v>23</v>
      </c>
      <c r="AB40" s="47" t="e">
        <v>#N/A</v>
      </c>
      <c r="AC40" s="47" t="s">
        <v>23</v>
      </c>
      <c r="AD40" s="47" t="s">
        <v>23</v>
      </c>
      <c r="AE40" s="47" t="s">
        <v>23</v>
      </c>
      <c r="AF40" s="47" t="s">
        <v>23</v>
      </c>
      <c r="AG40" s="30"/>
      <c r="AH40" s="47" t="s">
        <v>23</v>
      </c>
      <c r="AI40" s="47" t="s">
        <v>23</v>
      </c>
      <c r="AJ40" s="47" t="s">
        <v>23</v>
      </c>
      <c r="AK40" s="47" t="s">
        <v>23</v>
      </c>
      <c r="AL40" s="46" t="s">
        <v>23</v>
      </c>
      <c r="AM40" s="46" t="s">
        <v>23</v>
      </c>
      <c r="AN40" s="46" t="s">
        <v>23</v>
      </c>
      <c r="AO40" s="46" t="str">
        <f>IFERROR(VLOOKUP($B40,Sheet1!$A$5:$B$300,2,FALSE),"")</f>
        <v/>
      </c>
      <c r="AP40" s="46" t="s">
        <v>23</v>
      </c>
      <c r="AQ40" s="5" t="str">
        <f>IFERROR(VLOOKUP($A40,集約用シート!$B$5:$U$300,15,FALSE),"")</f>
        <v/>
      </c>
      <c r="AR40" s="8" t="s">
        <v>23</v>
      </c>
      <c r="AS40" s="46" t="s">
        <v>23</v>
      </c>
      <c r="AT40" s="5" t="str">
        <f>IFERROR(VLOOKUP($A40,集約用シート!$B$5:$U$30019,FALSE),"")</f>
        <v/>
      </c>
      <c r="AU40" s="46" t="s">
        <v>23</v>
      </c>
      <c r="AV40" s="5" t="str">
        <f>IFERROR(VLOOKUP($A40,集約用シート!$B$5:$U$300,21,FALSE),"")</f>
        <v/>
      </c>
    </row>
    <row r="41" spans="1:48" ht="28.5" customHeight="1">
      <c r="A41" s="20"/>
      <c r="B41" s="21"/>
      <c r="C41" s="21"/>
      <c r="D41" s="46"/>
      <c r="E41" s="46"/>
      <c r="F41" s="46">
        <v>0</v>
      </c>
      <c r="G41" s="46"/>
      <c r="H41" s="46"/>
      <c r="I41" s="46"/>
      <c r="J41" s="46"/>
      <c r="K41" s="46"/>
      <c r="L41" s="46"/>
      <c r="M41" s="46"/>
      <c r="N41" s="46"/>
      <c r="O41" s="46"/>
      <c r="P41" s="46"/>
      <c r="Q41" s="46">
        <v>0</v>
      </c>
      <c r="R41" s="46"/>
      <c r="S41" s="46"/>
      <c r="T41" s="46"/>
      <c r="U41" s="46"/>
      <c r="V41" s="46"/>
      <c r="W41" s="46"/>
      <c r="X41" s="46"/>
      <c r="Y41" s="46"/>
      <c r="Z41" s="47" t="s">
        <v>23</v>
      </c>
      <c r="AA41" s="47" t="s">
        <v>23</v>
      </c>
      <c r="AB41" s="47" t="e">
        <v>#N/A</v>
      </c>
      <c r="AC41" s="47" t="s">
        <v>23</v>
      </c>
      <c r="AD41" s="47" t="s">
        <v>23</v>
      </c>
      <c r="AE41" s="47" t="s">
        <v>23</v>
      </c>
      <c r="AF41" s="47" t="s">
        <v>23</v>
      </c>
      <c r="AG41" s="30"/>
      <c r="AH41" s="47" t="s">
        <v>23</v>
      </c>
      <c r="AI41" s="47" t="s">
        <v>23</v>
      </c>
      <c r="AJ41" s="47" t="s">
        <v>23</v>
      </c>
      <c r="AK41" s="47" t="s">
        <v>23</v>
      </c>
      <c r="AL41" s="46" t="s">
        <v>23</v>
      </c>
      <c r="AM41" s="46" t="s">
        <v>23</v>
      </c>
      <c r="AN41" s="46" t="s">
        <v>23</v>
      </c>
      <c r="AO41" s="46" t="str">
        <f>IFERROR(VLOOKUP($B41,Sheet1!$A$5:$B$300,2,FALSE),"")</f>
        <v/>
      </c>
      <c r="AP41" s="46" t="s">
        <v>23</v>
      </c>
      <c r="AQ41" s="5" t="str">
        <f>IFERROR(VLOOKUP($A41,集約用シート!$B$5:$U$300,15,FALSE),"")</f>
        <v/>
      </c>
      <c r="AR41" s="8" t="s">
        <v>23</v>
      </c>
      <c r="AS41" s="46" t="s">
        <v>23</v>
      </c>
      <c r="AT41" s="5" t="str">
        <f>IFERROR(VLOOKUP($A41,集約用シート!$B$5:$U$30019,FALSE),"")</f>
        <v/>
      </c>
      <c r="AU41" s="46" t="s">
        <v>23</v>
      </c>
      <c r="AV41" s="5" t="str">
        <f>IFERROR(VLOOKUP($A41,集約用シート!$B$5:$U$300,21,FALSE),"")</f>
        <v/>
      </c>
    </row>
    <row r="42" spans="1:48" ht="28.5" customHeight="1">
      <c r="A42" s="20"/>
      <c r="B42" s="21"/>
      <c r="C42" s="31"/>
      <c r="D42" s="37"/>
      <c r="E42" s="46"/>
      <c r="F42" s="46">
        <v>0</v>
      </c>
      <c r="G42" s="46"/>
      <c r="H42" s="46"/>
      <c r="I42" s="46"/>
      <c r="J42" s="46"/>
      <c r="K42" s="46"/>
      <c r="L42" s="46"/>
      <c r="M42" s="46"/>
      <c r="N42" s="46"/>
      <c r="O42" s="46"/>
      <c r="P42" s="46"/>
      <c r="Q42" s="46">
        <v>0</v>
      </c>
      <c r="R42" s="46"/>
      <c r="S42" s="46"/>
      <c r="T42" s="46"/>
      <c r="U42" s="46"/>
      <c r="V42" s="46"/>
      <c r="W42" s="46"/>
      <c r="X42" s="46"/>
      <c r="Y42" s="46"/>
      <c r="Z42" s="47" t="s">
        <v>23</v>
      </c>
      <c r="AA42" s="47" t="s">
        <v>23</v>
      </c>
      <c r="AB42" s="47" t="e">
        <v>#N/A</v>
      </c>
      <c r="AC42" s="47" t="s">
        <v>23</v>
      </c>
      <c r="AD42" s="47" t="s">
        <v>23</v>
      </c>
      <c r="AE42" s="47" t="s">
        <v>23</v>
      </c>
      <c r="AF42" s="47" t="s">
        <v>23</v>
      </c>
      <c r="AG42" s="30"/>
      <c r="AH42" s="47" t="s">
        <v>23</v>
      </c>
      <c r="AI42" s="47" t="s">
        <v>23</v>
      </c>
      <c r="AJ42" s="47" t="s">
        <v>23</v>
      </c>
      <c r="AK42" s="47" t="s">
        <v>23</v>
      </c>
      <c r="AL42" s="46" t="s">
        <v>23</v>
      </c>
      <c r="AM42" s="46" t="s">
        <v>23</v>
      </c>
      <c r="AN42" s="46" t="s">
        <v>23</v>
      </c>
      <c r="AO42" s="46" t="str">
        <f>IFERROR(VLOOKUP($B42,Sheet1!$A$5:$B$300,2,FALSE),"")</f>
        <v/>
      </c>
      <c r="AP42" s="46" t="s">
        <v>23</v>
      </c>
      <c r="AQ42" s="5" t="str">
        <f>IFERROR(VLOOKUP($A42,集約用シート!$B$5:$U$300,15,FALSE),"")</f>
        <v/>
      </c>
      <c r="AR42" s="8" t="s">
        <v>23</v>
      </c>
      <c r="AS42" s="46" t="s">
        <v>23</v>
      </c>
      <c r="AT42" s="5" t="str">
        <f>IFERROR(VLOOKUP($A42,集約用シート!$B$5:$U$30019,FALSE),"")</f>
        <v/>
      </c>
      <c r="AU42" s="46" t="s">
        <v>23</v>
      </c>
      <c r="AV42" s="5" t="str">
        <f>IFERROR(VLOOKUP($A42,集約用シート!$B$5:$U$300,21,FALSE),"")</f>
        <v/>
      </c>
    </row>
    <row r="43" spans="1:48" ht="28.5" customHeight="1">
      <c r="A43" s="20"/>
      <c r="B43" s="21"/>
      <c r="C43" s="31"/>
      <c r="D43" s="37"/>
      <c r="E43" s="46"/>
      <c r="F43" s="46">
        <v>0</v>
      </c>
      <c r="G43" s="46"/>
      <c r="H43" s="46"/>
      <c r="I43" s="46"/>
      <c r="J43" s="46"/>
      <c r="K43" s="46"/>
      <c r="L43" s="46"/>
      <c r="M43" s="46"/>
      <c r="N43" s="46"/>
      <c r="O43" s="46"/>
      <c r="P43" s="46"/>
      <c r="Q43" s="46">
        <v>0</v>
      </c>
      <c r="R43" s="46"/>
      <c r="S43" s="46"/>
      <c r="T43" s="46"/>
      <c r="U43" s="46"/>
      <c r="V43" s="46"/>
      <c r="W43" s="46"/>
      <c r="X43" s="46"/>
      <c r="Y43" s="46"/>
      <c r="Z43" s="47" t="s">
        <v>23</v>
      </c>
      <c r="AA43" s="47" t="s">
        <v>23</v>
      </c>
      <c r="AB43" s="47" t="e">
        <v>#N/A</v>
      </c>
      <c r="AC43" s="47" t="s">
        <v>23</v>
      </c>
      <c r="AD43" s="47" t="s">
        <v>23</v>
      </c>
      <c r="AE43" s="47" t="s">
        <v>23</v>
      </c>
      <c r="AF43" s="47" t="s">
        <v>23</v>
      </c>
      <c r="AG43" s="30"/>
      <c r="AH43" s="47" t="s">
        <v>23</v>
      </c>
      <c r="AI43" s="47" t="s">
        <v>23</v>
      </c>
      <c r="AJ43" s="47" t="s">
        <v>23</v>
      </c>
      <c r="AK43" s="47" t="s">
        <v>23</v>
      </c>
      <c r="AL43" s="46" t="s">
        <v>23</v>
      </c>
      <c r="AM43" s="46" t="s">
        <v>23</v>
      </c>
      <c r="AN43" s="46" t="s">
        <v>23</v>
      </c>
      <c r="AO43" s="46" t="str">
        <f>IFERROR(VLOOKUP($B43,Sheet1!$A$5:$B$300,2,FALSE),"")</f>
        <v/>
      </c>
      <c r="AP43" s="46" t="s">
        <v>23</v>
      </c>
      <c r="AQ43" s="5" t="str">
        <f>IFERROR(VLOOKUP($A43,集約用シート!$B$5:$U$300,15,FALSE),"")</f>
        <v/>
      </c>
      <c r="AR43" s="8" t="s">
        <v>23</v>
      </c>
      <c r="AS43" s="46" t="s">
        <v>23</v>
      </c>
      <c r="AT43" s="5" t="str">
        <f>IFERROR(VLOOKUP($A43,集約用シート!$B$5:$U$30019,FALSE),"")</f>
        <v/>
      </c>
      <c r="AU43" s="46" t="s">
        <v>23</v>
      </c>
      <c r="AV43" s="5" t="str">
        <f>IFERROR(VLOOKUP($A43,集約用シート!$B$5:$U$300,21,FALSE),"")</f>
        <v/>
      </c>
    </row>
    <row r="44" spans="1:48" ht="28.5" customHeight="1">
      <c r="A44" s="94" t="s">
        <v>242</v>
      </c>
      <c r="B44" s="96"/>
      <c r="C44" s="39"/>
      <c r="D44" s="94">
        <v>11</v>
      </c>
      <c r="E44" s="96">
        <v>0</v>
      </c>
      <c r="O44" s="94">
        <v>11</v>
      </c>
      <c r="P44" s="96">
        <v>0</v>
      </c>
      <c r="Z44" s="123">
        <v>0</v>
      </c>
      <c r="AA44" s="125">
        <v>0</v>
      </c>
      <c r="AL44" s="46" t="s">
        <v>23</v>
      </c>
      <c r="AM44" s="46" t="s">
        <v>23</v>
      </c>
      <c r="AN44" s="46" t="s">
        <v>23</v>
      </c>
      <c r="AO44" s="46" t="str">
        <f>IFERROR(VLOOKUP($B44,Sheet1!$A$5:$B$300,2,FALSE),"")</f>
        <v/>
      </c>
      <c r="AP44" s="46" t="s">
        <v>23</v>
      </c>
      <c r="AQ44" s="5" t="str">
        <f>IFERROR(VLOOKUP($A44,集約用シート!$B$5:$U$300,15,FALSE),"")</f>
        <v/>
      </c>
      <c r="AR44" s="8" t="s">
        <v>23</v>
      </c>
      <c r="AS44" s="46" t="s">
        <v>23</v>
      </c>
      <c r="AT44" s="5" t="str">
        <f>IFERROR(VLOOKUP($A44,集約用シート!$B$5:$U$30019,FALSE),"")</f>
        <v/>
      </c>
      <c r="AU44" s="46" t="s">
        <v>23</v>
      </c>
      <c r="AV44" s="5" t="str">
        <f>IFERROR(VLOOKUP($A44,集約用シート!$B$5:$U$300,21,FALSE),"")</f>
        <v/>
      </c>
    </row>
  </sheetData>
  <mergeCells count="32">
    <mergeCell ref="D1:N1"/>
    <mergeCell ref="O1:Y1"/>
    <mergeCell ref="Z1:AK1"/>
    <mergeCell ref="AL1:AV1"/>
    <mergeCell ref="A2:B2"/>
    <mergeCell ref="D2:E2"/>
    <mergeCell ref="G2:H2"/>
    <mergeCell ref="I2:J2"/>
    <mergeCell ref="K2:L2"/>
    <mergeCell ref="M2:N2"/>
    <mergeCell ref="AP2:AQ2"/>
    <mergeCell ref="AR2:AR3"/>
    <mergeCell ref="AS2:AT2"/>
    <mergeCell ref="AU2:AV2"/>
    <mergeCell ref="AJ2:AK2"/>
    <mergeCell ref="AL2:AM2"/>
    <mergeCell ref="A44:B44"/>
    <mergeCell ref="D44:E44"/>
    <mergeCell ref="O44:P44"/>
    <mergeCell ref="Z44:AA44"/>
    <mergeCell ref="AN2:AO2"/>
    <mergeCell ref="Z2:AA2"/>
    <mergeCell ref="A4:B4"/>
    <mergeCell ref="AC2:AD2"/>
    <mergeCell ref="AE2:AF2"/>
    <mergeCell ref="AG2:AG3"/>
    <mergeCell ref="AH2:AI2"/>
    <mergeCell ref="O2:P2"/>
    <mergeCell ref="R2:S2"/>
    <mergeCell ref="T2:U2"/>
    <mergeCell ref="V2:W2"/>
    <mergeCell ref="X2:Y2"/>
  </mergeCells>
  <phoneticPr fontId="2"/>
  <pageMargins left="0.70866141732283472" right="0.70866141732283472" top="0.74803149606299213" bottom="0.74803149606299213" header="0.31496062992125984" footer="0.31496062992125984"/>
  <pageSetup paperSize="8" scale="3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dimension ref="A1:AU107"/>
  <sheetViews>
    <sheetView view="pageBreakPreview" topLeftCell="AC1" zoomScaleNormal="100" zoomScaleSheetLayoutView="55" workbookViewId="0">
      <selection activeCell="AP5" sqref="AP5"/>
    </sheetView>
  </sheetViews>
  <sheetFormatPr defaultColWidth="9" defaultRowHeight="28.5" customHeight="1"/>
  <cols>
    <col min="1" max="1" width="6.58203125" style="18" customWidth="1"/>
    <col min="2" max="2" width="32.5" style="3" customWidth="1"/>
    <col min="3" max="4" width="8.25" style="18" customWidth="1"/>
    <col min="5" max="5" width="8.25" style="18" hidden="1" customWidth="1"/>
    <col min="6" max="15" width="8.25" style="18" customWidth="1"/>
    <col min="16" max="16" width="8.25" style="18" hidden="1" customWidth="1"/>
    <col min="17"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C1" s="94" t="s">
        <v>2569</v>
      </c>
      <c r="D1" s="95"/>
      <c r="E1" s="95"/>
      <c r="F1" s="95"/>
      <c r="G1" s="95"/>
      <c r="H1" s="95"/>
      <c r="I1" s="95"/>
      <c r="J1" s="95"/>
      <c r="K1" s="95"/>
      <c r="L1" s="95"/>
      <c r="M1" s="96"/>
      <c r="N1" s="94" t="s">
        <v>2570</v>
      </c>
      <c r="O1" s="95"/>
      <c r="P1" s="95"/>
      <c r="Q1" s="95"/>
      <c r="R1" s="95"/>
      <c r="S1" s="95"/>
      <c r="T1" s="95"/>
      <c r="U1" s="95"/>
      <c r="V1" s="95"/>
      <c r="W1" s="95"/>
      <c r="X1" s="96"/>
      <c r="Y1" s="94" t="s">
        <v>2571</v>
      </c>
      <c r="Z1" s="95"/>
      <c r="AA1" s="95"/>
      <c r="AB1" s="95"/>
      <c r="AC1" s="95"/>
      <c r="AD1" s="95"/>
      <c r="AE1" s="95"/>
      <c r="AF1" s="95"/>
      <c r="AG1" s="95"/>
      <c r="AH1" s="95"/>
      <c r="AI1" s="95"/>
      <c r="AJ1" s="96"/>
      <c r="AK1" s="94" t="s">
        <v>2572</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101" t="s">
        <v>10</v>
      </c>
      <c r="AG2" s="94" t="s">
        <v>8</v>
      </c>
      <c r="AH2" s="9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42</v>
      </c>
      <c r="D4" s="46">
        <v>22</v>
      </c>
      <c r="E4" s="46"/>
      <c r="F4" s="46">
        <v>46</v>
      </c>
      <c r="G4" s="46">
        <v>46</v>
      </c>
      <c r="H4" s="46">
        <v>44</v>
      </c>
      <c r="I4" s="46">
        <v>48</v>
      </c>
      <c r="J4" s="46">
        <v>23</v>
      </c>
      <c r="K4" s="46">
        <v>7</v>
      </c>
      <c r="L4" s="46">
        <v>2</v>
      </c>
      <c r="M4" s="46"/>
      <c r="N4" s="46">
        <v>42</v>
      </c>
      <c r="O4" s="46">
        <v>21</v>
      </c>
      <c r="P4" s="46"/>
      <c r="Q4" s="46">
        <v>49</v>
      </c>
      <c r="R4" s="46">
        <v>42</v>
      </c>
      <c r="S4" s="46">
        <v>49</v>
      </c>
      <c r="T4" s="46">
        <v>45</v>
      </c>
      <c r="U4" s="46">
        <v>28</v>
      </c>
      <c r="V4" s="46">
        <v>21</v>
      </c>
      <c r="W4" s="46">
        <v>3</v>
      </c>
      <c r="X4" s="46">
        <v>1</v>
      </c>
      <c r="Y4" s="46">
        <v>42</v>
      </c>
      <c r="Z4" s="46">
        <v>2</v>
      </c>
      <c r="AA4" s="46"/>
      <c r="AB4" s="46">
        <v>48</v>
      </c>
      <c r="AC4" s="46">
        <v>49</v>
      </c>
      <c r="AD4" s="46">
        <v>46</v>
      </c>
      <c r="AE4" s="46">
        <v>48</v>
      </c>
      <c r="AF4" s="8"/>
      <c r="AG4" s="46"/>
      <c r="AH4" s="46">
        <v>23</v>
      </c>
      <c r="AI4" s="46"/>
      <c r="AJ4" s="46">
        <v>3</v>
      </c>
      <c r="AK4" s="46">
        <v>41</v>
      </c>
      <c r="AL4" s="46">
        <v>18</v>
      </c>
      <c r="AM4" s="46">
        <v>48</v>
      </c>
      <c r="AN4" s="46"/>
      <c r="AO4" s="46">
        <v>47</v>
      </c>
      <c r="AP4" s="46"/>
      <c r="AQ4" s="8">
        <v>36</v>
      </c>
      <c r="AR4" s="46">
        <v>34</v>
      </c>
      <c r="AS4" s="46"/>
      <c r="AT4" s="46">
        <v>26</v>
      </c>
      <c r="AU4" s="46"/>
    </row>
    <row r="5" spans="1:47" ht="28.5" customHeight="1">
      <c r="A5" s="20">
        <v>421</v>
      </c>
      <c r="B5" s="21" t="s">
        <v>1116</v>
      </c>
      <c r="C5" s="46" t="s">
        <v>26</v>
      </c>
      <c r="D5" s="46" t="s">
        <v>22</v>
      </c>
      <c r="E5" s="46">
        <v>1</v>
      </c>
      <c r="F5" s="46" t="s">
        <v>26</v>
      </c>
      <c r="G5" s="46" t="s">
        <v>26</v>
      </c>
      <c r="H5" s="46" t="s">
        <v>26</v>
      </c>
      <c r="I5" s="46" t="s">
        <v>26</v>
      </c>
      <c r="J5" s="46"/>
      <c r="K5" s="46"/>
      <c r="L5" s="46"/>
      <c r="M5" s="46"/>
      <c r="N5" s="46" t="s">
        <v>26</v>
      </c>
      <c r="O5" s="46" t="s">
        <v>22</v>
      </c>
      <c r="P5" s="46">
        <v>1</v>
      </c>
      <c r="Q5" s="46" t="s">
        <v>26</v>
      </c>
      <c r="R5" s="46" t="s">
        <v>26</v>
      </c>
      <c r="S5" s="46" t="s">
        <v>26</v>
      </c>
      <c r="T5" s="46" t="s">
        <v>26</v>
      </c>
      <c r="U5" s="46"/>
      <c r="V5" s="46" t="s">
        <v>26</v>
      </c>
      <c r="W5" s="46"/>
      <c r="X5" s="46"/>
      <c r="Y5" s="46" t="s">
        <v>25</v>
      </c>
      <c r="Z5" s="46" t="s">
        <v>21</v>
      </c>
      <c r="AA5" s="46" t="s">
        <v>21</v>
      </c>
      <c r="AB5" s="46" t="s">
        <v>25</v>
      </c>
      <c r="AC5" s="46" t="s">
        <v>25</v>
      </c>
      <c r="AD5" s="46" t="s">
        <v>25</v>
      </c>
      <c r="AE5" s="46" t="s">
        <v>25</v>
      </c>
      <c r="AF5" s="8"/>
      <c r="AG5" s="46" t="s">
        <v>21</v>
      </c>
      <c r="AH5" s="46" t="s">
        <v>25</v>
      </c>
      <c r="AI5" s="46" t="s">
        <v>21</v>
      </c>
      <c r="AJ5" s="46" t="s">
        <v>21</v>
      </c>
      <c r="AK5" s="46" t="s">
        <v>25</v>
      </c>
      <c r="AL5" s="46" t="s">
        <v>21</v>
      </c>
      <c r="AM5" s="46" t="s">
        <v>25</v>
      </c>
      <c r="AN5" s="46" t="str">
        <f>IFERROR(VLOOKUP($B5,Sheet1!$A$5:$B$300,2,FALSE),"")</f>
        <v/>
      </c>
      <c r="AO5" s="46" t="s">
        <v>25</v>
      </c>
      <c r="AP5" s="5" t="str">
        <f>IFERROR(VLOOKUP($A5,集約用シート!$B$5:$U$300,15,FALSE),"")</f>
        <v/>
      </c>
      <c r="AQ5" s="8" t="s">
        <v>25</v>
      </c>
      <c r="AR5" s="46" t="s">
        <v>25</v>
      </c>
      <c r="AS5" s="5" t="str">
        <f>IFERROR(VLOOKUP($A5,集約用シート!$B$5:$U$300,19,FALSE),"")</f>
        <v/>
      </c>
      <c r="AT5" s="46" t="s">
        <v>25</v>
      </c>
      <c r="AU5" s="5" t="str">
        <f>IFERROR(VLOOKUP($A5,集約用シート!$B$5:$U$300,21,FALSE),"")</f>
        <v/>
      </c>
    </row>
    <row r="6" spans="1:47" ht="28.5" customHeight="1">
      <c r="A6" s="20">
        <v>422</v>
      </c>
      <c r="B6" s="21" t="s">
        <v>1117</v>
      </c>
      <c r="C6" s="37"/>
      <c r="D6" s="46"/>
      <c r="E6" s="46"/>
      <c r="F6" s="46"/>
      <c r="G6" s="46"/>
      <c r="H6" s="46"/>
      <c r="I6" s="46"/>
      <c r="J6" s="46"/>
      <c r="K6" s="46"/>
      <c r="L6" s="46"/>
      <c r="M6" s="46"/>
      <c r="N6" s="46"/>
      <c r="O6" s="46"/>
      <c r="P6" s="46"/>
      <c r="Q6" s="46"/>
      <c r="R6" s="46"/>
      <c r="S6" s="46"/>
      <c r="T6" s="46"/>
      <c r="U6" s="46"/>
      <c r="V6" s="46"/>
      <c r="W6" s="46"/>
      <c r="X6" s="46"/>
      <c r="Y6" s="46" t="s">
        <v>23</v>
      </c>
      <c r="Z6" s="46" t="s">
        <v>23</v>
      </c>
      <c r="AA6" s="46" t="e">
        <v>#N/A</v>
      </c>
      <c r="AB6" s="46" t="s">
        <v>23</v>
      </c>
      <c r="AC6" s="46" t="s">
        <v>23</v>
      </c>
      <c r="AD6" s="46" t="s">
        <v>23</v>
      </c>
      <c r="AE6" s="46" t="s">
        <v>23</v>
      </c>
      <c r="AF6" s="8"/>
      <c r="AG6" s="46" t="s">
        <v>23</v>
      </c>
      <c r="AH6" s="46" t="s">
        <v>23</v>
      </c>
      <c r="AI6" s="46" t="s">
        <v>23</v>
      </c>
      <c r="AJ6" s="46" t="s">
        <v>23</v>
      </c>
      <c r="AK6" s="46" t="s">
        <v>21</v>
      </c>
      <c r="AL6" s="46" t="s">
        <v>21</v>
      </c>
      <c r="AM6" s="46"/>
      <c r="AN6" s="46" t="str">
        <f>IFERROR(VLOOKUP($B6,Sheet1!$A$5:$B$300,2,FALSE),"")</f>
        <v/>
      </c>
      <c r="AO6" s="46"/>
      <c r="AP6" s="5" t="str">
        <f>IFERROR(VLOOKUP($A6,集約用シート!$B$5:$U$300,15,FALSE),"")</f>
        <v/>
      </c>
      <c r="AQ6" s="8"/>
      <c r="AR6" s="46"/>
      <c r="AS6" s="5" t="str">
        <f>IFERROR(VLOOKUP($A6,集約用シート!$B$5:$U$300,19,FALSE),"")</f>
        <v/>
      </c>
      <c r="AT6" s="46"/>
      <c r="AU6" s="5" t="str">
        <f>IFERROR(VLOOKUP($A6,集約用シート!$B$5:$U$300,21,FALSE),"")</f>
        <v/>
      </c>
    </row>
    <row r="7" spans="1:47" ht="28.5" customHeight="1">
      <c r="A7" s="20">
        <v>423</v>
      </c>
      <c r="B7" s="21" t="s">
        <v>1118</v>
      </c>
      <c r="C7" s="46" t="s">
        <v>26</v>
      </c>
      <c r="D7" s="46" t="s">
        <v>21</v>
      </c>
      <c r="E7" s="46">
        <v>1</v>
      </c>
      <c r="F7" s="46" t="s">
        <v>26</v>
      </c>
      <c r="G7" s="46" t="s">
        <v>26</v>
      </c>
      <c r="H7" s="46" t="s">
        <v>26</v>
      </c>
      <c r="I7" s="46" t="s">
        <v>26</v>
      </c>
      <c r="J7" s="46" t="s">
        <v>26</v>
      </c>
      <c r="K7" s="46"/>
      <c r="L7" s="46"/>
      <c r="M7" s="46"/>
      <c r="N7" s="46" t="s">
        <v>26</v>
      </c>
      <c r="O7" s="46" t="s">
        <v>22</v>
      </c>
      <c r="P7" s="46">
        <v>1</v>
      </c>
      <c r="Q7" s="46" t="s">
        <v>26</v>
      </c>
      <c r="R7" s="46" t="s">
        <v>26</v>
      </c>
      <c r="S7" s="46" t="s">
        <v>26</v>
      </c>
      <c r="T7" s="46" t="s">
        <v>26</v>
      </c>
      <c r="U7" s="46" t="s">
        <v>26</v>
      </c>
      <c r="V7" s="46"/>
      <c r="W7" s="46"/>
      <c r="X7" s="46"/>
      <c r="Y7" s="46" t="s">
        <v>25</v>
      </c>
      <c r="Z7" s="46" t="s">
        <v>21</v>
      </c>
      <c r="AA7" s="46" t="s">
        <v>21</v>
      </c>
      <c r="AB7" s="46" t="s">
        <v>25</v>
      </c>
      <c r="AC7" s="46" t="s">
        <v>25</v>
      </c>
      <c r="AD7" s="46" t="s">
        <v>25</v>
      </c>
      <c r="AE7" s="46" t="s">
        <v>25</v>
      </c>
      <c r="AF7" s="8"/>
      <c r="AG7" s="46" t="s">
        <v>21</v>
      </c>
      <c r="AH7" s="46" t="s">
        <v>21</v>
      </c>
      <c r="AI7" s="46" t="s">
        <v>21</v>
      </c>
      <c r="AJ7" s="46" t="s">
        <v>25</v>
      </c>
      <c r="AK7" s="46" t="s">
        <v>25</v>
      </c>
      <c r="AL7" s="46" t="s">
        <v>21</v>
      </c>
      <c r="AM7" s="46" t="s">
        <v>25</v>
      </c>
      <c r="AN7" s="46" t="str">
        <f>IFERROR(VLOOKUP($B7,Sheet1!$A$5:$B$300,2,FALSE),"")</f>
        <v/>
      </c>
      <c r="AO7" s="46" t="s">
        <v>25</v>
      </c>
      <c r="AP7" s="5" t="str">
        <f>IFERROR(VLOOKUP($A7,集約用シート!$B$5:$U$300,15,FALSE),"")</f>
        <v/>
      </c>
      <c r="AQ7" s="8" t="s">
        <v>25</v>
      </c>
      <c r="AR7" s="46" t="s">
        <v>21</v>
      </c>
      <c r="AS7" s="5" t="str">
        <f>IFERROR(VLOOKUP($A7,集約用シート!$B$5:$U$300,19,FALSE),"")</f>
        <v/>
      </c>
      <c r="AT7" s="46" t="s">
        <v>21</v>
      </c>
      <c r="AU7" s="5" t="str">
        <f>IFERROR(VLOOKUP($A7,集約用シート!$B$5:$U$300,21,FALSE),"")</f>
        <v/>
      </c>
    </row>
    <row r="8" spans="1:47" ht="28.5" customHeight="1">
      <c r="A8" s="20">
        <v>4217</v>
      </c>
      <c r="B8" s="21" t="s">
        <v>1119</v>
      </c>
      <c r="C8" s="46" t="s">
        <v>26</v>
      </c>
      <c r="D8" s="46" t="s">
        <v>21</v>
      </c>
      <c r="E8" s="46">
        <v>1</v>
      </c>
      <c r="F8" s="46" t="s">
        <v>26</v>
      </c>
      <c r="G8" s="46" t="s">
        <v>26</v>
      </c>
      <c r="H8" s="46" t="s">
        <v>26</v>
      </c>
      <c r="I8" s="46" t="s">
        <v>26</v>
      </c>
      <c r="J8" s="46"/>
      <c r="K8" s="46"/>
      <c r="L8" s="46" t="s">
        <v>26</v>
      </c>
      <c r="M8" s="46"/>
      <c r="N8" s="46" t="s">
        <v>26</v>
      </c>
      <c r="O8" s="46" t="s">
        <v>22</v>
      </c>
      <c r="P8" s="46">
        <v>1</v>
      </c>
      <c r="Q8" s="46" t="s">
        <v>26</v>
      </c>
      <c r="R8" s="46" t="s">
        <v>26</v>
      </c>
      <c r="S8" s="46" t="s">
        <v>26</v>
      </c>
      <c r="T8" s="46" t="s">
        <v>26</v>
      </c>
      <c r="U8" s="46"/>
      <c r="V8" s="46"/>
      <c r="W8" s="46"/>
      <c r="X8" s="46"/>
      <c r="Y8" s="46" t="s">
        <v>25</v>
      </c>
      <c r="Z8" s="46" t="s">
        <v>21</v>
      </c>
      <c r="AA8" s="46" t="s">
        <v>21</v>
      </c>
      <c r="AB8" s="46" t="s">
        <v>25</v>
      </c>
      <c r="AC8" s="46" t="s">
        <v>25</v>
      </c>
      <c r="AD8" s="46" t="s">
        <v>25</v>
      </c>
      <c r="AE8" s="46" t="s">
        <v>25</v>
      </c>
      <c r="AF8" s="8"/>
      <c r="AG8" s="46" t="s">
        <v>21</v>
      </c>
      <c r="AH8" s="46" t="s">
        <v>25</v>
      </c>
      <c r="AI8" s="46" t="s">
        <v>21</v>
      </c>
      <c r="AJ8" s="46" t="s">
        <v>21</v>
      </c>
      <c r="AK8" s="46" t="s">
        <v>25</v>
      </c>
      <c r="AL8" s="46" t="s">
        <v>21</v>
      </c>
      <c r="AM8" s="46" t="s">
        <v>25</v>
      </c>
      <c r="AN8" s="46" t="str">
        <f>IFERROR(VLOOKUP($B8,Sheet1!$A$5:$B$300,2,FALSE),"")</f>
        <v/>
      </c>
      <c r="AO8" s="46" t="s">
        <v>25</v>
      </c>
      <c r="AP8" s="5" t="str">
        <f>IFERROR(VLOOKUP($A8,集約用シート!$B$5:$U$300,15,FALSE),"")</f>
        <v/>
      </c>
      <c r="AQ8" s="8" t="s">
        <v>25</v>
      </c>
      <c r="AR8" s="46" t="s">
        <v>25</v>
      </c>
      <c r="AS8" s="5" t="str">
        <f>IFERROR(VLOOKUP($A8,集約用シート!$B$5:$U$300,19,FALSE),"")</f>
        <v/>
      </c>
      <c r="AT8" s="46" t="s">
        <v>21</v>
      </c>
      <c r="AU8" s="5" t="str">
        <f>IFERROR(VLOOKUP($A8,集約用シート!$B$5:$U$300,21,FALSE),"")</f>
        <v/>
      </c>
    </row>
    <row r="9" spans="1:47" ht="28.5" customHeight="1">
      <c r="A9" s="20">
        <v>4218</v>
      </c>
      <c r="B9" s="21" t="s">
        <v>1120</v>
      </c>
      <c r="C9" s="46" t="s">
        <v>26</v>
      </c>
      <c r="D9" s="46" t="s">
        <v>26</v>
      </c>
      <c r="E9" s="46" t="s">
        <v>26</v>
      </c>
      <c r="F9" s="46" t="s">
        <v>26</v>
      </c>
      <c r="G9" s="46" t="s">
        <v>26</v>
      </c>
      <c r="H9" s="46" t="s">
        <v>26</v>
      </c>
      <c r="I9" s="46" t="s">
        <v>26</v>
      </c>
      <c r="J9" s="46"/>
      <c r="K9" s="46" t="s">
        <v>26</v>
      </c>
      <c r="L9" s="46"/>
      <c r="M9" s="46"/>
      <c r="N9" s="46" t="s">
        <v>26</v>
      </c>
      <c r="O9" s="46" t="s">
        <v>26</v>
      </c>
      <c r="P9" s="46">
        <v>2</v>
      </c>
      <c r="Q9" s="46" t="s">
        <v>26</v>
      </c>
      <c r="R9" s="46" t="s">
        <v>26</v>
      </c>
      <c r="S9" s="46" t="s">
        <v>26</v>
      </c>
      <c r="T9" s="46" t="s">
        <v>26</v>
      </c>
      <c r="U9" s="46" t="s">
        <v>26</v>
      </c>
      <c r="V9" s="46" t="s">
        <v>26</v>
      </c>
      <c r="W9" s="46"/>
      <c r="X9" s="46"/>
      <c r="Y9" s="46" t="s">
        <v>25</v>
      </c>
      <c r="Z9" s="46" t="s">
        <v>25</v>
      </c>
      <c r="AA9" s="46" t="s">
        <v>25</v>
      </c>
      <c r="AB9" s="46" t="s">
        <v>25</v>
      </c>
      <c r="AC9" s="46" t="s">
        <v>25</v>
      </c>
      <c r="AD9" s="46" t="s">
        <v>25</v>
      </c>
      <c r="AE9" s="46" t="s">
        <v>25</v>
      </c>
      <c r="AF9" s="8"/>
      <c r="AG9" s="46" t="s">
        <v>21</v>
      </c>
      <c r="AH9" s="46" t="s">
        <v>25</v>
      </c>
      <c r="AI9" s="46" t="s">
        <v>21</v>
      </c>
      <c r="AJ9" s="46" t="s">
        <v>21</v>
      </c>
      <c r="AK9" s="46" t="s">
        <v>25</v>
      </c>
      <c r="AL9" s="46" t="s">
        <v>25</v>
      </c>
      <c r="AM9" s="46" t="s">
        <v>25</v>
      </c>
      <c r="AN9" s="46" t="str">
        <f>IFERROR(VLOOKUP($B9,Sheet1!$A$5:$B$300,2,FALSE),"")</f>
        <v/>
      </c>
      <c r="AO9" s="46" t="s">
        <v>25</v>
      </c>
      <c r="AP9" s="5" t="str">
        <f>IFERROR(VLOOKUP($A9,集約用シート!$B$5:$U$300,15,FALSE),"")</f>
        <v/>
      </c>
      <c r="AQ9" s="8" t="s">
        <v>25</v>
      </c>
      <c r="AR9" s="46" t="s">
        <v>25</v>
      </c>
      <c r="AS9" s="5" t="str">
        <f>IFERROR(VLOOKUP($A9,集約用シート!$B$5:$U$300,19,FALSE),"")</f>
        <v/>
      </c>
      <c r="AT9" s="46" t="s">
        <v>25</v>
      </c>
      <c r="AU9" s="5" t="str">
        <f>IFERROR(VLOOKUP($A9,集約用シート!$B$5:$U$300,21,FALSE),"")</f>
        <v/>
      </c>
    </row>
    <row r="10" spans="1:47" ht="28.5" customHeight="1">
      <c r="A10" s="20">
        <v>4219</v>
      </c>
      <c r="B10" s="21" t="s">
        <v>1121</v>
      </c>
      <c r="C10" s="46" t="s">
        <v>26</v>
      </c>
      <c r="D10" s="46" t="s">
        <v>26</v>
      </c>
      <c r="E10" s="46" t="s">
        <v>26</v>
      </c>
      <c r="F10" s="46" t="s">
        <v>26</v>
      </c>
      <c r="G10" s="46" t="s">
        <v>26</v>
      </c>
      <c r="H10" s="46" t="s">
        <v>26</v>
      </c>
      <c r="I10" s="46" t="s">
        <v>26</v>
      </c>
      <c r="J10" s="46" t="s">
        <v>26</v>
      </c>
      <c r="K10" s="46" t="s">
        <v>26</v>
      </c>
      <c r="L10" s="46"/>
      <c r="M10" s="46"/>
      <c r="N10" s="46" t="s">
        <v>26</v>
      </c>
      <c r="O10" s="46" t="s">
        <v>26</v>
      </c>
      <c r="P10" s="46">
        <v>2</v>
      </c>
      <c r="Q10" s="46" t="s">
        <v>26</v>
      </c>
      <c r="R10" s="46" t="s">
        <v>26</v>
      </c>
      <c r="S10" s="46" t="s">
        <v>26</v>
      </c>
      <c r="T10" s="46" t="s">
        <v>26</v>
      </c>
      <c r="U10" s="46" t="s">
        <v>26</v>
      </c>
      <c r="V10" s="46"/>
      <c r="W10" s="46"/>
      <c r="X10" s="46"/>
      <c r="Y10" s="46" t="s">
        <v>25</v>
      </c>
      <c r="Z10" s="46" t="s">
        <v>25</v>
      </c>
      <c r="AA10" s="46" t="s">
        <v>25</v>
      </c>
      <c r="AB10" s="46" t="s">
        <v>25</v>
      </c>
      <c r="AC10" s="46" t="s">
        <v>25</v>
      </c>
      <c r="AD10" s="46" t="s">
        <v>25</v>
      </c>
      <c r="AE10" s="46" t="s">
        <v>25</v>
      </c>
      <c r="AF10" s="8"/>
      <c r="AG10" s="46" t="s">
        <v>21</v>
      </c>
      <c r="AH10" s="46"/>
      <c r="AI10" s="46" t="s">
        <v>21</v>
      </c>
      <c r="AJ10" s="46" t="s">
        <v>21</v>
      </c>
      <c r="AK10" s="46" t="s">
        <v>25</v>
      </c>
      <c r="AL10" s="46" t="s">
        <v>25</v>
      </c>
      <c r="AM10" s="46" t="s">
        <v>25</v>
      </c>
      <c r="AN10" s="46" t="str">
        <f>IFERROR(VLOOKUP($B10,Sheet1!$A$5:$B$300,2,FALSE),"")</f>
        <v/>
      </c>
      <c r="AO10" s="46" t="s">
        <v>25</v>
      </c>
      <c r="AP10" s="5" t="str">
        <f>IFERROR(VLOOKUP($A10,集約用シート!$B$5:$U$300,15,FALSE),"")</f>
        <v/>
      </c>
      <c r="AQ10" s="8" t="s">
        <v>25</v>
      </c>
      <c r="AR10" s="46" t="s">
        <v>25</v>
      </c>
      <c r="AS10" s="5" t="str">
        <f>IFERROR(VLOOKUP($A10,集約用シート!$B$5:$U$300,19,FALSE),"")</f>
        <v/>
      </c>
      <c r="AT10" s="46" t="s">
        <v>25</v>
      </c>
      <c r="AU10" s="5" t="str">
        <f>IFERROR(VLOOKUP($A10,集約用シート!$B$5:$U$300,21,FALSE),"")</f>
        <v/>
      </c>
    </row>
    <row r="11" spans="1:47" ht="28.5" customHeight="1">
      <c r="A11" s="20">
        <v>422</v>
      </c>
      <c r="B11" s="21" t="s">
        <v>1122</v>
      </c>
      <c r="C11" s="46" t="s">
        <v>26</v>
      </c>
      <c r="D11" s="46" t="s">
        <v>22</v>
      </c>
      <c r="E11" s="46">
        <v>1</v>
      </c>
      <c r="F11" s="46" t="s">
        <v>26</v>
      </c>
      <c r="G11" s="46" t="s">
        <v>26</v>
      </c>
      <c r="H11" s="46" t="s">
        <v>26</v>
      </c>
      <c r="I11" s="46" t="s">
        <v>26</v>
      </c>
      <c r="J11" s="46" t="s">
        <v>26</v>
      </c>
      <c r="K11" s="46"/>
      <c r="L11" s="46"/>
      <c r="M11" s="46"/>
      <c r="N11" s="46" t="s">
        <v>26</v>
      </c>
      <c r="O11" s="46" t="s">
        <v>22</v>
      </c>
      <c r="P11" s="46">
        <v>1</v>
      </c>
      <c r="Q11" s="46" t="s">
        <v>26</v>
      </c>
      <c r="R11" s="46" t="s">
        <v>26</v>
      </c>
      <c r="S11" s="46" t="s">
        <v>26</v>
      </c>
      <c r="T11" s="46" t="s">
        <v>26</v>
      </c>
      <c r="U11" s="46" t="s">
        <v>26</v>
      </c>
      <c r="V11" s="46" t="s">
        <v>26</v>
      </c>
      <c r="W11" s="46"/>
      <c r="X11" s="46" t="s">
        <v>26</v>
      </c>
      <c r="Y11" s="46" t="s">
        <v>25</v>
      </c>
      <c r="Z11" s="46" t="s">
        <v>21</v>
      </c>
      <c r="AA11" s="46" t="s">
        <v>21</v>
      </c>
      <c r="AB11" s="46" t="s">
        <v>25</v>
      </c>
      <c r="AC11" s="46" t="s">
        <v>25</v>
      </c>
      <c r="AD11" s="46" t="s">
        <v>25</v>
      </c>
      <c r="AE11" s="46" t="s">
        <v>25</v>
      </c>
      <c r="AF11" s="8"/>
      <c r="AG11" s="46" t="s">
        <v>21</v>
      </c>
      <c r="AH11" s="46" t="s">
        <v>25</v>
      </c>
      <c r="AI11" s="46" t="s">
        <v>21</v>
      </c>
      <c r="AJ11" s="46" t="s">
        <v>25</v>
      </c>
      <c r="AK11" s="46" t="s">
        <v>25</v>
      </c>
      <c r="AL11" s="46" t="s">
        <v>21</v>
      </c>
      <c r="AM11" s="46" t="s">
        <v>25</v>
      </c>
      <c r="AN11" s="46" t="str">
        <f>IFERROR(VLOOKUP($B11,Sheet1!$A$5:$B$300,2,FALSE),"")</f>
        <v/>
      </c>
      <c r="AO11" s="46" t="s">
        <v>25</v>
      </c>
      <c r="AP11" s="5" t="str">
        <f>IFERROR(VLOOKUP($A11,集約用シート!$B$5:$U$300,15,FALSE),"")</f>
        <v/>
      </c>
      <c r="AQ11" s="8" t="s">
        <v>25</v>
      </c>
      <c r="AR11" s="46" t="s">
        <v>25</v>
      </c>
      <c r="AS11" s="5" t="str">
        <f>IFERROR(VLOOKUP($A11,集約用シート!$B$5:$U$300,19,FALSE),"")</f>
        <v/>
      </c>
      <c r="AT11" s="46" t="s">
        <v>25</v>
      </c>
      <c r="AU11" s="5" t="str">
        <f>IFERROR(VLOOKUP($A11,集約用シート!$B$5:$U$300,21,FALSE),"")</f>
        <v/>
      </c>
    </row>
    <row r="12" spans="1:47" ht="28.5" customHeight="1">
      <c r="A12" s="20">
        <v>4224</v>
      </c>
      <c r="B12" s="21" t="s">
        <v>1123</v>
      </c>
      <c r="C12" s="46" t="s">
        <v>26</v>
      </c>
      <c r="D12" s="46" t="s">
        <v>22</v>
      </c>
      <c r="E12" s="46">
        <v>1</v>
      </c>
      <c r="F12" s="46" t="s">
        <v>26</v>
      </c>
      <c r="G12" s="46" t="s">
        <v>26</v>
      </c>
      <c r="H12" s="46" t="s">
        <v>26</v>
      </c>
      <c r="I12" s="46" t="s">
        <v>26</v>
      </c>
      <c r="J12" s="46" t="s">
        <v>26</v>
      </c>
      <c r="K12" s="46"/>
      <c r="L12" s="46"/>
      <c r="M12" s="46"/>
      <c r="N12" s="46" t="s">
        <v>26</v>
      </c>
      <c r="O12" s="46" t="s">
        <v>22</v>
      </c>
      <c r="P12" s="46">
        <v>1</v>
      </c>
      <c r="Q12" s="46" t="s">
        <v>26</v>
      </c>
      <c r="R12" s="46" t="s">
        <v>26</v>
      </c>
      <c r="S12" s="46" t="s">
        <v>26</v>
      </c>
      <c r="T12" s="46" t="s">
        <v>26</v>
      </c>
      <c r="U12" s="46" t="s">
        <v>26</v>
      </c>
      <c r="V12" s="46" t="s">
        <v>26</v>
      </c>
      <c r="W12" s="46"/>
      <c r="X12" s="46"/>
      <c r="Y12" s="46" t="s">
        <v>25</v>
      </c>
      <c r="Z12" s="46" t="s">
        <v>21</v>
      </c>
      <c r="AA12" s="46" t="s">
        <v>21</v>
      </c>
      <c r="AB12" s="46" t="s">
        <v>25</v>
      </c>
      <c r="AC12" s="46" t="s">
        <v>25</v>
      </c>
      <c r="AD12" s="46" t="s">
        <v>25</v>
      </c>
      <c r="AE12" s="46" t="s">
        <v>25</v>
      </c>
      <c r="AF12" s="8"/>
      <c r="AG12" s="46" t="s">
        <v>21</v>
      </c>
      <c r="AH12" s="46" t="s">
        <v>25</v>
      </c>
      <c r="AI12" s="46" t="s">
        <v>21</v>
      </c>
      <c r="AJ12" s="46" t="s">
        <v>21</v>
      </c>
      <c r="AK12" s="46" t="s">
        <v>25</v>
      </c>
      <c r="AL12" s="46" t="s">
        <v>21</v>
      </c>
      <c r="AM12" s="46" t="s">
        <v>25</v>
      </c>
      <c r="AN12" s="46" t="str">
        <f>IFERROR(VLOOKUP($B12,Sheet1!$A$5:$B$300,2,FALSE),"")</f>
        <v/>
      </c>
      <c r="AO12" s="46" t="s">
        <v>25</v>
      </c>
      <c r="AP12" s="5" t="str">
        <f>IFERROR(VLOOKUP($A12,集約用シート!$B$5:$U$300,15,FALSE),"")</f>
        <v/>
      </c>
      <c r="AQ12" s="8" t="s">
        <v>25</v>
      </c>
      <c r="AR12" s="46" t="s">
        <v>25</v>
      </c>
      <c r="AS12" s="5" t="str">
        <f>IFERROR(VLOOKUP($A12,集約用シート!$B$5:$U$300,19,FALSE),"")</f>
        <v/>
      </c>
      <c r="AT12" s="46" t="s">
        <v>25</v>
      </c>
      <c r="AU12" s="5" t="str">
        <f>IFERROR(VLOOKUP($A12,集約用シート!$B$5:$U$300,21,FALSE),"")</f>
        <v/>
      </c>
    </row>
    <row r="13" spans="1:47" ht="28.5" customHeight="1">
      <c r="A13" s="20">
        <v>4225</v>
      </c>
      <c r="B13" s="21" t="s">
        <v>1124</v>
      </c>
      <c r="C13" s="46" t="s">
        <v>26</v>
      </c>
      <c r="D13" s="46" t="s">
        <v>26</v>
      </c>
      <c r="E13" s="46">
        <v>2</v>
      </c>
      <c r="F13" s="46" t="s">
        <v>26</v>
      </c>
      <c r="G13" s="46" t="s">
        <v>26</v>
      </c>
      <c r="H13" s="46" t="s">
        <v>26</v>
      </c>
      <c r="I13" s="46" t="s">
        <v>26</v>
      </c>
      <c r="J13" s="46"/>
      <c r="K13" s="46"/>
      <c r="L13" s="46"/>
      <c r="M13" s="46"/>
      <c r="N13" s="46" t="s">
        <v>26</v>
      </c>
      <c r="O13" s="46" t="s">
        <v>26</v>
      </c>
      <c r="P13" s="46">
        <v>2</v>
      </c>
      <c r="Q13" s="46" t="s">
        <v>26</v>
      </c>
      <c r="R13" s="46" t="s">
        <v>26</v>
      </c>
      <c r="S13" s="46" t="s">
        <v>26</v>
      </c>
      <c r="T13" s="46" t="s">
        <v>26</v>
      </c>
      <c r="U13" s="46"/>
      <c r="V13" s="46" t="s">
        <v>26</v>
      </c>
      <c r="W13" s="46"/>
      <c r="X13" s="46"/>
      <c r="Y13" s="46" t="s">
        <v>25</v>
      </c>
      <c r="Z13" s="46" t="s">
        <v>25</v>
      </c>
      <c r="AA13" s="46" t="s">
        <v>25</v>
      </c>
      <c r="AB13" s="46" t="s">
        <v>25</v>
      </c>
      <c r="AC13" s="46" t="s">
        <v>25</v>
      </c>
      <c r="AD13" s="46" t="s">
        <v>25</v>
      </c>
      <c r="AE13" s="46" t="s">
        <v>25</v>
      </c>
      <c r="AF13" s="8"/>
      <c r="AG13" s="46" t="s">
        <v>21</v>
      </c>
      <c r="AH13" s="46" t="s">
        <v>25</v>
      </c>
      <c r="AI13" s="46" t="s">
        <v>21</v>
      </c>
      <c r="AJ13" s="46" t="s">
        <v>21</v>
      </c>
      <c r="AK13" s="46" t="s">
        <v>25</v>
      </c>
      <c r="AL13" s="46" t="s">
        <v>25</v>
      </c>
      <c r="AM13" s="46" t="s">
        <v>25</v>
      </c>
      <c r="AN13" s="46" t="str">
        <f>IFERROR(VLOOKUP($B13,Sheet1!$A$5:$B$300,2,FALSE),"")</f>
        <v/>
      </c>
      <c r="AO13" s="46" t="s">
        <v>25</v>
      </c>
      <c r="AP13" s="5" t="str">
        <f>IFERROR(VLOOKUP($A13,集約用シート!$B$5:$U$300,15,FALSE),"")</f>
        <v/>
      </c>
      <c r="AQ13" s="8" t="s">
        <v>25</v>
      </c>
      <c r="AR13" s="46" t="s">
        <v>21</v>
      </c>
      <c r="AS13" s="5" t="str">
        <f>IFERROR(VLOOKUP($A13,集約用シート!$B$5:$U$300,19,FALSE),"")</f>
        <v/>
      </c>
      <c r="AT13" s="46" t="s">
        <v>25</v>
      </c>
      <c r="AU13" s="5" t="str">
        <f>IFERROR(VLOOKUP($A13,集約用シート!$B$5:$U$300,21,FALSE),"")</f>
        <v/>
      </c>
    </row>
    <row r="14" spans="1:47" ht="28.5" customHeight="1">
      <c r="A14" s="20">
        <v>4226</v>
      </c>
      <c r="B14" s="21" t="s">
        <v>1125</v>
      </c>
      <c r="C14" s="46" t="s">
        <v>26</v>
      </c>
      <c r="D14" s="46" t="s">
        <v>26</v>
      </c>
      <c r="E14" s="46" t="s">
        <v>26</v>
      </c>
      <c r="F14" s="46" t="s">
        <v>26</v>
      </c>
      <c r="G14" s="46" t="s">
        <v>26</v>
      </c>
      <c r="H14" s="46" t="s">
        <v>26</v>
      </c>
      <c r="I14" s="46" t="s">
        <v>26</v>
      </c>
      <c r="J14" s="46" t="s">
        <v>26</v>
      </c>
      <c r="K14" s="46"/>
      <c r="L14" s="46"/>
      <c r="M14" s="46"/>
      <c r="N14" s="46" t="s">
        <v>26</v>
      </c>
      <c r="O14" s="46" t="s">
        <v>26</v>
      </c>
      <c r="P14" s="46">
        <v>2</v>
      </c>
      <c r="Q14" s="46" t="s">
        <v>26</v>
      </c>
      <c r="R14" s="46" t="s">
        <v>26</v>
      </c>
      <c r="S14" s="46" t="s">
        <v>26</v>
      </c>
      <c r="T14" s="46" t="s">
        <v>26</v>
      </c>
      <c r="U14" s="46" t="s">
        <v>26</v>
      </c>
      <c r="V14" s="46" t="s">
        <v>26</v>
      </c>
      <c r="W14" s="46"/>
      <c r="X14" s="46"/>
      <c r="Y14" s="46" t="s">
        <v>25</v>
      </c>
      <c r="Z14" s="46" t="s">
        <v>25</v>
      </c>
      <c r="AA14" s="46" t="s">
        <v>25</v>
      </c>
      <c r="AB14" s="46" t="s">
        <v>25</v>
      </c>
      <c r="AC14" s="46" t="s">
        <v>25</v>
      </c>
      <c r="AD14" s="46" t="s">
        <v>25</v>
      </c>
      <c r="AE14" s="46" t="s">
        <v>25</v>
      </c>
      <c r="AF14" s="8"/>
      <c r="AG14" s="46" t="s">
        <v>21</v>
      </c>
      <c r="AH14" s="46" t="s">
        <v>25</v>
      </c>
      <c r="AI14" s="46" t="s">
        <v>21</v>
      </c>
      <c r="AJ14" s="46" t="s">
        <v>21</v>
      </c>
      <c r="AK14" s="46" t="s">
        <v>25</v>
      </c>
      <c r="AL14" s="46" t="s">
        <v>21</v>
      </c>
      <c r="AM14" s="46" t="s">
        <v>25</v>
      </c>
      <c r="AN14" s="46" t="str">
        <f>IFERROR(VLOOKUP($B14,Sheet1!$A$5:$B$300,2,FALSE),"")</f>
        <v/>
      </c>
      <c r="AO14" s="46" t="s">
        <v>25</v>
      </c>
      <c r="AP14" s="5" t="str">
        <f>IFERROR(VLOOKUP($A14,集約用シート!$B$5:$U$300,15,FALSE),"")</f>
        <v/>
      </c>
      <c r="AQ14" s="8" t="s">
        <v>25</v>
      </c>
      <c r="AR14" s="46" t="s">
        <v>25</v>
      </c>
      <c r="AS14" s="5" t="str">
        <f>IFERROR(VLOOKUP($A14,集約用シート!$B$5:$U$300,19,FALSE),"")</f>
        <v/>
      </c>
      <c r="AT14" s="46" t="s">
        <v>25</v>
      </c>
      <c r="AU14" s="5" t="str">
        <f>IFERROR(VLOOKUP($A14,集約用シート!$B$5:$U$300,21,FALSE),"")</f>
        <v/>
      </c>
    </row>
    <row r="15" spans="1:47" ht="28.5" customHeight="1">
      <c r="A15" s="20">
        <v>4227</v>
      </c>
      <c r="B15" s="21" t="s">
        <v>1126</v>
      </c>
      <c r="C15" s="46" t="s">
        <v>26</v>
      </c>
      <c r="D15" s="46" t="s">
        <v>22</v>
      </c>
      <c r="E15" s="46">
        <v>1</v>
      </c>
      <c r="F15" s="46" t="s">
        <v>26</v>
      </c>
      <c r="G15" s="46" t="s">
        <v>26</v>
      </c>
      <c r="H15" s="46" t="s">
        <v>26</v>
      </c>
      <c r="I15" s="46" t="s">
        <v>26</v>
      </c>
      <c r="J15" s="46" t="s">
        <v>26</v>
      </c>
      <c r="K15" s="46"/>
      <c r="L15" s="46"/>
      <c r="M15" s="46"/>
      <c r="N15" s="46" t="s">
        <v>26</v>
      </c>
      <c r="O15" s="46" t="s">
        <v>22</v>
      </c>
      <c r="P15" s="46">
        <v>1</v>
      </c>
      <c r="Q15" s="46" t="s">
        <v>26</v>
      </c>
      <c r="R15" s="46" t="s">
        <v>26</v>
      </c>
      <c r="S15" s="46" t="s">
        <v>26</v>
      </c>
      <c r="T15" s="46" t="s">
        <v>26</v>
      </c>
      <c r="U15" s="46" t="s">
        <v>26</v>
      </c>
      <c r="V15" s="46" t="s">
        <v>26</v>
      </c>
      <c r="W15" s="46"/>
      <c r="X15" s="46"/>
      <c r="Y15" s="46" t="s">
        <v>25</v>
      </c>
      <c r="Z15" s="46" t="s">
        <v>21</v>
      </c>
      <c r="AA15" s="46" t="s">
        <v>21</v>
      </c>
      <c r="AB15" s="46" t="s">
        <v>25</v>
      </c>
      <c r="AC15" s="46" t="s">
        <v>25</v>
      </c>
      <c r="AD15" s="46" t="s">
        <v>25</v>
      </c>
      <c r="AE15" s="46" t="s">
        <v>25</v>
      </c>
      <c r="AF15" s="8"/>
      <c r="AG15" s="46" t="s">
        <v>21</v>
      </c>
      <c r="AH15" s="46"/>
      <c r="AI15" s="46" t="s">
        <v>21</v>
      </c>
      <c r="AJ15" s="46" t="s">
        <v>21</v>
      </c>
      <c r="AK15" s="46" t="s">
        <v>25</v>
      </c>
      <c r="AL15" s="46" t="s">
        <v>21</v>
      </c>
      <c r="AM15" s="46" t="s">
        <v>25</v>
      </c>
      <c r="AN15" s="46" t="str">
        <f>IFERROR(VLOOKUP($B15,Sheet1!$A$5:$B$300,2,FALSE),"")</f>
        <v/>
      </c>
      <c r="AO15" s="46" t="s">
        <v>25</v>
      </c>
      <c r="AP15" s="5" t="str">
        <f>IFERROR(VLOOKUP($A15,集約用シート!$B$5:$U$300,15,FALSE),"")</f>
        <v/>
      </c>
      <c r="AQ15" s="8" t="s">
        <v>25</v>
      </c>
      <c r="AR15" s="46" t="s">
        <v>25</v>
      </c>
      <c r="AS15" s="5" t="str">
        <f>IFERROR(VLOOKUP($A15,集約用シート!$B$5:$U$300,19,FALSE),"")</f>
        <v/>
      </c>
      <c r="AT15" s="46" t="s">
        <v>25</v>
      </c>
      <c r="AU15" s="5" t="str">
        <f>IFERROR(VLOOKUP($A15,集約用シート!$B$5:$U$300,21,FALSE),"")</f>
        <v/>
      </c>
    </row>
    <row r="16" spans="1:47" ht="28.5" customHeight="1">
      <c r="A16" s="20">
        <v>4228</v>
      </c>
      <c r="B16" s="21" t="s">
        <v>1127</v>
      </c>
      <c r="C16" s="46" t="s">
        <v>26</v>
      </c>
      <c r="D16" s="46" t="s">
        <v>26</v>
      </c>
      <c r="E16" s="46" t="s">
        <v>26</v>
      </c>
      <c r="F16" s="46" t="s">
        <v>26</v>
      </c>
      <c r="G16" s="46" t="s">
        <v>26</v>
      </c>
      <c r="H16" s="46" t="s">
        <v>26</v>
      </c>
      <c r="I16" s="46" t="s">
        <v>26</v>
      </c>
      <c r="J16" s="46" t="s">
        <v>26</v>
      </c>
      <c r="K16" s="46"/>
      <c r="L16" s="46"/>
      <c r="M16" s="46"/>
      <c r="N16" s="46" t="s">
        <v>26</v>
      </c>
      <c r="O16" s="46" t="s">
        <v>26</v>
      </c>
      <c r="P16" s="46">
        <v>2</v>
      </c>
      <c r="Q16" s="46" t="s">
        <v>26</v>
      </c>
      <c r="R16" s="46" t="s">
        <v>26</v>
      </c>
      <c r="S16" s="46" t="s">
        <v>26</v>
      </c>
      <c r="T16" s="46" t="s">
        <v>26</v>
      </c>
      <c r="U16" s="46" t="s">
        <v>26</v>
      </c>
      <c r="V16" s="46" t="s">
        <v>26</v>
      </c>
      <c r="W16" s="46"/>
      <c r="X16" s="46"/>
      <c r="Y16" s="46" t="s">
        <v>25</v>
      </c>
      <c r="Z16" s="46" t="s">
        <v>25</v>
      </c>
      <c r="AA16" s="46" t="s">
        <v>25</v>
      </c>
      <c r="AB16" s="46" t="s">
        <v>25</v>
      </c>
      <c r="AC16" s="46" t="s">
        <v>25</v>
      </c>
      <c r="AD16" s="46" t="s">
        <v>25</v>
      </c>
      <c r="AE16" s="46" t="s">
        <v>25</v>
      </c>
      <c r="AF16" s="8"/>
      <c r="AG16" s="46" t="s">
        <v>21</v>
      </c>
      <c r="AH16" s="46" t="s">
        <v>25</v>
      </c>
      <c r="AI16" s="46" t="s">
        <v>21</v>
      </c>
      <c r="AJ16" s="46" t="s">
        <v>21</v>
      </c>
      <c r="AK16" s="46" t="s">
        <v>25</v>
      </c>
      <c r="AL16" s="46" t="s">
        <v>25</v>
      </c>
      <c r="AM16" s="46" t="s">
        <v>25</v>
      </c>
      <c r="AN16" s="46" t="str">
        <f>IFERROR(VLOOKUP($B16,Sheet1!$A$5:$B$300,2,FALSE),"")</f>
        <v/>
      </c>
      <c r="AO16" s="46" t="s">
        <v>25</v>
      </c>
      <c r="AP16" s="5" t="str">
        <f>IFERROR(VLOOKUP($A16,集約用シート!$B$5:$U$300,15,FALSE),"")</f>
        <v/>
      </c>
      <c r="AQ16" s="8" t="s">
        <v>25</v>
      </c>
      <c r="AR16" s="46" t="s">
        <v>25</v>
      </c>
      <c r="AS16" s="5" t="str">
        <f>IFERROR(VLOOKUP($A16,集約用シート!$B$5:$U$300,19,FALSE),"")</f>
        <v/>
      </c>
      <c r="AT16" s="46" t="s">
        <v>25</v>
      </c>
      <c r="AU16" s="5" t="str">
        <f>IFERROR(VLOOKUP($A16,集約用シート!$B$5:$U$300,21,FALSE),"")</f>
        <v/>
      </c>
    </row>
    <row r="17" spans="1:47" ht="28.5" customHeight="1">
      <c r="A17" s="20">
        <v>4229</v>
      </c>
      <c r="B17" s="21" t="s">
        <v>1128</v>
      </c>
      <c r="C17" s="46" t="s">
        <v>26</v>
      </c>
      <c r="D17" s="46" t="s">
        <v>21</v>
      </c>
      <c r="E17" s="46">
        <v>1</v>
      </c>
      <c r="F17" s="46" t="s">
        <v>26</v>
      </c>
      <c r="G17" s="46" t="s">
        <v>26</v>
      </c>
      <c r="H17" s="46" t="s">
        <v>26</v>
      </c>
      <c r="I17" s="46" t="s">
        <v>26</v>
      </c>
      <c r="J17" s="46" t="s">
        <v>26</v>
      </c>
      <c r="K17" s="46"/>
      <c r="L17" s="46"/>
      <c r="M17" s="46"/>
      <c r="N17" s="46" t="s">
        <v>26</v>
      </c>
      <c r="O17" s="46" t="s">
        <v>22</v>
      </c>
      <c r="P17" s="46">
        <v>1</v>
      </c>
      <c r="Q17" s="46" t="s">
        <v>26</v>
      </c>
      <c r="R17" s="46" t="s">
        <v>26</v>
      </c>
      <c r="S17" s="46" t="s">
        <v>26</v>
      </c>
      <c r="T17" s="46" t="s">
        <v>26</v>
      </c>
      <c r="U17" s="46"/>
      <c r="V17" s="46"/>
      <c r="W17" s="46"/>
      <c r="X17" s="46"/>
      <c r="Y17" s="46" t="s">
        <v>25</v>
      </c>
      <c r="Z17" s="46" t="s">
        <v>21</v>
      </c>
      <c r="AA17" s="46" t="s">
        <v>21</v>
      </c>
      <c r="AB17" s="46" t="s">
        <v>25</v>
      </c>
      <c r="AC17" s="46" t="s">
        <v>25</v>
      </c>
      <c r="AD17" s="46" t="s">
        <v>25</v>
      </c>
      <c r="AE17" s="46" t="s">
        <v>25</v>
      </c>
      <c r="AF17" s="8"/>
      <c r="AG17" s="46" t="s">
        <v>21</v>
      </c>
      <c r="AH17" s="46"/>
      <c r="AI17" s="46" t="s">
        <v>21</v>
      </c>
      <c r="AJ17" s="46" t="s">
        <v>21</v>
      </c>
      <c r="AK17" s="46" t="s">
        <v>25</v>
      </c>
      <c r="AL17" s="46" t="s">
        <v>21</v>
      </c>
      <c r="AM17" s="46" t="s">
        <v>25</v>
      </c>
      <c r="AN17" s="46" t="str">
        <f>IFERROR(VLOOKUP($B17,Sheet1!$A$5:$B$300,2,FALSE),"")</f>
        <v/>
      </c>
      <c r="AO17" s="46" t="s">
        <v>25</v>
      </c>
      <c r="AP17" s="5" t="str">
        <f>IFERROR(VLOOKUP($A17,集約用シート!$B$5:$U$300,15,FALSE),"")</f>
        <v/>
      </c>
      <c r="AQ17" s="8" t="s">
        <v>25</v>
      </c>
      <c r="AR17" s="46" t="s">
        <v>21</v>
      </c>
      <c r="AS17" s="5" t="str">
        <f>IFERROR(VLOOKUP($A17,集約用シート!$B$5:$U$300,19,FALSE),"")</f>
        <v/>
      </c>
      <c r="AT17" s="46" t="s">
        <v>21</v>
      </c>
      <c r="AU17" s="5" t="str">
        <f>IFERROR(VLOOKUP($A17,集約用シート!$B$5:$U$300,21,FALSE),"")</f>
        <v/>
      </c>
    </row>
    <row r="18" spans="1:47" ht="28.5" customHeight="1">
      <c r="A18" s="20">
        <v>423</v>
      </c>
      <c r="B18" s="21" t="s">
        <v>1129</v>
      </c>
      <c r="C18" s="46" t="s">
        <v>26</v>
      </c>
      <c r="D18" s="46" t="s">
        <v>26</v>
      </c>
      <c r="E18" s="46" t="s">
        <v>26</v>
      </c>
      <c r="F18" s="46" t="s">
        <v>26</v>
      </c>
      <c r="G18" s="46" t="s">
        <v>26</v>
      </c>
      <c r="H18" s="46" t="s">
        <v>26</v>
      </c>
      <c r="I18" s="46" t="s">
        <v>26</v>
      </c>
      <c r="J18" s="46" t="s">
        <v>26</v>
      </c>
      <c r="K18" s="46"/>
      <c r="L18" s="46"/>
      <c r="M18" s="46"/>
      <c r="N18" s="46" t="s">
        <v>26</v>
      </c>
      <c r="O18" s="46" t="s">
        <v>26</v>
      </c>
      <c r="P18" s="46">
        <v>2</v>
      </c>
      <c r="Q18" s="46" t="s">
        <v>26</v>
      </c>
      <c r="R18" s="46" t="s">
        <v>26</v>
      </c>
      <c r="S18" s="46" t="s">
        <v>26</v>
      </c>
      <c r="T18" s="46" t="s">
        <v>26</v>
      </c>
      <c r="U18" s="46" t="s">
        <v>26</v>
      </c>
      <c r="V18" s="46" t="s">
        <v>26</v>
      </c>
      <c r="W18" s="46"/>
      <c r="X18" s="46"/>
      <c r="Y18" s="46" t="s">
        <v>25</v>
      </c>
      <c r="Z18" s="46" t="s">
        <v>25</v>
      </c>
      <c r="AA18" s="46" t="s">
        <v>25</v>
      </c>
      <c r="AB18" s="46" t="s">
        <v>25</v>
      </c>
      <c r="AC18" s="46" t="s">
        <v>25</v>
      </c>
      <c r="AD18" s="46" t="s">
        <v>25</v>
      </c>
      <c r="AE18" s="46" t="s">
        <v>25</v>
      </c>
      <c r="AF18" s="8"/>
      <c r="AG18" s="46" t="s">
        <v>21</v>
      </c>
      <c r="AH18" s="46" t="s">
        <v>25</v>
      </c>
      <c r="AI18" s="46" t="s">
        <v>21</v>
      </c>
      <c r="AJ18" s="46" t="s">
        <v>21</v>
      </c>
      <c r="AK18" s="46" t="s">
        <v>25</v>
      </c>
      <c r="AL18" s="46"/>
      <c r="AM18" s="46" t="s">
        <v>25</v>
      </c>
      <c r="AN18" s="46" t="str">
        <f>IFERROR(VLOOKUP($B18,Sheet1!$A$5:$B$300,2,FALSE),"")</f>
        <v/>
      </c>
      <c r="AO18" s="46" t="s">
        <v>25</v>
      </c>
      <c r="AP18" s="5" t="str">
        <f>IFERROR(VLOOKUP($A18,集約用シート!$B$5:$U$300,15,FALSE),"")</f>
        <v/>
      </c>
      <c r="AQ18" s="8" t="s">
        <v>25</v>
      </c>
      <c r="AR18" s="46" t="s">
        <v>25</v>
      </c>
      <c r="AS18" s="5" t="str">
        <f>IFERROR(VLOOKUP($A18,集約用シート!$B$5:$U$300,19,FALSE),"")</f>
        <v/>
      </c>
      <c r="AT18" s="46" t="s">
        <v>25</v>
      </c>
      <c r="AU18" s="5" t="str">
        <f>IFERROR(VLOOKUP($A18,集約用シート!$B$5:$U$300,21,FALSE),"")</f>
        <v/>
      </c>
    </row>
    <row r="19" spans="1:47" ht="28.5" customHeight="1">
      <c r="A19" s="20">
        <v>4236</v>
      </c>
      <c r="B19" s="21" t="s">
        <v>1130</v>
      </c>
      <c r="C19" s="37"/>
      <c r="D19" s="46"/>
      <c r="E19" s="46"/>
      <c r="F19" s="46"/>
      <c r="G19" s="46"/>
      <c r="H19" s="46"/>
      <c r="I19" s="46"/>
      <c r="J19" s="46"/>
      <c r="K19" s="46"/>
      <c r="L19" s="46"/>
      <c r="M19" s="46"/>
      <c r="N19" s="46"/>
      <c r="O19" s="46"/>
      <c r="P19" s="46"/>
      <c r="Q19" s="46"/>
      <c r="R19" s="46"/>
      <c r="S19" s="46"/>
      <c r="T19" s="46"/>
      <c r="U19" s="46"/>
      <c r="V19" s="46"/>
      <c r="W19" s="46"/>
      <c r="X19" s="46"/>
      <c r="Y19" s="46" t="s">
        <v>23</v>
      </c>
      <c r="Z19" s="46" t="s">
        <v>23</v>
      </c>
      <c r="AA19" s="46" t="e">
        <v>#N/A</v>
      </c>
      <c r="AB19" s="46" t="s">
        <v>23</v>
      </c>
      <c r="AC19" s="46" t="s">
        <v>23</v>
      </c>
      <c r="AD19" s="46" t="s">
        <v>23</v>
      </c>
      <c r="AE19" s="46" t="s">
        <v>23</v>
      </c>
      <c r="AF19" s="8"/>
      <c r="AG19" s="46" t="s">
        <v>23</v>
      </c>
      <c r="AH19" s="46" t="s">
        <v>23</v>
      </c>
      <c r="AI19" s="46" t="s">
        <v>23</v>
      </c>
      <c r="AJ19" s="46" t="s">
        <v>23</v>
      </c>
      <c r="AK19" s="46" t="s">
        <v>21</v>
      </c>
      <c r="AL19" s="46" t="s">
        <v>21</v>
      </c>
      <c r="AM19" s="46"/>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20">
        <v>4241</v>
      </c>
      <c r="B20" s="21" t="s">
        <v>1131</v>
      </c>
      <c r="C20" s="37"/>
      <c r="D20" s="46"/>
      <c r="E20" s="46"/>
      <c r="F20" s="46"/>
      <c r="G20" s="46"/>
      <c r="H20" s="46"/>
      <c r="I20" s="46"/>
      <c r="J20" s="46"/>
      <c r="K20" s="46"/>
      <c r="L20" s="46"/>
      <c r="M20" s="46"/>
      <c r="N20" s="46"/>
      <c r="O20" s="46"/>
      <c r="P20" s="46"/>
      <c r="Q20" s="46"/>
      <c r="R20" s="46"/>
      <c r="S20" s="46"/>
      <c r="T20" s="46"/>
      <c r="U20" s="46"/>
      <c r="V20" s="46"/>
      <c r="W20" s="46"/>
      <c r="X20" s="46"/>
      <c r="Y20" s="46" t="s">
        <v>23</v>
      </c>
      <c r="Z20" s="46" t="s">
        <v>23</v>
      </c>
      <c r="AA20" s="46" t="e">
        <v>#N/A</v>
      </c>
      <c r="AB20" s="46" t="s">
        <v>23</v>
      </c>
      <c r="AC20" s="46" t="s">
        <v>23</v>
      </c>
      <c r="AD20" s="46" t="s">
        <v>23</v>
      </c>
      <c r="AE20" s="46" t="s">
        <v>23</v>
      </c>
      <c r="AF20" s="8"/>
      <c r="AG20" s="46" t="s">
        <v>23</v>
      </c>
      <c r="AH20" s="46" t="s">
        <v>23</v>
      </c>
      <c r="AI20" s="46" t="s">
        <v>23</v>
      </c>
      <c r="AJ20" s="46" t="s">
        <v>23</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20">
        <v>4242</v>
      </c>
      <c r="B21" s="21" t="s">
        <v>1132</v>
      </c>
      <c r="C21" s="46" t="s">
        <v>26</v>
      </c>
      <c r="D21" s="46" t="s">
        <v>26</v>
      </c>
      <c r="E21" s="46" t="s">
        <v>26</v>
      </c>
      <c r="F21" s="46" t="s">
        <v>26</v>
      </c>
      <c r="G21" s="46" t="s">
        <v>26</v>
      </c>
      <c r="H21" s="46" t="s">
        <v>26</v>
      </c>
      <c r="I21" s="46" t="s">
        <v>26</v>
      </c>
      <c r="J21" s="46" t="s">
        <v>26</v>
      </c>
      <c r="K21" s="46" t="s">
        <v>26</v>
      </c>
      <c r="L21" s="46"/>
      <c r="M21" s="46"/>
      <c r="N21" s="46" t="s">
        <v>26</v>
      </c>
      <c r="O21" s="46" t="s">
        <v>26</v>
      </c>
      <c r="P21" s="46">
        <v>2</v>
      </c>
      <c r="Q21" s="46" t="s">
        <v>26</v>
      </c>
      <c r="R21" s="46" t="s">
        <v>26</v>
      </c>
      <c r="S21" s="46" t="s">
        <v>26</v>
      </c>
      <c r="T21" s="46" t="s">
        <v>26</v>
      </c>
      <c r="U21" s="46" t="s">
        <v>26</v>
      </c>
      <c r="V21" s="46" t="s">
        <v>26</v>
      </c>
      <c r="W21" s="46"/>
      <c r="X21" s="46"/>
      <c r="Y21" s="46" t="s">
        <v>25</v>
      </c>
      <c r="Z21" s="46" t="s">
        <v>25</v>
      </c>
      <c r="AA21" s="46" t="s">
        <v>25</v>
      </c>
      <c r="AB21" s="46" t="s">
        <v>25</v>
      </c>
      <c r="AC21" s="46" t="s">
        <v>25</v>
      </c>
      <c r="AD21" s="46" t="s">
        <v>25</v>
      </c>
      <c r="AE21" s="46" t="s">
        <v>25</v>
      </c>
      <c r="AF21" s="8"/>
      <c r="AG21" s="46" t="s">
        <v>21</v>
      </c>
      <c r="AH21" s="46" t="s">
        <v>25</v>
      </c>
      <c r="AI21" s="46" t="s">
        <v>21</v>
      </c>
      <c r="AJ21" s="46" t="s">
        <v>21</v>
      </c>
      <c r="AK21" s="46" t="s">
        <v>25</v>
      </c>
      <c r="AL21" s="46" t="s">
        <v>25</v>
      </c>
      <c r="AM21" s="46" t="s">
        <v>25</v>
      </c>
      <c r="AN21" s="46" t="str">
        <f>IFERROR(VLOOKUP($B21,Sheet1!$A$5:$B$300,2,FALSE),"")</f>
        <v/>
      </c>
      <c r="AO21" s="46" t="s">
        <v>25</v>
      </c>
      <c r="AP21" s="5" t="str">
        <f>IFERROR(VLOOKUP($A21,集約用シート!$B$5:$U$300,15,FALSE),"")</f>
        <v/>
      </c>
      <c r="AQ21" s="8" t="s">
        <v>25</v>
      </c>
      <c r="AR21" s="46" t="s">
        <v>25</v>
      </c>
      <c r="AS21" s="5" t="str">
        <f>IFERROR(VLOOKUP($A21,集約用シート!$B$5:$U$300,19,FALSE),"")</f>
        <v/>
      </c>
      <c r="AT21" s="46" t="s">
        <v>21</v>
      </c>
      <c r="AU21" s="5" t="str">
        <f>IFERROR(VLOOKUP($A21,集約用シート!$B$5:$U$300,21,FALSE),"")</f>
        <v/>
      </c>
    </row>
    <row r="22" spans="1:47" ht="28.5" customHeight="1">
      <c r="A22" s="20">
        <v>4243</v>
      </c>
      <c r="B22" s="21" t="s">
        <v>1133</v>
      </c>
      <c r="C22" s="46" t="s">
        <v>26</v>
      </c>
      <c r="D22" s="46" t="s">
        <v>21</v>
      </c>
      <c r="E22" s="46">
        <v>1</v>
      </c>
      <c r="F22" s="46" t="s">
        <v>26</v>
      </c>
      <c r="G22" s="46" t="s">
        <v>26</v>
      </c>
      <c r="H22" s="46" t="s">
        <v>26</v>
      </c>
      <c r="I22" s="46" t="s">
        <v>26</v>
      </c>
      <c r="J22" s="46" t="s">
        <v>26</v>
      </c>
      <c r="K22" s="46"/>
      <c r="L22" s="46"/>
      <c r="M22" s="46"/>
      <c r="N22" s="46" t="s">
        <v>26</v>
      </c>
      <c r="O22" s="46" t="s">
        <v>22</v>
      </c>
      <c r="P22" s="46">
        <v>1</v>
      </c>
      <c r="Q22" s="46" t="s">
        <v>26</v>
      </c>
      <c r="R22" s="46"/>
      <c r="S22" s="46" t="s">
        <v>26</v>
      </c>
      <c r="T22" s="46" t="s">
        <v>26</v>
      </c>
      <c r="U22" s="46" t="s">
        <v>26</v>
      </c>
      <c r="V22" s="46" t="s">
        <v>26</v>
      </c>
      <c r="W22" s="46"/>
      <c r="X22" s="46"/>
      <c r="Y22" s="46" t="s">
        <v>25</v>
      </c>
      <c r="Z22" s="46" t="s">
        <v>21</v>
      </c>
      <c r="AA22" s="46" t="s">
        <v>21</v>
      </c>
      <c r="AB22" s="46" t="s">
        <v>25</v>
      </c>
      <c r="AC22" s="46" t="s">
        <v>25</v>
      </c>
      <c r="AD22" s="46" t="s">
        <v>25</v>
      </c>
      <c r="AE22" s="46" t="s">
        <v>25</v>
      </c>
      <c r="AF22" s="8"/>
      <c r="AG22" s="46" t="s">
        <v>21</v>
      </c>
      <c r="AH22" s="46" t="s">
        <v>25</v>
      </c>
      <c r="AI22" s="46" t="s">
        <v>21</v>
      </c>
      <c r="AJ22" s="46" t="s">
        <v>21</v>
      </c>
      <c r="AK22" s="46" t="s">
        <v>25</v>
      </c>
      <c r="AL22" s="46" t="s">
        <v>21</v>
      </c>
      <c r="AM22" s="46" t="s">
        <v>25</v>
      </c>
      <c r="AN22" s="46" t="str">
        <f>IFERROR(VLOOKUP($B22,Sheet1!$A$5:$B$300,2,FALSE),"")</f>
        <v/>
      </c>
      <c r="AO22" s="46" t="s">
        <v>25</v>
      </c>
      <c r="AP22" s="5" t="str">
        <f>IFERROR(VLOOKUP($A22,集約用シート!$B$5:$U$300,15,FALSE),"")</f>
        <v/>
      </c>
      <c r="AQ22" s="8" t="s">
        <v>25</v>
      </c>
      <c r="AR22" s="46" t="s">
        <v>25</v>
      </c>
      <c r="AS22" s="5" t="str">
        <f>IFERROR(VLOOKUP($A22,集約用シート!$B$5:$U$300,19,FALSE),"")</f>
        <v/>
      </c>
      <c r="AT22" s="46" t="s">
        <v>25</v>
      </c>
      <c r="AU22" s="5" t="str">
        <f>IFERROR(VLOOKUP($A22,集約用シート!$B$5:$U$300,21,FALSE),"")</f>
        <v/>
      </c>
    </row>
    <row r="23" spans="1:47" ht="28.5" customHeight="1">
      <c r="A23" s="20">
        <v>4249</v>
      </c>
      <c r="B23" s="21" t="s">
        <v>1134</v>
      </c>
      <c r="C23" s="46" t="s">
        <v>26</v>
      </c>
      <c r="D23" s="46" t="s">
        <v>21</v>
      </c>
      <c r="E23" s="46">
        <v>1</v>
      </c>
      <c r="F23" s="46" t="s">
        <v>26</v>
      </c>
      <c r="G23" s="46" t="s">
        <v>26</v>
      </c>
      <c r="H23" s="46" t="s">
        <v>26</v>
      </c>
      <c r="I23" s="46" t="s">
        <v>26</v>
      </c>
      <c r="J23" s="46"/>
      <c r="K23" s="46"/>
      <c r="L23" s="46"/>
      <c r="M23" s="46"/>
      <c r="N23" s="46" t="s">
        <v>26</v>
      </c>
      <c r="O23" s="46" t="s">
        <v>22</v>
      </c>
      <c r="P23" s="46">
        <v>1</v>
      </c>
      <c r="Q23" s="46" t="s">
        <v>26</v>
      </c>
      <c r="R23" s="46" t="s">
        <v>26</v>
      </c>
      <c r="S23" s="46" t="s">
        <v>26</v>
      </c>
      <c r="T23" s="46" t="s">
        <v>26</v>
      </c>
      <c r="U23" s="46" t="s">
        <v>26</v>
      </c>
      <c r="V23" s="46"/>
      <c r="W23" s="46"/>
      <c r="X23" s="46"/>
      <c r="Y23" s="46" t="s">
        <v>25</v>
      </c>
      <c r="Z23" s="46" t="s">
        <v>21</v>
      </c>
      <c r="AA23" s="46" t="s">
        <v>21</v>
      </c>
      <c r="AB23" s="46" t="s">
        <v>25</v>
      </c>
      <c r="AC23" s="46" t="s">
        <v>25</v>
      </c>
      <c r="AD23" s="46" t="s">
        <v>25</v>
      </c>
      <c r="AE23" s="46" t="s">
        <v>25</v>
      </c>
      <c r="AF23" s="8"/>
      <c r="AG23" s="46" t="s">
        <v>21</v>
      </c>
      <c r="AH23" s="46" t="s">
        <v>25</v>
      </c>
      <c r="AI23" s="46" t="s">
        <v>21</v>
      </c>
      <c r="AJ23" s="46" t="s">
        <v>21</v>
      </c>
      <c r="AK23" s="46" t="s">
        <v>25</v>
      </c>
      <c r="AL23" s="46" t="s">
        <v>21</v>
      </c>
      <c r="AM23" s="46" t="s">
        <v>25</v>
      </c>
      <c r="AN23" s="46" t="str">
        <f>IFERROR(VLOOKUP($B23,Sheet1!$A$5:$B$300,2,FALSE),"")</f>
        <v/>
      </c>
      <c r="AO23" s="46" t="s">
        <v>25</v>
      </c>
      <c r="AP23" s="5" t="str">
        <f>IFERROR(VLOOKUP($A23,集約用シート!$B$5:$U$300,15,FALSE),"")</f>
        <v/>
      </c>
      <c r="AQ23" s="8" t="s">
        <v>25</v>
      </c>
      <c r="AR23" s="46" t="s">
        <v>25</v>
      </c>
      <c r="AS23" s="5" t="str">
        <f>IFERROR(VLOOKUP($A23,集約用シート!$B$5:$U$300,19,FALSE),"")</f>
        <v/>
      </c>
      <c r="AT23" s="46" t="s">
        <v>25</v>
      </c>
      <c r="AU23" s="5" t="str">
        <f>IFERROR(VLOOKUP($A23,集約用シート!$B$5:$U$300,21,FALSE),"")</f>
        <v/>
      </c>
    </row>
    <row r="24" spans="1:47" ht="28.5" customHeight="1">
      <c r="A24" s="20">
        <v>425</v>
      </c>
      <c r="B24" s="21" t="s">
        <v>1135</v>
      </c>
      <c r="C24" s="46" t="s">
        <v>26</v>
      </c>
      <c r="D24" s="46" t="s">
        <v>26</v>
      </c>
      <c r="E24" s="46" t="s">
        <v>26</v>
      </c>
      <c r="F24" s="46" t="s">
        <v>26</v>
      </c>
      <c r="G24" s="46" t="s">
        <v>26</v>
      </c>
      <c r="H24" s="46" t="s">
        <v>26</v>
      </c>
      <c r="I24" s="46" t="s">
        <v>26</v>
      </c>
      <c r="J24" s="46"/>
      <c r="K24" s="46"/>
      <c r="L24" s="46"/>
      <c r="M24" s="46"/>
      <c r="N24" s="46" t="s">
        <v>26</v>
      </c>
      <c r="O24" s="46" t="s">
        <v>26</v>
      </c>
      <c r="P24" s="46">
        <v>2</v>
      </c>
      <c r="Q24" s="46" t="s">
        <v>26</v>
      </c>
      <c r="R24" s="46" t="s">
        <v>26</v>
      </c>
      <c r="S24" s="46" t="s">
        <v>26</v>
      </c>
      <c r="T24" s="46" t="s">
        <v>26</v>
      </c>
      <c r="U24" s="46"/>
      <c r="V24" s="46"/>
      <c r="W24" s="46"/>
      <c r="X24" s="46"/>
      <c r="Y24" s="46" t="s">
        <v>25</v>
      </c>
      <c r="Z24" s="46" t="s">
        <v>25</v>
      </c>
      <c r="AA24" s="46" t="s">
        <v>25</v>
      </c>
      <c r="AB24" s="46" t="s">
        <v>25</v>
      </c>
      <c r="AC24" s="46" t="s">
        <v>25</v>
      </c>
      <c r="AD24" s="46" t="s">
        <v>25</v>
      </c>
      <c r="AE24" s="46" t="s">
        <v>25</v>
      </c>
      <c r="AF24" s="8"/>
      <c r="AG24" s="46" t="s">
        <v>21</v>
      </c>
      <c r="AH24" s="46" t="s">
        <v>21</v>
      </c>
      <c r="AI24" s="46" t="s">
        <v>21</v>
      </c>
      <c r="AJ24" s="46" t="s">
        <v>21</v>
      </c>
      <c r="AK24" s="46" t="s">
        <v>25</v>
      </c>
      <c r="AL24" s="46" t="s">
        <v>25</v>
      </c>
      <c r="AM24" s="46" t="s">
        <v>25</v>
      </c>
      <c r="AN24" s="46" t="str">
        <f>IFERROR(VLOOKUP($B24,Sheet1!$A$5:$B$300,2,FALSE),"")</f>
        <v/>
      </c>
      <c r="AO24" s="46" t="s">
        <v>25</v>
      </c>
      <c r="AP24" s="5" t="str">
        <f>IFERROR(VLOOKUP($A24,集約用シート!$B$5:$U$300,15,FALSE),"")</f>
        <v/>
      </c>
      <c r="AQ24" s="8" t="s">
        <v>21</v>
      </c>
      <c r="AR24" s="46" t="s">
        <v>21</v>
      </c>
      <c r="AS24" s="5" t="str">
        <f>IFERROR(VLOOKUP($A24,集約用シート!$B$5:$U$300,19,FALSE),"")</f>
        <v/>
      </c>
      <c r="AT24" s="46" t="s">
        <v>21</v>
      </c>
      <c r="AU24" s="5" t="str">
        <f>IFERROR(VLOOKUP($A24,集約用シート!$B$5:$U$300,21,FALSE),"")</f>
        <v/>
      </c>
    </row>
    <row r="25" spans="1:47" ht="28.5" customHeight="1">
      <c r="A25" s="20">
        <v>4251</v>
      </c>
      <c r="B25" s="21" t="s">
        <v>1136</v>
      </c>
      <c r="C25" s="37"/>
      <c r="D25" s="46"/>
      <c r="E25" s="46"/>
      <c r="F25" s="46"/>
      <c r="G25" s="46"/>
      <c r="H25" s="46"/>
      <c r="I25" s="46"/>
      <c r="J25" s="46"/>
      <c r="K25" s="46"/>
      <c r="L25" s="46"/>
      <c r="M25" s="46"/>
      <c r="N25" s="46"/>
      <c r="O25" s="46"/>
      <c r="P25" s="46"/>
      <c r="Q25" s="46"/>
      <c r="R25" s="46"/>
      <c r="S25" s="46"/>
      <c r="T25" s="46"/>
      <c r="U25" s="46"/>
      <c r="V25" s="46"/>
      <c r="W25" s="46"/>
      <c r="X25" s="46"/>
      <c r="Y25" s="46" t="s">
        <v>23</v>
      </c>
      <c r="Z25" s="46" t="s">
        <v>23</v>
      </c>
      <c r="AA25" s="46" t="e">
        <v>#N/A</v>
      </c>
      <c r="AB25" s="46" t="s">
        <v>23</v>
      </c>
      <c r="AC25" s="46" t="s">
        <v>23</v>
      </c>
      <c r="AD25" s="46" t="s">
        <v>23</v>
      </c>
      <c r="AE25" s="46" t="s">
        <v>23</v>
      </c>
      <c r="AF25" s="8"/>
      <c r="AG25" s="46" t="s">
        <v>23</v>
      </c>
      <c r="AH25" s="46" t="s">
        <v>23</v>
      </c>
      <c r="AI25" s="46" t="s">
        <v>23</v>
      </c>
      <c r="AJ25" s="46" t="s">
        <v>23</v>
      </c>
      <c r="AK25" s="46" t="s">
        <v>21</v>
      </c>
      <c r="AL25" s="46" t="s">
        <v>21</v>
      </c>
      <c r="AM25" s="46"/>
      <c r="AN25" s="46" t="str">
        <f>IFERROR(VLOOKUP($B25,Sheet1!$A$5:$B$300,2,FALSE),"")</f>
        <v/>
      </c>
      <c r="AO25" s="46"/>
      <c r="AP25" s="5" t="str">
        <f>IFERROR(VLOOKUP($A25,集約用シート!$B$5:$U$300,15,FALSE),"")</f>
        <v/>
      </c>
      <c r="AQ25" s="8"/>
      <c r="AR25" s="46"/>
      <c r="AS25" s="5" t="str">
        <f>IFERROR(VLOOKUP($A25,集約用シート!$B$5:$U$300,19,FALSE),"")</f>
        <v/>
      </c>
      <c r="AT25" s="46"/>
      <c r="AU25" s="5" t="str">
        <f>IFERROR(VLOOKUP($A25,集約用シート!$B$5:$U$300,21,FALSE),"")</f>
        <v/>
      </c>
    </row>
    <row r="26" spans="1:47" ht="28.5" customHeight="1">
      <c r="A26" s="20">
        <v>4252</v>
      </c>
      <c r="B26" s="21" t="s">
        <v>1137</v>
      </c>
      <c r="C26" s="37"/>
      <c r="D26" s="46"/>
      <c r="E26" s="46"/>
      <c r="F26" s="46"/>
      <c r="G26" s="46"/>
      <c r="H26" s="46"/>
      <c r="I26" s="46"/>
      <c r="J26" s="46"/>
      <c r="K26" s="46"/>
      <c r="L26" s="46"/>
      <c r="M26" s="46"/>
      <c r="N26" s="46"/>
      <c r="O26" s="46"/>
      <c r="P26" s="46"/>
      <c r="Q26" s="46"/>
      <c r="R26" s="46"/>
      <c r="S26" s="46"/>
      <c r="T26" s="46"/>
      <c r="U26" s="46"/>
      <c r="V26" s="46"/>
      <c r="W26" s="46"/>
      <c r="X26" s="46"/>
      <c r="Y26" s="46" t="s">
        <v>23</v>
      </c>
      <c r="Z26" s="46" t="s">
        <v>23</v>
      </c>
      <c r="AA26" s="46" t="e">
        <v>#N/A</v>
      </c>
      <c r="AB26" s="46" t="s">
        <v>23</v>
      </c>
      <c r="AC26" s="46" t="s">
        <v>23</v>
      </c>
      <c r="AD26" s="46" t="s">
        <v>23</v>
      </c>
      <c r="AE26" s="46" t="s">
        <v>23</v>
      </c>
      <c r="AF26" s="8"/>
      <c r="AG26" s="46" t="s">
        <v>23</v>
      </c>
      <c r="AH26" s="46" t="s">
        <v>23</v>
      </c>
      <c r="AI26" s="46" t="s">
        <v>23</v>
      </c>
      <c r="AJ26" s="46" t="s">
        <v>23</v>
      </c>
      <c r="AK26" s="46" t="s">
        <v>21</v>
      </c>
      <c r="AL26" s="46" t="s">
        <v>21</v>
      </c>
      <c r="AM26" s="46"/>
      <c r="AN26" s="46" t="str">
        <f>IFERROR(VLOOKUP($B26,Sheet1!$A$5:$B$300,2,FALSE),"")</f>
        <v/>
      </c>
      <c r="AO26" s="46"/>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20">
        <v>4259</v>
      </c>
      <c r="B27" s="21" t="s">
        <v>1138</v>
      </c>
      <c r="C27" s="46" t="s">
        <v>26</v>
      </c>
      <c r="D27" s="46" t="s">
        <v>26</v>
      </c>
      <c r="E27" s="46" t="s">
        <v>26</v>
      </c>
      <c r="F27" s="46" t="s">
        <v>26</v>
      </c>
      <c r="G27" s="46" t="s">
        <v>26</v>
      </c>
      <c r="H27" s="46" t="s">
        <v>26</v>
      </c>
      <c r="I27" s="46" t="s">
        <v>26</v>
      </c>
      <c r="J27" s="46" t="s">
        <v>26</v>
      </c>
      <c r="K27" s="46"/>
      <c r="L27" s="46"/>
      <c r="M27" s="46"/>
      <c r="N27" s="46" t="s">
        <v>26</v>
      </c>
      <c r="O27" s="46" t="s">
        <v>26</v>
      </c>
      <c r="P27" s="46">
        <v>2</v>
      </c>
      <c r="Q27" s="46" t="s">
        <v>26</v>
      </c>
      <c r="R27" s="46"/>
      <c r="S27" s="46" t="s">
        <v>26</v>
      </c>
      <c r="T27" s="46" t="s">
        <v>26</v>
      </c>
      <c r="U27" s="46" t="s">
        <v>26</v>
      </c>
      <c r="V27" s="46" t="s">
        <v>26</v>
      </c>
      <c r="W27" s="46" t="s">
        <v>26</v>
      </c>
      <c r="X27" s="46"/>
      <c r="Y27" s="46" t="s">
        <v>25</v>
      </c>
      <c r="Z27" s="46" t="s">
        <v>25</v>
      </c>
      <c r="AA27" s="46" t="s">
        <v>25</v>
      </c>
      <c r="AB27" s="46" t="s">
        <v>25</v>
      </c>
      <c r="AC27" s="46" t="s">
        <v>25</v>
      </c>
      <c r="AD27" s="46" t="s">
        <v>25</v>
      </c>
      <c r="AE27" s="46" t="s">
        <v>25</v>
      </c>
      <c r="AF27" s="8"/>
      <c r="AG27" s="46" t="s">
        <v>21</v>
      </c>
      <c r="AH27" s="46" t="s">
        <v>25</v>
      </c>
      <c r="AI27" s="46" t="s">
        <v>21</v>
      </c>
      <c r="AJ27" s="46" t="s">
        <v>21</v>
      </c>
      <c r="AK27" s="46" t="s">
        <v>25</v>
      </c>
      <c r="AL27" s="46" t="s">
        <v>25</v>
      </c>
      <c r="AM27" s="46" t="s">
        <v>25</v>
      </c>
      <c r="AN27" s="46" t="str">
        <f>IFERROR(VLOOKUP($B27,Sheet1!$A$5:$B$300,2,FALSE),"")</f>
        <v/>
      </c>
      <c r="AO27" s="46" t="s">
        <v>25</v>
      </c>
      <c r="AP27" s="5" t="str">
        <f>IFERROR(VLOOKUP($A27,集約用シート!$B$5:$U$300,15,FALSE),"")</f>
        <v/>
      </c>
      <c r="AQ27" s="8" t="s">
        <v>25</v>
      </c>
      <c r="AR27" s="46" t="s">
        <v>25</v>
      </c>
      <c r="AS27" s="5" t="str">
        <f>IFERROR(VLOOKUP($A27,集約用シート!$B$5:$U$300,19,FALSE),"")</f>
        <v/>
      </c>
      <c r="AT27" s="46" t="s">
        <v>25</v>
      </c>
      <c r="AU27" s="5" t="str">
        <f>IFERROR(VLOOKUP($A27,集約用シート!$B$5:$U$300,21,FALSE),"")</f>
        <v/>
      </c>
    </row>
    <row r="28" spans="1:47" ht="28.5" customHeight="1">
      <c r="A28" s="20">
        <v>4262</v>
      </c>
      <c r="B28" s="21" t="s">
        <v>1139</v>
      </c>
      <c r="C28" s="46" t="s">
        <v>26</v>
      </c>
      <c r="D28" s="46" t="s">
        <v>21</v>
      </c>
      <c r="E28" s="46">
        <v>1</v>
      </c>
      <c r="F28" s="46" t="s">
        <v>26</v>
      </c>
      <c r="G28" s="46" t="s">
        <v>26</v>
      </c>
      <c r="H28" s="46" t="s">
        <v>26</v>
      </c>
      <c r="I28" s="46" t="s">
        <v>26</v>
      </c>
      <c r="J28" s="46" t="s">
        <v>26</v>
      </c>
      <c r="K28" s="46"/>
      <c r="L28" s="46" t="s">
        <v>26</v>
      </c>
      <c r="M28" s="46"/>
      <c r="N28" s="46" t="s">
        <v>26</v>
      </c>
      <c r="O28" s="46" t="s">
        <v>22</v>
      </c>
      <c r="P28" s="46">
        <v>1</v>
      </c>
      <c r="Q28" s="46" t="s">
        <v>26</v>
      </c>
      <c r="R28" s="46" t="s">
        <v>26</v>
      </c>
      <c r="S28" s="46" t="s">
        <v>26</v>
      </c>
      <c r="T28" s="46" t="s">
        <v>26</v>
      </c>
      <c r="U28" s="46"/>
      <c r="V28" s="46"/>
      <c r="W28" s="46" t="s">
        <v>26</v>
      </c>
      <c r="X28" s="46"/>
      <c r="Y28" s="46" t="s">
        <v>25</v>
      </c>
      <c r="Z28" s="46" t="s">
        <v>21</v>
      </c>
      <c r="AA28" s="46" t="s">
        <v>21</v>
      </c>
      <c r="AB28" s="46" t="s">
        <v>25</v>
      </c>
      <c r="AC28" s="46" t="s">
        <v>25</v>
      </c>
      <c r="AD28" s="46" t="s">
        <v>25</v>
      </c>
      <c r="AE28" s="46" t="s">
        <v>25</v>
      </c>
      <c r="AF28" s="8"/>
      <c r="AG28" s="46" t="s">
        <v>21</v>
      </c>
      <c r="AH28" s="46" t="s">
        <v>25</v>
      </c>
      <c r="AI28" s="46" t="s">
        <v>21</v>
      </c>
      <c r="AJ28" s="46" t="s">
        <v>21</v>
      </c>
      <c r="AK28" s="46" t="s">
        <v>25</v>
      </c>
      <c r="AL28" s="46" t="s">
        <v>21</v>
      </c>
      <c r="AM28" s="46" t="s">
        <v>25</v>
      </c>
      <c r="AN28" s="46" t="str">
        <f>IFERROR(VLOOKUP($B28,Sheet1!$A$5:$B$300,2,FALSE),"")</f>
        <v/>
      </c>
      <c r="AO28" s="46" t="s">
        <v>25</v>
      </c>
      <c r="AP28" s="5" t="str">
        <f>IFERROR(VLOOKUP($A28,集約用シート!$B$5:$U$300,15,FALSE),"")</f>
        <v/>
      </c>
      <c r="AQ28" s="8" t="s">
        <v>25</v>
      </c>
      <c r="AR28" s="46" t="s">
        <v>25</v>
      </c>
      <c r="AS28" s="5" t="str">
        <f>IFERROR(VLOOKUP($A28,集約用シート!$B$5:$U$300,19,FALSE),"")</f>
        <v/>
      </c>
      <c r="AT28" s="46" t="s">
        <v>25</v>
      </c>
      <c r="AU28" s="5" t="str">
        <f>IFERROR(VLOOKUP($A28,集約用シート!$B$5:$U$300,21,FALSE),"")</f>
        <v/>
      </c>
    </row>
    <row r="29" spans="1:47" ht="28.5" customHeight="1">
      <c r="A29" s="20">
        <v>4267</v>
      </c>
      <c r="B29" s="21" t="s">
        <v>1140</v>
      </c>
      <c r="C29" s="37"/>
      <c r="D29" s="46"/>
      <c r="E29" s="46"/>
      <c r="F29" s="46"/>
      <c r="G29" s="46"/>
      <c r="H29" s="46"/>
      <c r="I29" s="46"/>
      <c r="J29" s="46"/>
      <c r="K29" s="46"/>
      <c r="L29" s="46"/>
      <c r="M29" s="46"/>
      <c r="N29" s="46"/>
      <c r="O29" s="46"/>
      <c r="P29" s="46"/>
      <c r="Q29" s="46"/>
      <c r="R29" s="46"/>
      <c r="S29" s="46"/>
      <c r="T29" s="46"/>
      <c r="U29" s="46"/>
      <c r="V29" s="46"/>
      <c r="W29" s="46"/>
      <c r="X29" s="46"/>
      <c r="Y29" s="46" t="s">
        <v>23</v>
      </c>
      <c r="Z29" s="46" t="s">
        <v>23</v>
      </c>
      <c r="AA29" s="46" t="e">
        <v>#N/A</v>
      </c>
      <c r="AB29" s="46" t="s">
        <v>23</v>
      </c>
      <c r="AC29" s="46" t="s">
        <v>23</v>
      </c>
      <c r="AD29" s="46" t="s">
        <v>23</v>
      </c>
      <c r="AE29" s="46" t="s">
        <v>23</v>
      </c>
      <c r="AF29" s="8"/>
      <c r="AG29" s="46" t="s">
        <v>23</v>
      </c>
      <c r="AH29" s="46" t="s">
        <v>23</v>
      </c>
      <c r="AI29" s="46" t="s">
        <v>23</v>
      </c>
      <c r="AJ29" s="46" t="s">
        <v>23</v>
      </c>
      <c r="AK29" s="46" t="s">
        <v>21</v>
      </c>
      <c r="AL29" s="46" t="s">
        <v>21</v>
      </c>
      <c r="AM29" s="46"/>
      <c r="AN29" s="46" t="str">
        <f>IFERROR(VLOOKUP($B29,Sheet1!$A$5:$B$300,2,FALSE),"")</f>
        <v/>
      </c>
      <c r="AO29" s="46"/>
      <c r="AP29" s="5" t="str">
        <f>IFERROR(VLOOKUP($A29,集約用シート!$B$5:$U$300,15,FALSE),"")</f>
        <v/>
      </c>
      <c r="AQ29" s="8"/>
      <c r="AR29" s="46"/>
      <c r="AS29" s="5" t="str">
        <f>IFERROR(VLOOKUP($A29,集約用シート!$B$5:$U$300,19,FALSE),"")</f>
        <v/>
      </c>
      <c r="AT29" s="46"/>
      <c r="AU29" s="5" t="str">
        <f>IFERROR(VLOOKUP($A29,集約用シート!$B$5:$U$300,21,FALSE),"")</f>
        <v/>
      </c>
    </row>
    <row r="30" spans="1:47" ht="28.5" customHeight="1">
      <c r="A30" s="20">
        <v>4269</v>
      </c>
      <c r="B30" s="21" t="s">
        <v>1141</v>
      </c>
      <c r="C30" s="46" t="s">
        <v>26</v>
      </c>
      <c r="D30" s="46" t="s">
        <v>26</v>
      </c>
      <c r="E30" s="46" t="s">
        <v>26</v>
      </c>
      <c r="F30" s="46" t="s">
        <v>26</v>
      </c>
      <c r="G30" s="46" t="s">
        <v>26</v>
      </c>
      <c r="H30" s="46" t="s">
        <v>26</v>
      </c>
      <c r="I30" s="46" t="s">
        <v>26</v>
      </c>
      <c r="J30" s="46" t="s">
        <v>26</v>
      </c>
      <c r="K30" s="46" t="s">
        <v>26</v>
      </c>
      <c r="L30" s="46"/>
      <c r="M30" s="46"/>
      <c r="N30" s="46" t="s">
        <v>26</v>
      </c>
      <c r="O30" s="46" t="s">
        <v>26</v>
      </c>
      <c r="P30" s="46">
        <v>2</v>
      </c>
      <c r="Q30" s="46" t="s">
        <v>26</v>
      </c>
      <c r="R30" s="46"/>
      <c r="S30" s="46" t="s">
        <v>26</v>
      </c>
      <c r="T30" s="46"/>
      <c r="U30" s="46"/>
      <c r="V30" s="46" t="s">
        <v>26</v>
      </c>
      <c r="W30" s="46"/>
      <c r="X30" s="46"/>
      <c r="Y30" s="46" t="s">
        <v>25</v>
      </c>
      <c r="Z30" s="46" t="s">
        <v>25</v>
      </c>
      <c r="AA30" s="46" t="s">
        <v>25</v>
      </c>
      <c r="AB30" s="46" t="s">
        <v>25</v>
      </c>
      <c r="AC30" s="46" t="s">
        <v>25</v>
      </c>
      <c r="AD30" s="46" t="s">
        <v>25</v>
      </c>
      <c r="AE30" s="46" t="s">
        <v>21</v>
      </c>
      <c r="AF30" s="8"/>
      <c r="AG30" s="46" t="s">
        <v>21</v>
      </c>
      <c r="AH30" s="46"/>
      <c r="AI30" s="46" t="s">
        <v>21</v>
      </c>
      <c r="AJ30" s="46" t="s">
        <v>21</v>
      </c>
      <c r="AK30" s="46" t="s">
        <v>21</v>
      </c>
      <c r="AL30" s="46" t="s">
        <v>25</v>
      </c>
      <c r="AM30" s="46" t="s">
        <v>25</v>
      </c>
      <c r="AN30" s="46" t="str">
        <f>IFERROR(VLOOKUP($B30,Sheet1!$A$5:$B$300,2,FALSE),"")</f>
        <v/>
      </c>
      <c r="AO30" s="46" t="s">
        <v>25</v>
      </c>
      <c r="AP30" s="5" t="str">
        <f>IFERROR(VLOOKUP($A30,集約用シート!$B$5:$U$300,15,FALSE),"")</f>
        <v/>
      </c>
      <c r="AQ30" s="8" t="s">
        <v>25</v>
      </c>
      <c r="AR30" s="46" t="s">
        <v>25</v>
      </c>
      <c r="AS30" s="5" t="str">
        <f>IFERROR(VLOOKUP($A30,集約用シート!$B$5:$U$300,19,FALSE),"")</f>
        <v/>
      </c>
      <c r="AT30" s="46" t="s">
        <v>21</v>
      </c>
      <c r="AU30" s="5" t="str">
        <f>IFERROR(VLOOKUP($A30,集約用シート!$B$5:$U$300,21,FALSE),"")</f>
        <v/>
      </c>
    </row>
    <row r="31" spans="1:47" ht="28.5" customHeight="1">
      <c r="A31" s="20">
        <v>4272</v>
      </c>
      <c r="B31" s="21" t="s">
        <v>1142</v>
      </c>
      <c r="C31" s="46" t="s">
        <v>26</v>
      </c>
      <c r="D31" s="46" t="s">
        <v>21</v>
      </c>
      <c r="E31" s="46">
        <v>1</v>
      </c>
      <c r="F31" s="46" t="s">
        <v>26</v>
      </c>
      <c r="G31" s="46" t="s">
        <v>26</v>
      </c>
      <c r="H31" s="46" t="s">
        <v>26</v>
      </c>
      <c r="I31" s="46" t="s">
        <v>26</v>
      </c>
      <c r="J31" s="46"/>
      <c r="K31" s="46"/>
      <c r="L31" s="46"/>
      <c r="M31" s="46"/>
      <c r="N31" s="46" t="s">
        <v>26</v>
      </c>
      <c r="O31" s="46" t="s">
        <v>22</v>
      </c>
      <c r="P31" s="46">
        <v>1</v>
      </c>
      <c r="Q31" s="46" t="s">
        <v>26</v>
      </c>
      <c r="R31" s="46" t="s">
        <v>26</v>
      </c>
      <c r="S31" s="46" t="s">
        <v>26</v>
      </c>
      <c r="T31" s="46" t="s">
        <v>26</v>
      </c>
      <c r="U31" s="46" t="s">
        <v>26</v>
      </c>
      <c r="V31" s="46"/>
      <c r="W31" s="46"/>
      <c r="X31" s="46"/>
      <c r="Y31" s="46" t="s">
        <v>25</v>
      </c>
      <c r="Z31" s="46" t="s">
        <v>21</v>
      </c>
      <c r="AA31" s="46" t="s">
        <v>21</v>
      </c>
      <c r="AB31" s="46" t="s">
        <v>25</v>
      </c>
      <c r="AC31" s="46" t="s">
        <v>25</v>
      </c>
      <c r="AD31" s="46" t="s">
        <v>25</v>
      </c>
      <c r="AE31" s="46" t="s">
        <v>25</v>
      </c>
      <c r="AF31" s="8"/>
      <c r="AG31" s="46" t="s">
        <v>21</v>
      </c>
      <c r="AH31" s="46" t="s">
        <v>25</v>
      </c>
      <c r="AI31" s="46" t="s">
        <v>21</v>
      </c>
      <c r="AJ31" s="46" t="s">
        <v>21</v>
      </c>
      <c r="AK31" s="46" t="s">
        <v>25</v>
      </c>
      <c r="AL31" s="46" t="s">
        <v>21</v>
      </c>
      <c r="AM31" s="46" t="s">
        <v>25</v>
      </c>
      <c r="AN31" s="46" t="str">
        <f>IFERROR(VLOOKUP($B31,Sheet1!$A$5:$B$300,2,FALSE),"")</f>
        <v/>
      </c>
      <c r="AO31" s="46" t="s">
        <v>25</v>
      </c>
      <c r="AP31" s="5" t="str">
        <f>IFERROR(VLOOKUP($A31,集約用シート!$B$5:$U$300,15,FALSE),"")</f>
        <v/>
      </c>
      <c r="AQ31" s="8" t="s">
        <v>25</v>
      </c>
      <c r="AR31" s="46" t="s">
        <v>25</v>
      </c>
      <c r="AS31" s="5" t="str">
        <f>IFERROR(VLOOKUP($A31,集約用シート!$B$5:$U$300,19,FALSE),"")</f>
        <v/>
      </c>
      <c r="AT31" s="46" t="s">
        <v>25</v>
      </c>
      <c r="AU31" s="5" t="str">
        <f>IFERROR(VLOOKUP($A31,集約用シート!$B$5:$U$300,21,FALSE),"")</f>
        <v/>
      </c>
    </row>
    <row r="32" spans="1:47" ht="28.5" customHeight="1">
      <c r="A32" s="20">
        <v>4279</v>
      </c>
      <c r="B32" s="21" t="s">
        <v>1143</v>
      </c>
      <c r="C32" s="37"/>
      <c r="D32" s="46"/>
      <c r="E32" s="46"/>
      <c r="F32" s="46"/>
      <c r="G32" s="46"/>
      <c r="H32" s="46"/>
      <c r="I32" s="46"/>
      <c r="J32" s="46"/>
      <c r="K32" s="46"/>
      <c r="L32" s="46"/>
      <c r="M32" s="46"/>
      <c r="N32" s="46"/>
      <c r="O32" s="46"/>
      <c r="P32" s="46"/>
      <c r="Q32" s="46"/>
      <c r="R32" s="46"/>
      <c r="S32" s="46"/>
      <c r="T32" s="46"/>
      <c r="U32" s="46"/>
      <c r="V32" s="46"/>
      <c r="W32" s="46"/>
      <c r="X32" s="46"/>
      <c r="Y32" s="46" t="s">
        <v>23</v>
      </c>
      <c r="Z32" s="46" t="s">
        <v>23</v>
      </c>
      <c r="AA32" s="46" t="e">
        <v>#N/A</v>
      </c>
      <c r="AB32" s="46" t="s">
        <v>23</v>
      </c>
      <c r="AC32" s="46" t="s">
        <v>23</v>
      </c>
      <c r="AD32" s="46" t="s">
        <v>23</v>
      </c>
      <c r="AE32" s="46" t="s">
        <v>23</v>
      </c>
      <c r="AF32" s="8"/>
      <c r="AG32" s="46" t="s">
        <v>23</v>
      </c>
      <c r="AH32" s="46" t="s">
        <v>23</v>
      </c>
      <c r="AI32" s="46" t="s">
        <v>23</v>
      </c>
      <c r="AJ32" s="46" t="s">
        <v>23</v>
      </c>
      <c r="AK32" s="46" t="s">
        <v>21</v>
      </c>
      <c r="AL32" s="46" t="s">
        <v>21</v>
      </c>
      <c r="AM32" s="46"/>
      <c r="AN32" s="46" t="str">
        <f>IFERROR(VLOOKUP($B32,Sheet1!$A$5:$B$300,2,FALSE),"")</f>
        <v/>
      </c>
      <c r="AO32" s="46"/>
      <c r="AP32" s="5" t="str">
        <f>IFERROR(VLOOKUP($A32,集約用シート!$B$5:$U$300,15,FALSE),"")</f>
        <v/>
      </c>
      <c r="AQ32" s="8"/>
      <c r="AR32" s="46"/>
      <c r="AS32" s="5" t="str">
        <f>IFERROR(VLOOKUP($A32,集約用シート!$B$5:$U$300,19,FALSE),"")</f>
        <v/>
      </c>
      <c r="AT32" s="46"/>
      <c r="AU32" s="5" t="str">
        <f>IFERROR(VLOOKUP($A32,集約用シート!$B$5:$U$300,21,FALSE),"")</f>
        <v/>
      </c>
    </row>
    <row r="33" spans="1:47" ht="28.5" customHeight="1">
      <c r="A33" s="20">
        <v>4285</v>
      </c>
      <c r="B33" s="21" t="s">
        <v>1144</v>
      </c>
      <c r="C33" s="46" t="s">
        <v>26</v>
      </c>
      <c r="D33" s="46" t="s">
        <v>21</v>
      </c>
      <c r="E33" s="46">
        <v>1</v>
      </c>
      <c r="F33" s="46" t="s">
        <v>26</v>
      </c>
      <c r="G33" s="46" t="s">
        <v>26</v>
      </c>
      <c r="H33" s="46" t="s">
        <v>26</v>
      </c>
      <c r="I33" s="46" t="s">
        <v>26</v>
      </c>
      <c r="J33" s="46" t="s">
        <v>26</v>
      </c>
      <c r="K33" s="46"/>
      <c r="L33" s="46"/>
      <c r="M33" s="46"/>
      <c r="N33" s="46" t="s">
        <v>26</v>
      </c>
      <c r="O33" s="46" t="s">
        <v>22</v>
      </c>
      <c r="P33" s="46">
        <v>1</v>
      </c>
      <c r="Q33" s="46" t="s">
        <v>26</v>
      </c>
      <c r="R33" s="46" t="s">
        <v>26</v>
      </c>
      <c r="S33" s="46" t="s">
        <v>26</v>
      </c>
      <c r="T33" s="46" t="s">
        <v>26</v>
      </c>
      <c r="U33" s="46" t="s">
        <v>26</v>
      </c>
      <c r="V33" s="46" t="s">
        <v>26</v>
      </c>
      <c r="W33" s="46"/>
      <c r="X33" s="46"/>
      <c r="Y33" s="46" t="s">
        <v>25</v>
      </c>
      <c r="Z33" s="46" t="s">
        <v>21</v>
      </c>
      <c r="AA33" s="46" t="s">
        <v>21</v>
      </c>
      <c r="AB33" s="46" t="s">
        <v>25</v>
      </c>
      <c r="AC33" s="46" t="s">
        <v>25</v>
      </c>
      <c r="AD33" s="46" t="s">
        <v>25</v>
      </c>
      <c r="AE33" s="46" t="s">
        <v>25</v>
      </c>
      <c r="AF33" s="8"/>
      <c r="AG33" s="46" t="s">
        <v>21</v>
      </c>
      <c r="AH33" s="46" t="s">
        <v>25</v>
      </c>
      <c r="AI33" s="46" t="s">
        <v>21</v>
      </c>
      <c r="AJ33" s="46" t="s">
        <v>21</v>
      </c>
      <c r="AK33" s="46" t="s">
        <v>25</v>
      </c>
      <c r="AL33" s="46" t="s">
        <v>21</v>
      </c>
      <c r="AM33" s="46" t="s">
        <v>25</v>
      </c>
      <c r="AN33" s="46" t="str">
        <f>IFERROR(VLOOKUP($B33,Sheet1!$A$5:$B$300,2,FALSE),"")</f>
        <v/>
      </c>
      <c r="AO33" s="46" t="s">
        <v>25</v>
      </c>
      <c r="AP33" s="5" t="str">
        <f>IFERROR(VLOOKUP($A33,集約用シート!$B$5:$U$300,15,FALSE),"")</f>
        <v/>
      </c>
      <c r="AQ33" s="8" t="s">
        <v>25</v>
      </c>
      <c r="AR33" s="46" t="s">
        <v>25</v>
      </c>
      <c r="AS33" s="5" t="str">
        <f>IFERROR(VLOOKUP($A33,集約用シート!$B$5:$U$300,19,FALSE),"")</f>
        <v/>
      </c>
      <c r="AT33" s="46" t="s">
        <v>21</v>
      </c>
      <c r="AU33" s="5" t="str">
        <f>IFERROR(VLOOKUP($A33,集約用シート!$B$5:$U$300,21,FALSE),"")</f>
        <v/>
      </c>
    </row>
    <row r="34" spans="1:47" ht="28.5" customHeight="1">
      <c r="A34" s="20">
        <v>4286</v>
      </c>
      <c r="B34" s="21" t="s">
        <v>1145</v>
      </c>
      <c r="C34" s="46" t="s">
        <v>26</v>
      </c>
      <c r="D34" s="46" t="s">
        <v>21</v>
      </c>
      <c r="E34" s="46">
        <v>1</v>
      </c>
      <c r="F34" s="46" t="s">
        <v>26</v>
      </c>
      <c r="G34" s="46" t="s">
        <v>26</v>
      </c>
      <c r="H34" s="46" t="s">
        <v>26</v>
      </c>
      <c r="I34" s="46" t="s">
        <v>26</v>
      </c>
      <c r="J34" s="46"/>
      <c r="K34" s="46"/>
      <c r="L34" s="46"/>
      <c r="M34" s="46"/>
      <c r="N34" s="46" t="s">
        <v>26</v>
      </c>
      <c r="O34" s="46" t="s">
        <v>22</v>
      </c>
      <c r="P34" s="46">
        <v>1</v>
      </c>
      <c r="Q34" s="46" t="s">
        <v>26</v>
      </c>
      <c r="R34" s="46" t="s">
        <v>26</v>
      </c>
      <c r="S34" s="46" t="s">
        <v>26</v>
      </c>
      <c r="T34" s="46" t="s">
        <v>26</v>
      </c>
      <c r="U34" s="46" t="s">
        <v>26</v>
      </c>
      <c r="V34" s="46" t="s">
        <v>26</v>
      </c>
      <c r="W34" s="46"/>
      <c r="X34" s="46"/>
      <c r="Y34" s="46" t="s">
        <v>25</v>
      </c>
      <c r="Z34" s="46" t="s">
        <v>21</v>
      </c>
      <c r="AA34" s="46" t="s">
        <v>21</v>
      </c>
      <c r="AB34" s="46" t="s">
        <v>25</v>
      </c>
      <c r="AC34" s="46" t="s">
        <v>25</v>
      </c>
      <c r="AD34" s="46" t="s">
        <v>25</v>
      </c>
      <c r="AE34" s="46" t="s">
        <v>25</v>
      </c>
      <c r="AF34" s="8"/>
      <c r="AG34" s="46" t="s">
        <v>21</v>
      </c>
      <c r="AH34" s="46" t="s">
        <v>25</v>
      </c>
      <c r="AI34" s="46" t="s">
        <v>21</v>
      </c>
      <c r="AJ34" s="46" t="s">
        <v>21</v>
      </c>
      <c r="AK34" s="46" t="s">
        <v>25</v>
      </c>
      <c r="AL34" s="46" t="s">
        <v>21</v>
      </c>
      <c r="AM34" s="46" t="s">
        <v>25</v>
      </c>
      <c r="AN34" s="46" t="str">
        <f>IFERROR(VLOOKUP($B34,Sheet1!$A$5:$B$300,2,FALSE),"")</f>
        <v/>
      </c>
      <c r="AO34" s="46" t="s">
        <v>25</v>
      </c>
      <c r="AP34" s="5" t="str">
        <f>IFERROR(VLOOKUP($A34,集約用シート!$B$5:$U$300,15,FALSE),"")</f>
        <v/>
      </c>
      <c r="AQ34" s="8" t="s">
        <v>21</v>
      </c>
      <c r="AR34" s="46" t="s">
        <v>21</v>
      </c>
      <c r="AS34" s="5" t="str">
        <f>IFERROR(VLOOKUP($A34,集約用シート!$B$5:$U$300,19,FALSE),"")</f>
        <v/>
      </c>
      <c r="AT34" s="46" t="s">
        <v>21</v>
      </c>
      <c r="AU34" s="5" t="str">
        <f>IFERROR(VLOOKUP($A34,集約用シート!$B$5:$U$300,21,FALSE),"")</f>
        <v/>
      </c>
    </row>
    <row r="35" spans="1:47" ht="28.5" customHeight="1">
      <c r="A35" s="20">
        <v>4288</v>
      </c>
      <c r="B35" s="21" t="s">
        <v>1146</v>
      </c>
      <c r="C35" s="46" t="s">
        <v>26</v>
      </c>
      <c r="D35" s="46" t="s">
        <v>21</v>
      </c>
      <c r="E35" s="46">
        <v>1</v>
      </c>
      <c r="F35" s="46" t="s">
        <v>26</v>
      </c>
      <c r="G35" s="46" t="s">
        <v>26</v>
      </c>
      <c r="H35" s="46" t="s">
        <v>26</v>
      </c>
      <c r="I35" s="46" t="s">
        <v>26</v>
      </c>
      <c r="J35" s="46"/>
      <c r="K35" s="46"/>
      <c r="L35" s="46"/>
      <c r="M35" s="46"/>
      <c r="N35" s="46" t="s">
        <v>26</v>
      </c>
      <c r="O35" s="46" t="s">
        <v>22</v>
      </c>
      <c r="P35" s="46">
        <v>1</v>
      </c>
      <c r="Q35" s="46" t="s">
        <v>26</v>
      </c>
      <c r="R35" s="46" t="s">
        <v>26</v>
      </c>
      <c r="S35" s="46" t="s">
        <v>26</v>
      </c>
      <c r="T35" s="46" t="s">
        <v>26</v>
      </c>
      <c r="U35" s="46"/>
      <c r="V35" s="46"/>
      <c r="W35" s="46"/>
      <c r="X35" s="46"/>
      <c r="Y35" s="46" t="s">
        <v>25</v>
      </c>
      <c r="Z35" s="46" t="s">
        <v>21</v>
      </c>
      <c r="AA35" s="46" t="s">
        <v>21</v>
      </c>
      <c r="AB35" s="46" t="s">
        <v>25</v>
      </c>
      <c r="AC35" s="46" t="s">
        <v>25</v>
      </c>
      <c r="AD35" s="46" t="s">
        <v>25</v>
      </c>
      <c r="AE35" s="46" t="s">
        <v>25</v>
      </c>
      <c r="AF35" s="8"/>
      <c r="AG35" s="46" t="s">
        <v>21</v>
      </c>
      <c r="AH35" s="46" t="s">
        <v>25</v>
      </c>
      <c r="AI35" s="46" t="s">
        <v>21</v>
      </c>
      <c r="AJ35" s="46" t="s">
        <v>21</v>
      </c>
      <c r="AK35" s="46" t="s">
        <v>25</v>
      </c>
      <c r="AL35" s="46" t="s">
        <v>21</v>
      </c>
      <c r="AM35" s="46" t="s">
        <v>25</v>
      </c>
      <c r="AN35" s="46" t="str">
        <f>IFERROR(VLOOKUP($B35,Sheet1!$A$5:$B$300,2,FALSE),"")</f>
        <v/>
      </c>
      <c r="AO35" s="46" t="s">
        <v>25</v>
      </c>
      <c r="AP35" s="5" t="str">
        <f>IFERROR(VLOOKUP($A35,集約用シート!$B$5:$U$300,15,FALSE),"")</f>
        <v/>
      </c>
      <c r="AQ35" s="8" t="s">
        <v>25</v>
      </c>
      <c r="AR35" s="46" t="s">
        <v>25</v>
      </c>
      <c r="AS35" s="5" t="str">
        <f>IFERROR(VLOOKUP($A35,集約用シート!$B$5:$U$300,19,FALSE),"")</f>
        <v/>
      </c>
      <c r="AT35" s="46" t="s">
        <v>25</v>
      </c>
      <c r="AU35" s="5" t="str">
        <f>IFERROR(VLOOKUP($A35,集約用シート!$B$5:$U$300,21,FALSE),"")</f>
        <v/>
      </c>
    </row>
    <row r="36" spans="1:47" ht="28.5" customHeight="1">
      <c r="A36" s="20">
        <v>4291</v>
      </c>
      <c r="B36" s="21" t="s">
        <v>1147</v>
      </c>
      <c r="C36" s="37" t="s">
        <v>21</v>
      </c>
      <c r="D36" s="46" t="s">
        <v>26</v>
      </c>
      <c r="E36" s="46" t="s">
        <v>26</v>
      </c>
      <c r="F36" s="46" t="s">
        <v>26</v>
      </c>
      <c r="G36" s="46" t="s">
        <v>26</v>
      </c>
      <c r="H36" s="46" t="s">
        <v>26</v>
      </c>
      <c r="I36" s="46" t="s">
        <v>26</v>
      </c>
      <c r="J36" s="46"/>
      <c r="K36" s="46"/>
      <c r="L36" s="46"/>
      <c r="M36" s="46"/>
      <c r="N36" s="46" t="s">
        <v>22</v>
      </c>
      <c r="O36" s="46" t="s">
        <v>26</v>
      </c>
      <c r="P36" s="46">
        <v>1</v>
      </c>
      <c r="Q36" s="46" t="s">
        <v>26</v>
      </c>
      <c r="R36" s="46" t="s">
        <v>26</v>
      </c>
      <c r="S36" s="46" t="s">
        <v>26</v>
      </c>
      <c r="T36" s="46" t="s">
        <v>26</v>
      </c>
      <c r="U36" s="46"/>
      <c r="V36" s="46"/>
      <c r="W36" s="46"/>
      <c r="X36" s="46"/>
      <c r="Y36" s="46" t="s">
        <v>21</v>
      </c>
      <c r="Z36" s="46" t="s">
        <v>25</v>
      </c>
      <c r="AA36" s="46" t="s">
        <v>25</v>
      </c>
      <c r="AB36" s="46" t="s">
        <v>25</v>
      </c>
      <c r="AC36" s="46" t="s">
        <v>25</v>
      </c>
      <c r="AD36" s="46" t="s">
        <v>25</v>
      </c>
      <c r="AE36" s="46" t="s">
        <v>25</v>
      </c>
      <c r="AF36" s="8"/>
      <c r="AG36" s="46" t="s">
        <v>21</v>
      </c>
      <c r="AH36" s="46" t="s">
        <v>25</v>
      </c>
      <c r="AI36" s="46" t="s">
        <v>21</v>
      </c>
      <c r="AJ36" s="46" t="s">
        <v>21</v>
      </c>
      <c r="AK36" s="46" t="s">
        <v>21</v>
      </c>
      <c r="AL36" s="46" t="s">
        <v>25</v>
      </c>
      <c r="AM36" s="46" t="s">
        <v>25</v>
      </c>
      <c r="AN36" s="46" t="str">
        <f>IFERROR(VLOOKUP($B36,Sheet1!$A$5:$B$300,2,FALSE),"")</f>
        <v/>
      </c>
      <c r="AO36" s="46" t="s">
        <v>25</v>
      </c>
      <c r="AP36" s="5" t="str">
        <f>IFERROR(VLOOKUP($A36,集約用シート!$B$5:$U$300,15,FALSE),"")</f>
        <v/>
      </c>
      <c r="AQ36" s="8" t="s">
        <v>21</v>
      </c>
      <c r="AR36" s="46" t="s">
        <v>25</v>
      </c>
      <c r="AS36" s="5" t="str">
        <f>IFERROR(VLOOKUP($A36,集約用シート!$B$5:$U$300,19,FALSE),"")</f>
        <v/>
      </c>
      <c r="AT36" s="46" t="s">
        <v>21</v>
      </c>
      <c r="AU36" s="5" t="str">
        <f>IFERROR(VLOOKUP($A36,集約用シート!$B$5:$U$300,21,FALSE),"")</f>
        <v/>
      </c>
    </row>
    <row r="37" spans="1:47" ht="28.5" customHeight="1">
      <c r="A37" s="20">
        <v>4294</v>
      </c>
      <c r="B37" s="21" t="s">
        <v>1148</v>
      </c>
      <c r="C37" s="37"/>
      <c r="D37" s="46"/>
      <c r="E37" s="46"/>
      <c r="F37" s="46"/>
      <c r="G37" s="46"/>
      <c r="H37" s="46"/>
      <c r="I37" s="46"/>
      <c r="J37" s="46"/>
      <c r="K37" s="46"/>
      <c r="L37" s="46"/>
      <c r="M37" s="46"/>
      <c r="N37" s="46"/>
      <c r="O37" s="46"/>
      <c r="P37" s="46"/>
      <c r="Q37" s="46"/>
      <c r="R37" s="46"/>
      <c r="S37" s="46"/>
      <c r="T37" s="46"/>
      <c r="U37" s="46"/>
      <c r="V37" s="46"/>
      <c r="W37" s="46"/>
      <c r="X37" s="46"/>
      <c r="Y37" s="46" t="s">
        <v>23</v>
      </c>
      <c r="Z37" s="46" t="s">
        <v>23</v>
      </c>
      <c r="AA37" s="46" t="e">
        <v>#N/A</v>
      </c>
      <c r="AB37" s="46" t="s">
        <v>23</v>
      </c>
      <c r="AC37" s="46" t="s">
        <v>23</v>
      </c>
      <c r="AD37" s="46" t="s">
        <v>23</v>
      </c>
      <c r="AE37" s="46" t="s">
        <v>23</v>
      </c>
      <c r="AF37" s="8"/>
      <c r="AG37" s="46" t="s">
        <v>23</v>
      </c>
      <c r="AH37" s="46" t="s">
        <v>23</v>
      </c>
      <c r="AI37" s="46" t="s">
        <v>23</v>
      </c>
      <c r="AJ37" s="46" t="s">
        <v>23</v>
      </c>
      <c r="AK37" s="46" t="s">
        <v>21</v>
      </c>
      <c r="AL37" s="46" t="s">
        <v>21</v>
      </c>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20">
        <v>4296</v>
      </c>
      <c r="B38" s="21" t="s">
        <v>1149</v>
      </c>
      <c r="C38" s="46" t="s">
        <v>26</v>
      </c>
      <c r="D38" s="46" t="s">
        <v>26</v>
      </c>
      <c r="E38" s="46" t="s">
        <v>26</v>
      </c>
      <c r="F38" s="46" t="s">
        <v>26</v>
      </c>
      <c r="G38" s="46" t="s">
        <v>26</v>
      </c>
      <c r="H38" s="46"/>
      <c r="I38" s="46" t="s">
        <v>26</v>
      </c>
      <c r="J38" s="46"/>
      <c r="K38" s="46"/>
      <c r="L38" s="46"/>
      <c r="M38" s="46"/>
      <c r="N38" s="46" t="s">
        <v>26</v>
      </c>
      <c r="O38" s="46" t="s">
        <v>26</v>
      </c>
      <c r="P38" s="46">
        <v>2</v>
      </c>
      <c r="Q38" s="46" t="s">
        <v>26</v>
      </c>
      <c r="R38" s="46" t="s">
        <v>26</v>
      </c>
      <c r="S38" s="46" t="s">
        <v>26</v>
      </c>
      <c r="T38" s="46" t="s">
        <v>26</v>
      </c>
      <c r="U38" s="46"/>
      <c r="V38" s="46"/>
      <c r="W38" s="46"/>
      <c r="X38" s="46"/>
      <c r="Y38" s="46" t="s">
        <v>25</v>
      </c>
      <c r="Z38" s="46" t="s">
        <v>25</v>
      </c>
      <c r="AA38" s="46" t="s">
        <v>25</v>
      </c>
      <c r="AB38" s="46" t="s">
        <v>25</v>
      </c>
      <c r="AC38" s="46" t="s">
        <v>25</v>
      </c>
      <c r="AD38" s="46" t="s">
        <v>25</v>
      </c>
      <c r="AE38" s="46" t="s">
        <v>25</v>
      </c>
      <c r="AF38" s="8"/>
      <c r="AG38" s="46" t="s">
        <v>21</v>
      </c>
      <c r="AH38" s="46" t="s">
        <v>21</v>
      </c>
      <c r="AI38" s="46" t="s">
        <v>21</v>
      </c>
      <c r="AJ38" s="46" t="s">
        <v>21</v>
      </c>
      <c r="AK38" s="46" t="s">
        <v>25</v>
      </c>
      <c r="AL38" s="46" t="s">
        <v>25</v>
      </c>
      <c r="AM38" s="46" t="s">
        <v>25</v>
      </c>
      <c r="AN38" s="46" t="str">
        <f>IFERROR(VLOOKUP($B38,Sheet1!$A$5:$B$300,2,FALSE),"")</f>
        <v/>
      </c>
      <c r="AO38" s="46" t="s">
        <v>25</v>
      </c>
      <c r="AP38" s="5" t="str">
        <f>IFERROR(VLOOKUP($A38,集約用シート!$B$5:$U$300,15,FALSE),"")</f>
        <v/>
      </c>
      <c r="AQ38" s="8" t="s">
        <v>21</v>
      </c>
      <c r="AR38" s="46" t="s">
        <v>21</v>
      </c>
      <c r="AS38" s="5" t="str">
        <f>IFERROR(VLOOKUP($A38,集約用シート!$B$5:$U$300,19,FALSE),"")</f>
        <v/>
      </c>
      <c r="AT38" s="46" t="s">
        <v>25</v>
      </c>
      <c r="AU38" s="5" t="str">
        <f>IFERROR(VLOOKUP($A38,集約用シート!$B$5:$U$300,21,FALSE),"")</f>
        <v/>
      </c>
    </row>
    <row r="39" spans="1:47" ht="28.5" customHeight="1">
      <c r="A39" s="20">
        <v>4297</v>
      </c>
      <c r="B39" s="21" t="s">
        <v>1150</v>
      </c>
      <c r="C39" s="37"/>
      <c r="D39" s="46"/>
      <c r="E39" s="46"/>
      <c r="F39" s="46"/>
      <c r="G39" s="46"/>
      <c r="H39" s="46"/>
      <c r="I39" s="46"/>
      <c r="J39" s="46"/>
      <c r="K39" s="46"/>
      <c r="L39" s="46"/>
      <c r="M39" s="46"/>
      <c r="N39" s="46"/>
      <c r="O39" s="46"/>
      <c r="P39" s="46"/>
      <c r="Q39" s="46"/>
      <c r="R39" s="46"/>
      <c r="S39" s="46"/>
      <c r="T39" s="46"/>
      <c r="U39" s="46"/>
      <c r="V39" s="46"/>
      <c r="W39" s="46"/>
      <c r="X39" s="46"/>
      <c r="Y39" s="46" t="s">
        <v>23</v>
      </c>
      <c r="Z39" s="46" t="s">
        <v>23</v>
      </c>
      <c r="AA39" s="46" t="e">
        <v>#N/A</v>
      </c>
      <c r="AB39" s="46" t="s">
        <v>23</v>
      </c>
      <c r="AC39" s="46" t="s">
        <v>23</v>
      </c>
      <c r="AD39" s="46" t="s">
        <v>23</v>
      </c>
      <c r="AE39" s="46" t="s">
        <v>23</v>
      </c>
      <c r="AF39" s="8"/>
      <c r="AG39" s="46" t="s">
        <v>23</v>
      </c>
      <c r="AH39" s="46" t="s">
        <v>23</v>
      </c>
      <c r="AI39" s="46" t="s">
        <v>23</v>
      </c>
      <c r="AJ39" s="46" t="s">
        <v>23</v>
      </c>
      <c r="AK39" s="46" t="s">
        <v>21</v>
      </c>
      <c r="AL39" s="46" t="s">
        <v>21</v>
      </c>
      <c r="AM39" s="46"/>
      <c r="AN39" s="46" t="str">
        <f>IFERROR(VLOOKUP($B39,Sheet1!$A$5:$B$300,2,FALSE),"")</f>
        <v/>
      </c>
      <c r="AO39" s="46"/>
      <c r="AP39" s="5" t="str">
        <f>IFERROR(VLOOKUP($A39,集約用シート!$B$5:$U$300,15,FALSE),"")</f>
        <v/>
      </c>
      <c r="AQ39" s="8"/>
      <c r="AR39" s="46"/>
      <c r="AS39" s="5" t="str">
        <f>IFERROR(VLOOKUP($A39,集約用シート!$B$5:$U$300,19,FALSE),"")</f>
        <v/>
      </c>
      <c r="AT39" s="46"/>
      <c r="AU39" s="5" t="str">
        <f>IFERROR(VLOOKUP($A39,集約用シート!$B$5:$U$300,21,FALSE),"")</f>
        <v/>
      </c>
    </row>
    <row r="40" spans="1:47" ht="28.5" customHeight="1">
      <c r="A40" s="20">
        <v>4298</v>
      </c>
      <c r="B40" s="21" t="s">
        <v>1151</v>
      </c>
      <c r="C40" s="46" t="s">
        <v>26</v>
      </c>
      <c r="D40" s="46" t="s">
        <v>21</v>
      </c>
      <c r="E40" s="46">
        <v>1</v>
      </c>
      <c r="F40" s="46" t="s">
        <v>26</v>
      </c>
      <c r="G40" s="46" t="s">
        <v>26</v>
      </c>
      <c r="H40" s="46" t="s">
        <v>26</v>
      </c>
      <c r="I40" s="46" t="s">
        <v>26</v>
      </c>
      <c r="J40" s="46"/>
      <c r="K40" s="46"/>
      <c r="L40" s="46"/>
      <c r="M40" s="46"/>
      <c r="N40" s="46" t="s">
        <v>26</v>
      </c>
      <c r="O40" s="46" t="s">
        <v>22</v>
      </c>
      <c r="P40" s="46">
        <v>1</v>
      </c>
      <c r="Q40" s="46" t="s">
        <v>26</v>
      </c>
      <c r="R40" s="46" t="s">
        <v>26</v>
      </c>
      <c r="S40" s="46" t="s">
        <v>26</v>
      </c>
      <c r="T40" s="46" t="s">
        <v>26</v>
      </c>
      <c r="U40" s="46"/>
      <c r="V40" s="46"/>
      <c r="W40" s="46"/>
      <c r="X40" s="46"/>
      <c r="Y40" s="46" t="s">
        <v>25</v>
      </c>
      <c r="Z40" s="46" t="s">
        <v>21</v>
      </c>
      <c r="AA40" s="46" t="s">
        <v>21</v>
      </c>
      <c r="AB40" s="46" t="s">
        <v>25</v>
      </c>
      <c r="AC40" s="46" t="s">
        <v>25</v>
      </c>
      <c r="AD40" s="46" t="s">
        <v>25</v>
      </c>
      <c r="AE40" s="46" t="s">
        <v>25</v>
      </c>
      <c r="AF40" s="8"/>
      <c r="AG40" s="46" t="s">
        <v>21</v>
      </c>
      <c r="AH40" s="46" t="s">
        <v>21</v>
      </c>
      <c r="AI40" s="46" t="s">
        <v>21</v>
      </c>
      <c r="AJ40" s="46" t="s">
        <v>21</v>
      </c>
      <c r="AK40" s="46" t="s">
        <v>25</v>
      </c>
      <c r="AL40" s="46" t="s">
        <v>21</v>
      </c>
      <c r="AM40" s="46" t="s">
        <v>25</v>
      </c>
      <c r="AN40" s="46" t="str">
        <f>IFERROR(VLOOKUP($B40,Sheet1!$A$5:$B$300,2,FALSE),"")</f>
        <v/>
      </c>
      <c r="AO40" s="46" t="s">
        <v>25</v>
      </c>
      <c r="AP40" s="5" t="str">
        <f>IFERROR(VLOOKUP($A40,集約用シート!$B$5:$U$300,15,FALSE),"")</f>
        <v/>
      </c>
      <c r="AQ40" s="8" t="s">
        <v>21</v>
      </c>
      <c r="AR40" s="46" t="s">
        <v>25</v>
      </c>
      <c r="AS40" s="5" t="str">
        <f>IFERROR(VLOOKUP($A40,集約用シート!$B$5:$U$300,19,FALSE),"")</f>
        <v/>
      </c>
      <c r="AT40" s="46" t="s">
        <v>25</v>
      </c>
      <c r="AU40" s="5" t="str">
        <f>IFERROR(VLOOKUP($A40,集約用シート!$B$5:$U$300,21,FALSE),"")</f>
        <v/>
      </c>
    </row>
    <row r="41" spans="1:47" ht="28.5" customHeight="1">
      <c r="A41" s="20">
        <v>4211</v>
      </c>
      <c r="B41" s="21" t="s">
        <v>1152</v>
      </c>
      <c r="C41" s="37"/>
      <c r="D41" s="46"/>
      <c r="E41" s="46"/>
      <c r="F41" s="46"/>
      <c r="G41" s="46"/>
      <c r="H41" s="46"/>
      <c r="I41" s="46"/>
      <c r="J41" s="46"/>
      <c r="K41" s="46"/>
      <c r="L41" s="46"/>
      <c r="M41" s="46"/>
      <c r="N41" s="46"/>
      <c r="O41" s="46"/>
      <c r="P41" s="46"/>
      <c r="Q41" s="46"/>
      <c r="R41" s="46"/>
      <c r="S41" s="46"/>
      <c r="T41" s="46"/>
      <c r="U41" s="46"/>
      <c r="V41" s="46"/>
      <c r="W41" s="46"/>
      <c r="X41" s="46"/>
      <c r="Y41" s="46" t="s">
        <v>23</v>
      </c>
      <c r="Z41" s="46" t="s">
        <v>23</v>
      </c>
      <c r="AA41" s="46" t="e">
        <v>#N/A</v>
      </c>
      <c r="AB41" s="46" t="s">
        <v>23</v>
      </c>
      <c r="AC41" s="46" t="s">
        <v>23</v>
      </c>
      <c r="AD41" s="46" t="s">
        <v>23</v>
      </c>
      <c r="AE41" s="46" t="s">
        <v>23</v>
      </c>
      <c r="AF41" s="8"/>
      <c r="AG41" s="46" t="s">
        <v>23</v>
      </c>
      <c r="AH41" s="46" t="s">
        <v>23</v>
      </c>
      <c r="AI41" s="46" t="s">
        <v>23</v>
      </c>
      <c r="AJ41" s="46" t="s">
        <v>23</v>
      </c>
      <c r="AK41" s="46" t="s">
        <v>21</v>
      </c>
      <c r="AL41" s="46" t="s">
        <v>21</v>
      </c>
      <c r="AM41" s="46"/>
      <c r="AN41" s="46" t="str">
        <f>IFERROR(VLOOKUP($B41,Sheet1!$A$5:$B$300,2,FALSE),"")</f>
        <v/>
      </c>
      <c r="AO41" s="46"/>
      <c r="AP41" s="5" t="str">
        <f>IFERROR(VLOOKUP($A41,集約用シート!$B$5:$U$300,15,FALSE),"")</f>
        <v/>
      </c>
      <c r="AQ41" s="8"/>
      <c r="AR41" s="46"/>
      <c r="AS41" s="5" t="str">
        <f>IFERROR(VLOOKUP($A41,集約用シート!$B$5:$U$300,19,FALSE),"")</f>
        <v/>
      </c>
      <c r="AT41" s="46"/>
      <c r="AU41" s="5" t="str">
        <f>IFERROR(VLOOKUP($A41,集約用シート!$B$5:$U$300,21,FALSE),"")</f>
        <v/>
      </c>
    </row>
    <row r="42" spans="1:47" ht="28.5" customHeight="1">
      <c r="A42" s="20">
        <v>4215</v>
      </c>
      <c r="B42" s="21" t="s">
        <v>1153</v>
      </c>
      <c r="C42" s="37"/>
      <c r="D42" s="46"/>
      <c r="E42" s="46"/>
      <c r="F42" s="46"/>
      <c r="G42" s="46"/>
      <c r="H42" s="46"/>
      <c r="I42" s="46"/>
      <c r="J42" s="46"/>
      <c r="K42" s="46"/>
      <c r="L42" s="46"/>
      <c r="M42" s="46"/>
      <c r="N42" s="46"/>
      <c r="O42" s="46"/>
      <c r="P42" s="46"/>
      <c r="Q42" s="46"/>
      <c r="R42" s="46"/>
      <c r="S42" s="46"/>
      <c r="T42" s="46"/>
      <c r="U42" s="46"/>
      <c r="V42" s="46"/>
      <c r="W42" s="46"/>
      <c r="X42" s="46"/>
      <c r="Y42" s="46" t="s">
        <v>23</v>
      </c>
      <c r="Z42" s="46" t="s">
        <v>23</v>
      </c>
      <c r="AA42" s="46" t="e">
        <v>#N/A</v>
      </c>
      <c r="AB42" s="46" t="s">
        <v>23</v>
      </c>
      <c r="AC42" s="46" t="s">
        <v>23</v>
      </c>
      <c r="AD42" s="46" t="s">
        <v>23</v>
      </c>
      <c r="AE42" s="46" t="s">
        <v>23</v>
      </c>
      <c r="AF42" s="8"/>
      <c r="AG42" s="46" t="s">
        <v>23</v>
      </c>
      <c r="AH42" s="46" t="s">
        <v>23</v>
      </c>
      <c r="AI42" s="46" t="s">
        <v>23</v>
      </c>
      <c r="AJ42" s="46" t="s">
        <v>23</v>
      </c>
      <c r="AK42" s="46" t="s">
        <v>21</v>
      </c>
      <c r="AL42" s="46" t="s">
        <v>21</v>
      </c>
      <c r="AM42" s="46"/>
      <c r="AN42" s="46" t="str">
        <f>IFERROR(VLOOKUP($B42,Sheet1!$A$5:$B$300,2,FALSE),"")</f>
        <v/>
      </c>
      <c r="AO42" s="46"/>
      <c r="AP42" s="5" t="str">
        <f>IFERROR(VLOOKUP($A42,集約用シート!$B$5:$U$300,15,FALSE),"")</f>
        <v/>
      </c>
      <c r="AQ42" s="8"/>
      <c r="AR42" s="46"/>
      <c r="AS42" s="5" t="str">
        <f>IFERROR(VLOOKUP($A42,集約用シート!$B$5:$U$300,19,FALSE),"")</f>
        <v/>
      </c>
      <c r="AT42" s="46"/>
      <c r="AU42" s="5" t="str">
        <f>IFERROR(VLOOKUP($A42,集約用シート!$B$5:$U$300,21,FALSE),"")</f>
        <v/>
      </c>
    </row>
    <row r="43" spans="1:47" ht="28.5" customHeight="1">
      <c r="A43" s="20">
        <v>4216</v>
      </c>
      <c r="B43" s="21" t="s">
        <v>1154</v>
      </c>
      <c r="C43" s="37"/>
      <c r="D43" s="46"/>
      <c r="E43" s="46"/>
      <c r="F43" s="46"/>
      <c r="G43" s="46"/>
      <c r="H43" s="46"/>
      <c r="I43" s="46"/>
      <c r="J43" s="46"/>
      <c r="K43" s="46"/>
      <c r="L43" s="46"/>
      <c r="M43" s="46"/>
      <c r="N43" s="46"/>
      <c r="O43" s="46"/>
      <c r="P43" s="46"/>
      <c r="Q43" s="46"/>
      <c r="R43" s="46"/>
      <c r="S43" s="46"/>
      <c r="T43" s="46"/>
      <c r="U43" s="46"/>
      <c r="V43" s="46"/>
      <c r="W43" s="46"/>
      <c r="X43" s="46"/>
      <c r="Y43" s="46" t="s">
        <v>23</v>
      </c>
      <c r="Z43" s="46" t="s">
        <v>23</v>
      </c>
      <c r="AA43" s="46" t="e">
        <v>#N/A</v>
      </c>
      <c r="AB43" s="46" t="s">
        <v>23</v>
      </c>
      <c r="AC43" s="46" t="s">
        <v>23</v>
      </c>
      <c r="AD43" s="46" t="s">
        <v>23</v>
      </c>
      <c r="AE43" s="46" t="s">
        <v>23</v>
      </c>
      <c r="AF43" s="8"/>
      <c r="AG43" s="46" t="s">
        <v>23</v>
      </c>
      <c r="AH43" s="46" t="s">
        <v>23</v>
      </c>
      <c r="AI43" s="46" t="s">
        <v>23</v>
      </c>
      <c r="AJ43" s="46" t="s">
        <v>23</v>
      </c>
      <c r="AK43" s="46" t="s">
        <v>21</v>
      </c>
      <c r="AL43" s="46" t="s">
        <v>21</v>
      </c>
      <c r="AM43" s="46"/>
      <c r="AN43" s="46" t="str">
        <f>IFERROR(VLOOKUP($B43,Sheet1!$A$5:$B$300,2,FALSE),"")</f>
        <v/>
      </c>
      <c r="AO43" s="46"/>
      <c r="AP43" s="5" t="str">
        <f>IFERROR(VLOOKUP($A43,集約用シート!$B$5:$U$300,15,FALSE),"")</f>
        <v/>
      </c>
      <c r="AQ43" s="8"/>
      <c r="AR43" s="46"/>
      <c r="AS43" s="5" t="str">
        <f>IFERROR(VLOOKUP($A43,集約用シート!$B$5:$U$300,19,FALSE),"")</f>
        <v/>
      </c>
      <c r="AT43" s="46"/>
      <c r="AU43" s="5" t="str">
        <f>IFERROR(VLOOKUP($A43,集約用シート!$B$5:$U$300,21,FALSE),"")</f>
        <v/>
      </c>
    </row>
    <row r="44" spans="1:47" ht="28.5" customHeight="1">
      <c r="A44" s="20">
        <v>4217</v>
      </c>
      <c r="B44" s="21" t="s">
        <v>1155</v>
      </c>
      <c r="C44" s="46" t="s">
        <v>26</v>
      </c>
      <c r="D44" s="46" t="s">
        <v>21</v>
      </c>
      <c r="E44" s="46">
        <v>1</v>
      </c>
      <c r="F44" s="46" t="s">
        <v>26</v>
      </c>
      <c r="G44" s="46"/>
      <c r="H44" s="46" t="s">
        <v>26</v>
      </c>
      <c r="I44" s="46"/>
      <c r="J44" s="46" t="s">
        <v>26</v>
      </c>
      <c r="K44" s="46" t="s">
        <v>26</v>
      </c>
      <c r="L44" s="46"/>
      <c r="M44" s="46"/>
      <c r="N44" s="46" t="s">
        <v>26</v>
      </c>
      <c r="O44" s="46" t="s">
        <v>22</v>
      </c>
      <c r="P44" s="46">
        <v>1</v>
      </c>
      <c r="Q44" s="46" t="s">
        <v>26</v>
      </c>
      <c r="R44" s="46" t="s">
        <v>26</v>
      </c>
      <c r="S44" s="46" t="s">
        <v>26</v>
      </c>
      <c r="T44" s="46"/>
      <c r="U44" s="46" t="s">
        <v>26</v>
      </c>
      <c r="V44" s="46" t="s">
        <v>26</v>
      </c>
      <c r="W44" s="46"/>
      <c r="X44" s="46"/>
      <c r="Y44" s="46" t="s">
        <v>25</v>
      </c>
      <c r="Z44" s="46" t="s">
        <v>21</v>
      </c>
      <c r="AA44" s="46" t="s">
        <v>21</v>
      </c>
      <c r="AB44" s="46" t="s">
        <v>25</v>
      </c>
      <c r="AC44" s="46" t="s">
        <v>25</v>
      </c>
      <c r="AD44" s="46" t="s">
        <v>25</v>
      </c>
      <c r="AE44" s="46" t="s">
        <v>25</v>
      </c>
      <c r="AF44" s="8"/>
      <c r="AG44" s="46" t="s">
        <v>21</v>
      </c>
      <c r="AH44" s="46" t="s">
        <v>21</v>
      </c>
      <c r="AI44" s="46" t="s">
        <v>21</v>
      </c>
      <c r="AJ44" s="46" t="s">
        <v>21</v>
      </c>
      <c r="AK44" s="46" t="s">
        <v>25</v>
      </c>
      <c r="AL44" s="46" t="s">
        <v>21</v>
      </c>
      <c r="AM44" s="46" t="s">
        <v>25</v>
      </c>
      <c r="AN44" s="46" t="str">
        <f>IFERROR(VLOOKUP($B44,Sheet1!$A$5:$B$300,2,FALSE),"")</f>
        <v/>
      </c>
      <c r="AO44" s="46" t="s">
        <v>25</v>
      </c>
      <c r="AP44" s="5" t="str">
        <f>IFERROR(VLOOKUP($A44,集約用シート!$B$5:$U$300,15,FALSE),"")</f>
        <v/>
      </c>
      <c r="AQ44" s="8" t="s">
        <v>25</v>
      </c>
      <c r="AR44" s="46" t="s">
        <v>25</v>
      </c>
      <c r="AS44" s="5" t="str">
        <f>IFERROR(VLOOKUP($A44,集約用シート!$B$5:$U$300,19,FALSE),"")</f>
        <v/>
      </c>
      <c r="AT44" s="46" t="s">
        <v>21</v>
      </c>
      <c r="AU44" s="5" t="str">
        <f>IFERROR(VLOOKUP($A44,集約用シート!$B$5:$U$300,21,FALSE),"")</f>
        <v/>
      </c>
    </row>
    <row r="45" spans="1:47" ht="28.5" customHeight="1">
      <c r="A45" s="20">
        <v>4218</v>
      </c>
      <c r="B45" s="21" t="s">
        <v>1156</v>
      </c>
      <c r="C45" s="37"/>
      <c r="D45" s="46"/>
      <c r="E45" s="46"/>
      <c r="F45" s="46"/>
      <c r="G45" s="46"/>
      <c r="H45" s="46"/>
      <c r="I45" s="46"/>
      <c r="J45" s="46"/>
      <c r="K45" s="46"/>
      <c r="L45" s="46"/>
      <c r="M45" s="46"/>
      <c r="N45" s="46"/>
      <c r="O45" s="46"/>
      <c r="P45" s="46"/>
      <c r="Q45" s="46"/>
      <c r="R45" s="46"/>
      <c r="S45" s="46"/>
      <c r="T45" s="46"/>
      <c r="U45" s="46"/>
      <c r="V45" s="46"/>
      <c r="W45" s="46"/>
      <c r="X45" s="46"/>
      <c r="Y45" s="46" t="s">
        <v>23</v>
      </c>
      <c r="Z45" s="46" t="s">
        <v>23</v>
      </c>
      <c r="AA45" s="46" t="e">
        <v>#N/A</v>
      </c>
      <c r="AB45" s="46" t="s">
        <v>23</v>
      </c>
      <c r="AC45" s="46" t="s">
        <v>23</v>
      </c>
      <c r="AD45" s="46" t="s">
        <v>23</v>
      </c>
      <c r="AE45" s="46" t="s">
        <v>23</v>
      </c>
      <c r="AF45" s="8"/>
      <c r="AG45" s="46" t="s">
        <v>23</v>
      </c>
      <c r="AH45" s="46" t="s">
        <v>23</v>
      </c>
      <c r="AI45" s="46" t="s">
        <v>23</v>
      </c>
      <c r="AJ45" s="46" t="s">
        <v>23</v>
      </c>
      <c r="AK45" s="46" t="s">
        <v>21</v>
      </c>
      <c r="AL45" s="46" t="s">
        <v>21</v>
      </c>
      <c r="AM45" s="46"/>
      <c r="AN45" s="46" t="str">
        <f>IFERROR(VLOOKUP($B45,Sheet1!$A$5:$B$300,2,FALSE),"")</f>
        <v/>
      </c>
      <c r="AO45" s="46"/>
      <c r="AP45" s="5" t="str">
        <f>IFERROR(VLOOKUP($A45,集約用シート!$B$5:$U$300,15,FALSE),"")</f>
        <v/>
      </c>
      <c r="AQ45" s="8"/>
      <c r="AR45" s="46"/>
      <c r="AS45" s="5" t="str">
        <f>IFERROR(VLOOKUP($A45,集約用シート!$B$5:$U$300,19,FALSE),"")</f>
        <v/>
      </c>
      <c r="AT45" s="46"/>
      <c r="AU45" s="5" t="str">
        <f>IFERROR(VLOOKUP($A45,集約用シート!$B$5:$U$300,21,FALSE),"")</f>
        <v/>
      </c>
    </row>
    <row r="46" spans="1:47" ht="28.5" customHeight="1">
      <c r="A46" s="20">
        <v>4211</v>
      </c>
      <c r="B46" s="21" t="s">
        <v>1157</v>
      </c>
      <c r="C46" s="46" t="s">
        <v>26</v>
      </c>
      <c r="D46" s="46" t="s">
        <v>26</v>
      </c>
      <c r="E46" s="46" t="s">
        <v>26</v>
      </c>
      <c r="F46" s="46" t="s">
        <v>26</v>
      </c>
      <c r="G46" s="46" t="s">
        <v>26</v>
      </c>
      <c r="H46" s="46" t="s">
        <v>26</v>
      </c>
      <c r="I46" s="46" t="s">
        <v>26</v>
      </c>
      <c r="J46" s="46"/>
      <c r="K46" s="46"/>
      <c r="L46" s="46"/>
      <c r="M46" s="46"/>
      <c r="N46" s="46" t="s">
        <v>26</v>
      </c>
      <c r="O46" s="46" t="s">
        <v>22</v>
      </c>
      <c r="P46" s="46">
        <v>1</v>
      </c>
      <c r="Q46" s="46" t="s">
        <v>26</v>
      </c>
      <c r="R46" s="46" t="s">
        <v>26</v>
      </c>
      <c r="S46" s="46" t="s">
        <v>26</v>
      </c>
      <c r="T46" s="46" t="s">
        <v>26</v>
      </c>
      <c r="U46" s="46"/>
      <c r="V46" s="46"/>
      <c r="W46" s="46"/>
      <c r="X46" s="46"/>
      <c r="Y46" s="46" t="s">
        <v>25</v>
      </c>
      <c r="Z46" s="46" t="s">
        <v>21</v>
      </c>
      <c r="AA46" s="46" t="s">
        <v>21</v>
      </c>
      <c r="AB46" s="46" t="s">
        <v>25</v>
      </c>
      <c r="AC46" s="46" t="s">
        <v>25</v>
      </c>
      <c r="AD46" s="46" t="s">
        <v>25</v>
      </c>
      <c r="AE46" s="46" t="s">
        <v>25</v>
      </c>
      <c r="AF46" s="8"/>
      <c r="AG46" s="46" t="s">
        <v>21</v>
      </c>
      <c r="AH46" s="46"/>
      <c r="AI46" s="46" t="s">
        <v>21</v>
      </c>
      <c r="AJ46" s="46" t="s">
        <v>21</v>
      </c>
      <c r="AK46" s="46" t="s">
        <v>25</v>
      </c>
      <c r="AL46" s="46" t="s">
        <v>21</v>
      </c>
      <c r="AM46" s="46" t="s">
        <v>25</v>
      </c>
      <c r="AN46" s="46" t="str">
        <f>IFERROR(VLOOKUP($B46,Sheet1!$A$5:$B$300,2,FALSE),"")</f>
        <v/>
      </c>
      <c r="AO46" s="46" t="s">
        <v>25</v>
      </c>
      <c r="AP46" s="5" t="str">
        <f>IFERROR(VLOOKUP($A46,集約用シート!$B$5:$U$300,15,FALSE),"")</f>
        <v/>
      </c>
      <c r="AQ46" s="8" t="s">
        <v>21</v>
      </c>
      <c r="AR46" s="46" t="s">
        <v>21</v>
      </c>
      <c r="AS46" s="5" t="str">
        <f>IFERROR(VLOOKUP($A46,集約用シート!$B$5:$U$300,19,FALSE),"")</f>
        <v/>
      </c>
      <c r="AT46" s="46" t="s">
        <v>25</v>
      </c>
      <c r="AU46" s="5" t="str">
        <f>IFERROR(VLOOKUP($A46,集約用シート!$B$5:$U$300,21,FALSE),"")</f>
        <v/>
      </c>
    </row>
    <row r="47" spans="1:47" ht="28.5" customHeight="1">
      <c r="A47" s="20">
        <v>42111</v>
      </c>
      <c r="B47" s="21" t="s">
        <v>1158</v>
      </c>
      <c r="C47" s="46" t="s">
        <v>26</v>
      </c>
      <c r="D47" s="46" t="s">
        <v>26</v>
      </c>
      <c r="E47" s="46" t="s">
        <v>26</v>
      </c>
      <c r="F47" s="46" t="s">
        <v>26</v>
      </c>
      <c r="G47" s="46" t="s">
        <v>26</v>
      </c>
      <c r="H47" s="46" t="s">
        <v>26</v>
      </c>
      <c r="I47" s="46" t="s">
        <v>26</v>
      </c>
      <c r="J47" s="46" t="s">
        <v>26</v>
      </c>
      <c r="K47" s="46" t="s">
        <v>26</v>
      </c>
      <c r="L47" s="46"/>
      <c r="M47" s="46"/>
      <c r="N47" s="46" t="s">
        <v>26</v>
      </c>
      <c r="O47" s="46" t="s">
        <v>22</v>
      </c>
      <c r="P47" s="46">
        <v>1</v>
      </c>
      <c r="Q47" s="46" t="s">
        <v>26</v>
      </c>
      <c r="R47" s="46" t="s">
        <v>26</v>
      </c>
      <c r="S47" s="46" t="s">
        <v>26</v>
      </c>
      <c r="T47" s="46" t="s">
        <v>26</v>
      </c>
      <c r="U47" s="46" t="s">
        <v>26</v>
      </c>
      <c r="V47" s="46"/>
      <c r="W47" s="46"/>
      <c r="X47" s="46"/>
      <c r="Y47" s="46" t="s">
        <v>25</v>
      </c>
      <c r="Z47" s="46" t="s">
        <v>25</v>
      </c>
      <c r="AA47" s="46" t="s">
        <v>25</v>
      </c>
      <c r="AB47" s="46" t="s">
        <v>25</v>
      </c>
      <c r="AC47" s="46" t="s">
        <v>25</v>
      </c>
      <c r="AD47" s="46" t="s">
        <v>25</v>
      </c>
      <c r="AE47" s="46" t="s">
        <v>25</v>
      </c>
      <c r="AF47" s="8"/>
      <c r="AG47" s="46" t="s">
        <v>21</v>
      </c>
      <c r="AH47" s="46" t="s">
        <v>25</v>
      </c>
      <c r="AI47" s="46" t="s">
        <v>21</v>
      </c>
      <c r="AJ47" s="46" t="s">
        <v>21</v>
      </c>
      <c r="AK47" s="46" t="s">
        <v>25</v>
      </c>
      <c r="AL47" s="46" t="s">
        <v>21</v>
      </c>
      <c r="AM47" s="46" t="s">
        <v>25</v>
      </c>
      <c r="AN47" s="46" t="str">
        <f>IFERROR(VLOOKUP($B47,Sheet1!$A$5:$B$300,2,FALSE),"")</f>
        <v/>
      </c>
      <c r="AO47" s="46" t="s">
        <v>25</v>
      </c>
      <c r="AP47" s="5" t="str">
        <f>IFERROR(VLOOKUP($A47,集約用シート!$B$5:$U$300,15,FALSE),"")</f>
        <v/>
      </c>
      <c r="AQ47" s="8" t="s">
        <v>25</v>
      </c>
      <c r="AR47" s="46" t="s">
        <v>25</v>
      </c>
      <c r="AS47" s="5" t="str">
        <f>IFERROR(VLOOKUP($A47,集約用シート!$B$5:$U$300,19,FALSE),"")</f>
        <v/>
      </c>
      <c r="AT47" s="46" t="s">
        <v>25</v>
      </c>
      <c r="AU47" s="5" t="str">
        <f>IFERROR(VLOOKUP($A47,集約用シート!$B$5:$U$300,21,FALSE),"")</f>
        <v/>
      </c>
    </row>
    <row r="48" spans="1:47" ht="28.5" customHeight="1">
      <c r="A48" s="20">
        <v>42112</v>
      </c>
      <c r="B48" s="21" t="s">
        <v>1159</v>
      </c>
      <c r="C48" s="46" t="s">
        <v>26</v>
      </c>
      <c r="D48" s="46" t="s">
        <v>21</v>
      </c>
      <c r="E48" s="46">
        <v>1</v>
      </c>
      <c r="F48" s="46"/>
      <c r="G48" s="46" t="s">
        <v>26</v>
      </c>
      <c r="H48" s="46"/>
      <c r="I48" s="46" t="s">
        <v>26</v>
      </c>
      <c r="J48" s="46"/>
      <c r="K48" s="46"/>
      <c r="L48" s="46"/>
      <c r="M48" s="46"/>
      <c r="N48" s="46" t="s">
        <v>26</v>
      </c>
      <c r="O48" s="46" t="s">
        <v>22</v>
      </c>
      <c r="P48" s="46">
        <v>1</v>
      </c>
      <c r="Q48" s="46" t="s">
        <v>26</v>
      </c>
      <c r="R48" s="46"/>
      <c r="S48" s="46" t="s">
        <v>26</v>
      </c>
      <c r="T48" s="46" t="s">
        <v>26</v>
      </c>
      <c r="U48" s="46" t="s">
        <v>26</v>
      </c>
      <c r="V48" s="46"/>
      <c r="W48" s="46"/>
      <c r="X48" s="46"/>
      <c r="Y48" s="46" t="s">
        <v>25</v>
      </c>
      <c r="Z48" s="46" t="s">
        <v>21</v>
      </c>
      <c r="AA48" s="46" t="s">
        <v>21</v>
      </c>
      <c r="AB48" s="46" t="s">
        <v>25</v>
      </c>
      <c r="AC48" s="46" t="s">
        <v>25</v>
      </c>
      <c r="AD48" s="46" t="s">
        <v>25</v>
      </c>
      <c r="AE48" s="46" t="s">
        <v>25</v>
      </c>
      <c r="AF48" s="8"/>
      <c r="AG48" s="46" t="s">
        <v>21</v>
      </c>
      <c r="AH48" s="46" t="s">
        <v>21</v>
      </c>
      <c r="AI48" s="46" t="s">
        <v>21</v>
      </c>
      <c r="AJ48" s="46" t="s">
        <v>21</v>
      </c>
      <c r="AK48" s="46" t="s">
        <v>25</v>
      </c>
      <c r="AL48" s="46" t="s">
        <v>21</v>
      </c>
      <c r="AM48" s="46" t="s">
        <v>25</v>
      </c>
      <c r="AN48" s="46" t="str">
        <f>IFERROR(VLOOKUP($B48,Sheet1!$A$5:$B$300,2,FALSE),"")</f>
        <v/>
      </c>
      <c r="AO48" s="46" t="s">
        <v>25</v>
      </c>
      <c r="AP48" s="5" t="str">
        <f>IFERROR(VLOOKUP($A48,集約用シート!$B$5:$U$300,15,FALSE),"")</f>
        <v/>
      </c>
      <c r="AQ48" s="8" t="s">
        <v>25</v>
      </c>
      <c r="AR48" s="46" t="s">
        <v>25</v>
      </c>
      <c r="AS48" s="5" t="str">
        <f>IFERROR(VLOOKUP($A48,集約用シート!$B$5:$U$300,19,FALSE),"")</f>
        <v/>
      </c>
      <c r="AT48" s="46" t="s">
        <v>21</v>
      </c>
      <c r="AU48" s="5" t="str">
        <f>IFERROR(VLOOKUP($A48,集約用シート!$B$5:$U$300,21,FALSE),"")</f>
        <v/>
      </c>
    </row>
    <row r="49" spans="1:47" ht="28.5" customHeight="1">
      <c r="A49" s="20">
        <v>42117</v>
      </c>
      <c r="B49" s="21" t="s">
        <v>1160</v>
      </c>
      <c r="C49" s="37"/>
      <c r="D49" s="46"/>
      <c r="E49" s="46"/>
      <c r="F49" s="46"/>
      <c r="G49" s="46"/>
      <c r="H49" s="46"/>
      <c r="I49" s="46"/>
      <c r="J49" s="46"/>
      <c r="K49" s="46"/>
      <c r="L49" s="46"/>
      <c r="M49" s="46"/>
      <c r="N49" s="46"/>
      <c r="O49" s="46"/>
      <c r="P49" s="46"/>
      <c r="Q49" s="46"/>
      <c r="R49" s="46"/>
      <c r="S49" s="46"/>
      <c r="T49" s="46"/>
      <c r="U49" s="46"/>
      <c r="V49" s="46"/>
      <c r="W49" s="46"/>
      <c r="X49" s="46"/>
      <c r="Y49" s="46" t="s">
        <v>23</v>
      </c>
      <c r="Z49" s="46" t="s">
        <v>23</v>
      </c>
      <c r="AA49" s="46" t="e">
        <v>#N/A</v>
      </c>
      <c r="AB49" s="46" t="s">
        <v>23</v>
      </c>
      <c r="AC49" s="46" t="s">
        <v>23</v>
      </c>
      <c r="AD49" s="46" t="s">
        <v>23</v>
      </c>
      <c r="AE49" s="46" t="s">
        <v>23</v>
      </c>
      <c r="AF49" s="8"/>
      <c r="AG49" s="46" t="s">
        <v>23</v>
      </c>
      <c r="AH49" s="46" t="s">
        <v>23</v>
      </c>
      <c r="AI49" s="46" t="s">
        <v>23</v>
      </c>
      <c r="AJ49" s="46" t="s">
        <v>23</v>
      </c>
      <c r="AK49" s="46" t="s">
        <v>21</v>
      </c>
      <c r="AL49" s="46" t="s">
        <v>21</v>
      </c>
      <c r="AM49" s="46"/>
      <c r="AN49" s="46" t="str">
        <f>IFERROR(VLOOKUP($B49,Sheet1!$A$5:$B$300,2,FALSE),"")</f>
        <v/>
      </c>
      <c r="AO49" s="46"/>
      <c r="AP49" s="5" t="str">
        <f>IFERROR(VLOOKUP($A49,集約用シート!$B$5:$U$300,15,FALSE),"")</f>
        <v/>
      </c>
      <c r="AQ49" s="8"/>
      <c r="AR49" s="46"/>
      <c r="AS49" s="5" t="str">
        <f>IFERROR(VLOOKUP($A49,集約用シート!$B$5:$U$300,19,FALSE),"")</f>
        <v/>
      </c>
      <c r="AT49" s="46"/>
      <c r="AU49" s="5" t="str">
        <f>IFERROR(VLOOKUP($A49,集約用シート!$B$5:$U$300,21,FALSE),"")</f>
        <v/>
      </c>
    </row>
    <row r="50" spans="1:47" ht="28.5" customHeight="1">
      <c r="A50" s="20">
        <v>42119</v>
      </c>
      <c r="B50" s="21" t="s">
        <v>1161</v>
      </c>
      <c r="C50" s="37"/>
      <c r="D50" s="46"/>
      <c r="E50" s="46"/>
      <c r="F50" s="46"/>
      <c r="G50" s="46"/>
      <c r="H50" s="46"/>
      <c r="I50" s="46"/>
      <c r="J50" s="46"/>
      <c r="K50" s="46"/>
      <c r="L50" s="46"/>
      <c r="M50" s="46"/>
      <c r="N50" s="46"/>
      <c r="O50" s="46"/>
      <c r="P50" s="46"/>
      <c r="Q50" s="46"/>
      <c r="R50" s="46"/>
      <c r="S50" s="46"/>
      <c r="T50" s="46"/>
      <c r="U50" s="46"/>
      <c r="V50" s="46"/>
      <c r="W50" s="46"/>
      <c r="X50" s="46"/>
      <c r="Y50" s="46" t="s">
        <v>23</v>
      </c>
      <c r="Z50" s="46" t="s">
        <v>23</v>
      </c>
      <c r="AA50" s="46" t="e">
        <v>#N/A</v>
      </c>
      <c r="AB50" s="46" t="s">
        <v>23</v>
      </c>
      <c r="AC50" s="46" t="s">
        <v>23</v>
      </c>
      <c r="AD50" s="46" t="s">
        <v>23</v>
      </c>
      <c r="AE50" s="46" t="s">
        <v>23</v>
      </c>
      <c r="AF50" s="8"/>
      <c r="AG50" s="46" t="s">
        <v>23</v>
      </c>
      <c r="AH50" s="46" t="s">
        <v>23</v>
      </c>
      <c r="AI50" s="46" t="s">
        <v>23</v>
      </c>
      <c r="AJ50" s="46" t="s">
        <v>23</v>
      </c>
      <c r="AK50" s="46" t="s">
        <v>21</v>
      </c>
      <c r="AL50" s="46" t="s">
        <v>21</v>
      </c>
      <c r="AM50" s="46"/>
      <c r="AN50" s="46" t="str">
        <f>IFERROR(VLOOKUP($B50,Sheet1!$A$5:$B$300,2,FALSE),"")</f>
        <v/>
      </c>
      <c r="AO50" s="46"/>
      <c r="AP50" s="5" t="str">
        <f>IFERROR(VLOOKUP($A50,集約用シート!$B$5:$U$300,15,FALSE),"")</f>
        <v/>
      </c>
      <c r="AQ50" s="8"/>
      <c r="AR50" s="46"/>
      <c r="AS50" s="5" t="str">
        <f>IFERROR(VLOOKUP($A50,集約用シート!$B$5:$U$300,19,FALSE),"")</f>
        <v/>
      </c>
      <c r="AT50" s="46"/>
      <c r="AU50" s="5" t="str">
        <f>IFERROR(VLOOKUP($A50,集約用シート!$B$5:$U$300,21,FALSE),"")</f>
        <v/>
      </c>
    </row>
    <row r="51" spans="1:47" ht="28.5" customHeight="1">
      <c r="A51" s="20">
        <v>42122</v>
      </c>
      <c r="B51" s="21" t="s">
        <v>1162</v>
      </c>
      <c r="C51" s="37"/>
      <c r="D51" s="46"/>
      <c r="E51" s="46"/>
      <c r="F51" s="46"/>
      <c r="G51" s="46"/>
      <c r="H51" s="46"/>
      <c r="I51" s="46"/>
      <c r="J51" s="46"/>
      <c r="K51" s="46"/>
      <c r="L51" s="46"/>
      <c r="M51" s="46"/>
      <c r="N51" s="46"/>
      <c r="O51" s="46"/>
      <c r="P51" s="46"/>
      <c r="Q51" s="46"/>
      <c r="R51" s="46"/>
      <c r="S51" s="46"/>
      <c r="T51" s="46"/>
      <c r="U51" s="46"/>
      <c r="V51" s="46"/>
      <c r="W51" s="46"/>
      <c r="X51" s="46"/>
      <c r="Y51" s="46" t="s">
        <v>23</v>
      </c>
      <c r="Z51" s="46" t="s">
        <v>23</v>
      </c>
      <c r="AA51" s="46" t="e">
        <v>#N/A</v>
      </c>
      <c r="AB51" s="46" t="s">
        <v>23</v>
      </c>
      <c r="AC51" s="46" t="s">
        <v>23</v>
      </c>
      <c r="AD51" s="46" t="s">
        <v>23</v>
      </c>
      <c r="AE51" s="46" t="s">
        <v>23</v>
      </c>
      <c r="AF51" s="8"/>
      <c r="AG51" s="46" t="s">
        <v>23</v>
      </c>
      <c r="AH51" s="46" t="s">
        <v>23</v>
      </c>
      <c r="AI51" s="46" t="s">
        <v>23</v>
      </c>
      <c r="AJ51" s="46" t="s">
        <v>23</v>
      </c>
      <c r="AK51" s="46" t="s">
        <v>21</v>
      </c>
      <c r="AL51" s="46" t="s">
        <v>21</v>
      </c>
      <c r="AM51" s="46"/>
      <c r="AN51" s="46" t="str">
        <f>IFERROR(VLOOKUP($B51,Sheet1!$A$5:$B$300,2,FALSE),"")</f>
        <v/>
      </c>
      <c r="AO51" s="46"/>
      <c r="AP51" s="5" t="str">
        <f>IFERROR(VLOOKUP($A51,集約用シート!$B$5:$U$300,15,FALSE),"")</f>
        <v/>
      </c>
      <c r="AQ51" s="8"/>
      <c r="AR51" s="46"/>
      <c r="AS51" s="5" t="str">
        <f>IFERROR(VLOOKUP($A51,集約用シート!$B$5:$U$300,19,FALSE),"")</f>
        <v/>
      </c>
      <c r="AT51" s="46"/>
      <c r="AU51" s="5" t="str">
        <f>IFERROR(VLOOKUP($A51,集約用シート!$B$5:$U$300,21,FALSE),"")</f>
        <v/>
      </c>
    </row>
    <row r="52" spans="1:47" ht="28.5" customHeight="1">
      <c r="A52" s="20">
        <v>42123</v>
      </c>
      <c r="B52" s="21" t="s">
        <v>1163</v>
      </c>
      <c r="C52" s="46" t="s">
        <v>26</v>
      </c>
      <c r="D52" s="46" t="s">
        <v>21</v>
      </c>
      <c r="E52" s="46">
        <v>1</v>
      </c>
      <c r="F52" s="46" t="s">
        <v>26</v>
      </c>
      <c r="G52" s="46" t="s">
        <v>26</v>
      </c>
      <c r="H52" s="46" t="s">
        <v>26</v>
      </c>
      <c r="I52" s="46" t="s">
        <v>26</v>
      </c>
      <c r="J52" s="46"/>
      <c r="K52" s="46"/>
      <c r="L52" s="46"/>
      <c r="M52" s="46"/>
      <c r="N52" s="46" t="s">
        <v>26</v>
      </c>
      <c r="O52" s="46" t="s">
        <v>22</v>
      </c>
      <c r="P52" s="46">
        <v>1</v>
      </c>
      <c r="Q52" s="46" t="s">
        <v>26</v>
      </c>
      <c r="R52" s="46" t="s">
        <v>26</v>
      </c>
      <c r="S52" s="46" t="s">
        <v>26</v>
      </c>
      <c r="T52" s="46" t="s">
        <v>26</v>
      </c>
      <c r="U52" s="46"/>
      <c r="V52" s="46" t="s">
        <v>26</v>
      </c>
      <c r="W52" s="46"/>
      <c r="X52" s="46"/>
      <c r="Y52" s="46" t="s">
        <v>25</v>
      </c>
      <c r="Z52" s="46" t="s">
        <v>21</v>
      </c>
      <c r="AA52" s="46" t="s">
        <v>21</v>
      </c>
      <c r="AB52" s="46" t="s">
        <v>25</v>
      </c>
      <c r="AC52" s="46" t="s">
        <v>25</v>
      </c>
      <c r="AD52" s="46" t="s">
        <v>25</v>
      </c>
      <c r="AE52" s="46" t="s">
        <v>25</v>
      </c>
      <c r="AF52" s="8"/>
      <c r="AG52" s="46" t="s">
        <v>21</v>
      </c>
      <c r="AH52" s="46" t="s">
        <v>21</v>
      </c>
      <c r="AI52" s="46" t="s">
        <v>21</v>
      </c>
      <c r="AJ52" s="46" t="s">
        <v>21</v>
      </c>
      <c r="AK52" s="46" t="s">
        <v>25</v>
      </c>
      <c r="AL52" s="46" t="s">
        <v>21</v>
      </c>
      <c r="AM52" s="46" t="s">
        <v>25</v>
      </c>
      <c r="AN52" s="46" t="str">
        <f>IFERROR(VLOOKUP($B52,Sheet1!$A$5:$B$300,2,FALSE),"")</f>
        <v/>
      </c>
      <c r="AO52" s="46" t="s">
        <v>25</v>
      </c>
      <c r="AP52" s="5" t="str">
        <f>IFERROR(VLOOKUP($A52,集約用シート!$B$5:$U$300,15,FALSE),"")</f>
        <v/>
      </c>
      <c r="AQ52" s="8" t="s">
        <v>21</v>
      </c>
      <c r="AR52" s="46" t="s">
        <v>21</v>
      </c>
      <c r="AS52" s="5" t="str">
        <f>IFERROR(VLOOKUP($A52,集約用シート!$B$5:$U$300,19,FALSE),"")</f>
        <v/>
      </c>
      <c r="AT52" s="46" t="s">
        <v>21</v>
      </c>
      <c r="AU52" s="5" t="str">
        <f>IFERROR(VLOOKUP($A52,集約用シート!$B$5:$U$300,21,FALSE),"")</f>
        <v/>
      </c>
    </row>
    <row r="53" spans="1:47" ht="28.5" customHeight="1">
      <c r="A53" s="20">
        <v>42125</v>
      </c>
      <c r="B53" s="21" t="s">
        <v>1164</v>
      </c>
      <c r="C53" s="37"/>
      <c r="D53" s="46"/>
      <c r="E53" s="46"/>
      <c r="F53" s="46"/>
      <c r="G53" s="46"/>
      <c r="H53" s="46"/>
      <c r="I53" s="46"/>
      <c r="J53" s="46"/>
      <c r="K53" s="46"/>
      <c r="L53" s="46"/>
      <c r="M53" s="46"/>
      <c r="N53" s="46"/>
      <c r="O53" s="46"/>
      <c r="P53" s="46"/>
      <c r="Q53" s="46"/>
      <c r="R53" s="46"/>
      <c r="S53" s="46"/>
      <c r="T53" s="46"/>
      <c r="U53" s="46"/>
      <c r="V53" s="46"/>
      <c r="W53" s="46"/>
      <c r="X53" s="46"/>
      <c r="Y53" s="46" t="s">
        <v>23</v>
      </c>
      <c r="Z53" s="46" t="s">
        <v>23</v>
      </c>
      <c r="AA53" s="46" t="e">
        <v>#N/A</v>
      </c>
      <c r="AB53" s="46" t="s">
        <v>23</v>
      </c>
      <c r="AC53" s="46" t="s">
        <v>23</v>
      </c>
      <c r="AD53" s="46" t="s">
        <v>23</v>
      </c>
      <c r="AE53" s="46" t="s">
        <v>23</v>
      </c>
      <c r="AF53" s="8"/>
      <c r="AG53" s="46" t="s">
        <v>23</v>
      </c>
      <c r="AH53" s="46" t="s">
        <v>23</v>
      </c>
      <c r="AI53" s="46" t="s">
        <v>23</v>
      </c>
      <c r="AJ53" s="46" t="s">
        <v>23</v>
      </c>
      <c r="AK53" s="46" t="s">
        <v>21</v>
      </c>
      <c r="AL53" s="46" t="s">
        <v>21</v>
      </c>
      <c r="AM53" s="46"/>
      <c r="AN53" s="46" t="str">
        <f>IFERROR(VLOOKUP($B53,Sheet1!$A$5:$B$300,2,FALSE),"")</f>
        <v/>
      </c>
      <c r="AO53" s="46"/>
      <c r="AP53" s="5" t="str">
        <f>IFERROR(VLOOKUP($A53,集約用シート!$B$5:$U$300,15,FALSE),"")</f>
        <v/>
      </c>
      <c r="AQ53" s="8"/>
      <c r="AR53" s="46"/>
      <c r="AS53" s="5" t="str">
        <f>IFERROR(VLOOKUP($A53,集約用シート!$B$5:$U$300,19,FALSE),"")</f>
        <v/>
      </c>
      <c r="AT53" s="46"/>
      <c r="AU53" s="5" t="str">
        <f>IFERROR(VLOOKUP($A53,集約用シート!$B$5:$U$300,21,FALSE),"")</f>
        <v/>
      </c>
    </row>
    <row r="54" spans="1:47" ht="28.5" customHeight="1">
      <c r="A54" s="20">
        <v>42126</v>
      </c>
      <c r="B54" s="21" t="s">
        <v>1165</v>
      </c>
      <c r="C54" s="46"/>
      <c r="D54" s="46"/>
      <c r="E54" s="46"/>
      <c r="F54" s="46"/>
      <c r="G54" s="46"/>
      <c r="H54" s="46"/>
      <c r="I54" s="46"/>
      <c r="J54" s="46"/>
      <c r="K54" s="46"/>
      <c r="L54" s="46"/>
      <c r="M54" s="46"/>
      <c r="N54" s="46"/>
      <c r="O54" s="46"/>
      <c r="P54" s="46"/>
      <c r="Q54" s="46"/>
      <c r="R54" s="46"/>
      <c r="S54" s="46"/>
      <c r="T54" s="46"/>
      <c r="U54" s="46"/>
      <c r="V54" s="46"/>
      <c r="W54" s="46"/>
      <c r="X54" s="46"/>
      <c r="Y54" s="46" t="s">
        <v>23</v>
      </c>
      <c r="Z54" s="46" t="s">
        <v>23</v>
      </c>
      <c r="AA54" s="46" t="e">
        <v>#N/A</v>
      </c>
      <c r="AB54" s="46" t="s">
        <v>23</v>
      </c>
      <c r="AC54" s="46" t="s">
        <v>23</v>
      </c>
      <c r="AD54" s="46" t="s">
        <v>23</v>
      </c>
      <c r="AE54" s="46" t="s">
        <v>23</v>
      </c>
      <c r="AF54" s="8"/>
      <c r="AG54" s="46" t="s">
        <v>23</v>
      </c>
      <c r="AH54" s="46" t="s">
        <v>23</v>
      </c>
      <c r="AI54" s="46" t="s">
        <v>23</v>
      </c>
      <c r="AJ54" s="46" t="s">
        <v>23</v>
      </c>
      <c r="AK54" s="46" t="s">
        <v>21</v>
      </c>
      <c r="AL54" s="46" t="s">
        <v>21</v>
      </c>
      <c r="AM54" s="46"/>
      <c r="AN54" s="46" t="str">
        <f>IFERROR(VLOOKUP($B54,Sheet1!$A$5:$B$300,2,FALSE),"")</f>
        <v/>
      </c>
      <c r="AO54" s="46"/>
      <c r="AP54" s="5" t="str">
        <f>IFERROR(VLOOKUP($A54,集約用シート!$B$5:$U$300,15,FALSE),"")</f>
        <v/>
      </c>
      <c r="AQ54" s="8"/>
      <c r="AR54" s="46"/>
      <c r="AS54" s="5" t="str">
        <f>IFERROR(VLOOKUP($A54,集約用シート!$B$5:$U$300,19,FALSE),"")</f>
        <v/>
      </c>
      <c r="AT54" s="46"/>
      <c r="AU54" s="5" t="str">
        <f>IFERROR(VLOOKUP($A54,集約用シート!$B$5:$U$300,21,FALSE),"")</f>
        <v/>
      </c>
    </row>
    <row r="55" spans="1:47" ht="28.5" customHeight="1">
      <c r="A55" s="20">
        <v>42128</v>
      </c>
      <c r="B55" s="21" t="s">
        <v>1166</v>
      </c>
      <c r="C55" s="46" t="s">
        <v>26</v>
      </c>
      <c r="D55" s="46" t="s">
        <v>21</v>
      </c>
      <c r="E55" s="46">
        <v>1</v>
      </c>
      <c r="F55" s="46" t="s">
        <v>26</v>
      </c>
      <c r="G55" s="46"/>
      <c r="H55" s="46" t="s">
        <v>26</v>
      </c>
      <c r="I55" s="46" t="s">
        <v>26</v>
      </c>
      <c r="J55" s="46" t="s">
        <v>26</v>
      </c>
      <c r="K55" s="46" t="s">
        <v>26</v>
      </c>
      <c r="L55" s="46"/>
      <c r="M55" s="46"/>
      <c r="N55" s="46" t="s">
        <v>26</v>
      </c>
      <c r="O55" s="46" t="s">
        <v>22</v>
      </c>
      <c r="P55" s="46">
        <v>1</v>
      </c>
      <c r="Q55" s="46" t="s">
        <v>26</v>
      </c>
      <c r="R55" s="46"/>
      <c r="S55" s="46" t="s">
        <v>26</v>
      </c>
      <c r="T55" s="46"/>
      <c r="U55" s="46"/>
      <c r="V55" s="46" t="s">
        <v>26</v>
      </c>
      <c r="W55" s="46"/>
      <c r="X55" s="46"/>
      <c r="Y55" s="46" t="s">
        <v>25</v>
      </c>
      <c r="Z55" s="46" t="s">
        <v>21</v>
      </c>
      <c r="AA55" s="46" t="s">
        <v>21</v>
      </c>
      <c r="AB55" s="46" t="s">
        <v>25</v>
      </c>
      <c r="AC55" s="46" t="s">
        <v>25</v>
      </c>
      <c r="AD55" s="46" t="s">
        <v>23</v>
      </c>
      <c r="AE55" s="46" t="s">
        <v>25</v>
      </c>
      <c r="AF55" s="8"/>
      <c r="AG55" s="46" t="s">
        <v>23</v>
      </c>
      <c r="AH55" s="46" t="s">
        <v>21</v>
      </c>
      <c r="AI55" s="46" t="s">
        <v>21</v>
      </c>
      <c r="AJ55" s="46" t="s">
        <v>21</v>
      </c>
      <c r="AK55" s="46" t="s">
        <v>25</v>
      </c>
      <c r="AL55" s="46" t="s">
        <v>21</v>
      </c>
      <c r="AM55" s="46" t="s">
        <v>25</v>
      </c>
      <c r="AN55" s="46" t="str">
        <f>IFERROR(VLOOKUP($B55,Sheet1!$A$5:$B$300,2,FALSE),"")</f>
        <v/>
      </c>
      <c r="AO55" s="46" t="s">
        <v>21</v>
      </c>
      <c r="AP55" s="5" t="str">
        <f>IFERROR(VLOOKUP($A55,集約用シート!$B$5:$U$300,15,FALSE),"")</f>
        <v/>
      </c>
      <c r="AQ55" s="8"/>
      <c r="AR55" s="46"/>
      <c r="AS55" s="5" t="str">
        <f>IFERROR(VLOOKUP($A55,集約用シート!$B$5:$U$300,19,FALSE),"")</f>
        <v/>
      </c>
      <c r="AT55" s="46" t="s">
        <v>25</v>
      </c>
      <c r="AU55" s="5" t="str">
        <f>IFERROR(VLOOKUP($A55,集約用シート!$B$5:$U$300,21,FALSE),"")</f>
        <v/>
      </c>
    </row>
    <row r="56" spans="1:47" ht="28.5" customHeight="1">
      <c r="A56" s="20">
        <v>42129</v>
      </c>
      <c r="B56" s="21" t="s">
        <v>1167</v>
      </c>
      <c r="C56" s="46" t="s">
        <v>26</v>
      </c>
      <c r="D56" s="46" t="s">
        <v>26</v>
      </c>
      <c r="E56" s="46" t="s">
        <v>26</v>
      </c>
      <c r="F56" s="46" t="s">
        <v>26</v>
      </c>
      <c r="G56" s="46" t="s">
        <v>26</v>
      </c>
      <c r="H56" s="46" t="s">
        <v>26</v>
      </c>
      <c r="I56" s="46" t="s">
        <v>26</v>
      </c>
      <c r="J56" s="46"/>
      <c r="K56" s="46"/>
      <c r="L56" s="46"/>
      <c r="M56" s="46"/>
      <c r="N56" s="46" t="s">
        <v>26</v>
      </c>
      <c r="O56" s="46" t="s">
        <v>26</v>
      </c>
      <c r="P56" s="46">
        <v>2</v>
      </c>
      <c r="Q56" s="46" t="s">
        <v>26</v>
      </c>
      <c r="R56" s="46" t="s">
        <v>26</v>
      </c>
      <c r="S56" s="46" t="s">
        <v>26</v>
      </c>
      <c r="T56" s="46" t="s">
        <v>26</v>
      </c>
      <c r="U56" s="46" t="s">
        <v>26</v>
      </c>
      <c r="V56" s="46"/>
      <c r="W56" s="46" t="s">
        <v>26</v>
      </c>
      <c r="X56" s="46"/>
      <c r="Y56" s="46" t="s">
        <v>25</v>
      </c>
      <c r="Z56" s="46" t="s">
        <v>25</v>
      </c>
      <c r="AA56" s="46" t="s">
        <v>25</v>
      </c>
      <c r="AB56" s="46" t="s">
        <v>25</v>
      </c>
      <c r="AC56" s="46" t="s">
        <v>25</v>
      </c>
      <c r="AD56" s="46" t="s">
        <v>25</v>
      </c>
      <c r="AE56" s="46" t="s">
        <v>25</v>
      </c>
      <c r="AF56" s="8"/>
      <c r="AG56" s="46" t="s">
        <v>21</v>
      </c>
      <c r="AH56" s="46" t="s">
        <v>21</v>
      </c>
      <c r="AI56" s="46" t="s">
        <v>21</v>
      </c>
      <c r="AJ56" s="46" t="s">
        <v>21</v>
      </c>
      <c r="AK56" s="46" t="s">
        <v>25</v>
      </c>
      <c r="AL56" s="46" t="s">
        <v>25</v>
      </c>
      <c r="AM56" s="46" t="s">
        <v>25</v>
      </c>
      <c r="AN56" s="46" t="str">
        <f>IFERROR(VLOOKUP($B56,Sheet1!$A$5:$B$300,2,FALSE),"")</f>
        <v/>
      </c>
      <c r="AO56" s="46" t="s">
        <v>25</v>
      </c>
      <c r="AP56" s="5" t="str">
        <f>IFERROR(VLOOKUP($A56,集約用シート!$B$5:$U$300,15,FALSE),"")</f>
        <v/>
      </c>
      <c r="AQ56" s="8" t="s">
        <v>21</v>
      </c>
      <c r="AR56" s="46" t="s">
        <v>25</v>
      </c>
      <c r="AS56" s="5" t="str">
        <f>IFERROR(VLOOKUP($A56,集約用シート!$B$5:$U$300,19,FALSE),"")</f>
        <v/>
      </c>
      <c r="AT56" s="46" t="s">
        <v>25</v>
      </c>
      <c r="AU56" s="5" t="str">
        <f>IFERROR(VLOOKUP($A56,集約用シート!$B$5:$U$300,21,FALSE),"")</f>
        <v/>
      </c>
    </row>
    <row r="57" spans="1:47" ht="28.5" customHeight="1">
      <c r="A57" s="20">
        <v>4213</v>
      </c>
      <c r="B57" s="21" t="s">
        <v>1168</v>
      </c>
      <c r="C57" s="46" t="s">
        <v>26</v>
      </c>
      <c r="D57" s="46" t="s">
        <v>21</v>
      </c>
      <c r="E57" s="46">
        <v>1</v>
      </c>
      <c r="F57" s="46" t="s">
        <v>26</v>
      </c>
      <c r="G57" s="46" t="s">
        <v>26</v>
      </c>
      <c r="H57" s="46" t="s">
        <v>26</v>
      </c>
      <c r="I57" s="46" t="s">
        <v>26</v>
      </c>
      <c r="J57" s="46" t="s">
        <v>26</v>
      </c>
      <c r="K57" s="46"/>
      <c r="L57" s="46"/>
      <c r="M57" s="46"/>
      <c r="N57" s="46" t="s">
        <v>26</v>
      </c>
      <c r="O57" s="46" t="s">
        <v>22</v>
      </c>
      <c r="P57" s="46">
        <v>1</v>
      </c>
      <c r="Q57" s="46" t="s">
        <v>26</v>
      </c>
      <c r="R57" s="46" t="s">
        <v>26</v>
      </c>
      <c r="S57" s="46" t="s">
        <v>26</v>
      </c>
      <c r="T57" s="46" t="s">
        <v>26</v>
      </c>
      <c r="U57" s="46" t="s">
        <v>26</v>
      </c>
      <c r="V57" s="46"/>
      <c r="W57" s="46"/>
      <c r="X57" s="46"/>
      <c r="Y57" s="46" t="s">
        <v>25</v>
      </c>
      <c r="Z57" s="46" t="s">
        <v>21</v>
      </c>
      <c r="AA57" s="46" t="s">
        <v>21</v>
      </c>
      <c r="AB57" s="46" t="s">
        <v>25</v>
      </c>
      <c r="AC57" s="46" t="s">
        <v>25</v>
      </c>
      <c r="AD57" s="46" t="s">
        <v>25</v>
      </c>
      <c r="AE57" s="46" t="s">
        <v>25</v>
      </c>
      <c r="AF57" s="8"/>
      <c r="AG57" s="46" t="s">
        <v>21</v>
      </c>
      <c r="AH57" s="46"/>
      <c r="AI57" s="46" t="s">
        <v>21</v>
      </c>
      <c r="AJ57" s="46" t="s">
        <v>21</v>
      </c>
      <c r="AK57" s="46" t="s">
        <v>25</v>
      </c>
      <c r="AL57" s="46" t="s">
        <v>21</v>
      </c>
      <c r="AM57" s="46" t="s">
        <v>25</v>
      </c>
      <c r="AN57" s="46" t="str">
        <f>IFERROR(VLOOKUP($B57,Sheet1!$A$5:$B$300,2,FALSE),"")</f>
        <v/>
      </c>
      <c r="AO57" s="46" t="s">
        <v>25</v>
      </c>
      <c r="AP57" s="5" t="str">
        <f>IFERROR(VLOOKUP($A57,集約用シート!$B$5:$U$300,15,FALSE),"")</f>
        <v/>
      </c>
      <c r="AQ57" s="8" t="s">
        <v>25</v>
      </c>
      <c r="AR57" s="46" t="s">
        <v>21</v>
      </c>
      <c r="AS57" s="5" t="str">
        <f>IFERROR(VLOOKUP($A57,集約用シート!$B$5:$U$300,19,FALSE),"")</f>
        <v/>
      </c>
      <c r="AT57" s="46" t="s">
        <v>21</v>
      </c>
      <c r="AU57" s="5" t="str">
        <f>IFERROR(VLOOKUP($A57,集約用シート!$B$5:$U$300,21,FALSE),"")</f>
        <v/>
      </c>
    </row>
    <row r="58" spans="1:47" ht="28.5" customHeight="1">
      <c r="A58" s="20">
        <v>42131</v>
      </c>
      <c r="B58" s="21" t="s">
        <v>1169</v>
      </c>
      <c r="C58" s="46" t="s">
        <v>26</v>
      </c>
      <c r="D58" s="46" t="s">
        <v>21</v>
      </c>
      <c r="E58" s="46">
        <v>1</v>
      </c>
      <c r="F58" s="46" t="s">
        <v>26</v>
      </c>
      <c r="G58" s="46" t="s">
        <v>26</v>
      </c>
      <c r="H58" s="46" t="s">
        <v>26</v>
      </c>
      <c r="I58" s="46" t="s">
        <v>26</v>
      </c>
      <c r="J58" s="46" t="s">
        <v>26</v>
      </c>
      <c r="K58" s="46"/>
      <c r="L58" s="46"/>
      <c r="M58" s="46"/>
      <c r="N58" s="46" t="s">
        <v>26</v>
      </c>
      <c r="O58" s="46" t="s">
        <v>26</v>
      </c>
      <c r="P58" s="46">
        <v>2</v>
      </c>
      <c r="Q58" s="46" t="s">
        <v>26</v>
      </c>
      <c r="R58" s="46" t="s">
        <v>26</v>
      </c>
      <c r="S58" s="46" t="s">
        <v>26</v>
      </c>
      <c r="T58" s="46" t="s">
        <v>26</v>
      </c>
      <c r="U58" s="46" t="s">
        <v>25</v>
      </c>
      <c r="V58" s="46" t="s">
        <v>26</v>
      </c>
      <c r="W58" s="46"/>
      <c r="X58" s="46"/>
      <c r="Y58" s="46" t="s">
        <v>25</v>
      </c>
      <c r="Z58" s="46" t="s">
        <v>21</v>
      </c>
      <c r="AA58" s="46" t="s">
        <v>21</v>
      </c>
      <c r="AB58" s="46" t="s">
        <v>25</v>
      </c>
      <c r="AC58" s="46" t="s">
        <v>25</v>
      </c>
      <c r="AD58" s="46" t="s">
        <v>25</v>
      </c>
      <c r="AE58" s="46" t="s">
        <v>25</v>
      </c>
      <c r="AF58" s="8"/>
      <c r="AG58" s="46" t="s">
        <v>21</v>
      </c>
      <c r="AH58" s="46" t="s">
        <v>25</v>
      </c>
      <c r="AI58" s="46" t="s">
        <v>21</v>
      </c>
      <c r="AJ58" s="46" t="s">
        <v>25</v>
      </c>
      <c r="AK58" s="46" t="s">
        <v>25</v>
      </c>
      <c r="AL58" s="46" t="s">
        <v>21</v>
      </c>
      <c r="AM58" s="46" t="s">
        <v>25</v>
      </c>
      <c r="AN58" s="46" t="str">
        <f>IFERROR(VLOOKUP($B58,Sheet1!$A$5:$B$300,2,FALSE),"")</f>
        <v/>
      </c>
      <c r="AO58" s="46" t="s">
        <v>25</v>
      </c>
      <c r="AP58" s="5" t="str">
        <f>IFERROR(VLOOKUP($A58,集約用シート!$B$5:$U$300,15,FALSE),"")</f>
        <v/>
      </c>
      <c r="AQ58" s="8" t="s">
        <v>25</v>
      </c>
      <c r="AR58" s="46" t="s">
        <v>25</v>
      </c>
      <c r="AS58" s="5" t="str">
        <f>IFERROR(VLOOKUP($A58,集約用シート!$B$5:$U$300,19,FALSE),"")</f>
        <v/>
      </c>
      <c r="AT58" s="46" t="s">
        <v>25</v>
      </c>
      <c r="AU58" s="5" t="str">
        <f>IFERROR(VLOOKUP($A58,集約用シート!$B$5:$U$300,21,FALSE),"")</f>
        <v/>
      </c>
    </row>
    <row r="59" spans="1:47" ht="28.5" customHeight="1">
      <c r="A59" s="20">
        <v>42132</v>
      </c>
      <c r="B59" s="21" t="s">
        <v>1170</v>
      </c>
      <c r="C59" s="46" t="s">
        <v>26</v>
      </c>
      <c r="D59" s="46" t="s">
        <v>21</v>
      </c>
      <c r="E59" s="46">
        <v>1</v>
      </c>
      <c r="F59" s="46" t="s">
        <v>26</v>
      </c>
      <c r="G59" s="46" t="s">
        <v>26</v>
      </c>
      <c r="H59" s="46"/>
      <c r="I59" s="46" t="s">
        <v>26</v>
      </c>
      <c r="J59" s="46"/>
      <c r="K59" s="46"/>
      <c r="L59" s="46"/>
      <c r="M59" s="46"/>
      <c r="N59" s="46" t="s">
        <v>26</v>
      </c>
      <c r="O59" s="46" t="s">
        <v>22</v>
      </c>
      <c r="P59" s="46">
        <v>1</v>
      </c>
      <c r="Q59" s="46" t="s">
        <v>26</v>
      </c>
      <c r="R59" s="46" t="s">
        <v>26</v>
      </c>
      <c r="S59" s="46" t="s">
        <v>26</v>
      </c>
      <c r="T59" s="46" t="s">
        <v>26</v>
      </c>
      <c r="U59" s="46"/>
      <c r="V59" s="46"/>
      <c r="W59" s="46"/>
      <c r="X59" s="46"/>
      <c r="Y59" s="46" t="s">
        <v>25</v>
      </c>
      <c r="Z59" s="46" t="s">
        <v>21</v>
      </c>
      <c r="AA59" s="46" t="s">
        <v>21</v>
      </c>
      <c r="AB59" s="46" t="s">
        <v>25</v>
      </c>
      <c r="AC59" s="46" t="s">
        <v>25</v>
      </c>
      <c r="AD59" s="46" t="s">
        <v>25</v>
      </c>
      <c r="AE59" s="46" t="s">
        <v>25</v>
      </c>
      <c r="AF59" s="8"/>
      <c r="AG59" s="46" t="s">
        <v>21</v>
      </c>
      <c r="AH59" s="46" t="s">
        <v>21</v>
      </c>
      <c r="AI59" s="46" t="s">
        <v>21</v>
      </c>
      <c r="AJ59" s="46" t="s">
        <v>21</v>
      </c>
      <c r="AK59" s="46" t="s">
        <v>25</v>
      </c>
      <c r="AL59" s="46" t="s">
        <v>21</v>
      </c>
      <c r="AM59" s="46" t="s">
        <v>25</v>
      </c>
      <c r="AN59" s="46" t="str">
        <f>IFERROR(VLOOKUP($B59,Sheet1!$A$5:$B$300,2,FALSE),"")</f>
        <v/>
      </c>
      <c r="AO59" s="46" t="s">
        <v>25</v>
      </c>
      <c r="AP59" s="5" t="str">
        <f>IFERROR(VLOOKUP($A59,集約用シート!$B$5:$U$300,15,FALSE),"")</f>
        <v/>
      </c>
      <c r="AQ59" s="8" t="s">
        <v>25</v>
      </c>
      <c r="AR59" s="46" t="s">
        <v>25</v>
      </c>
      <c r="AS59" s="5" t="str">
        <f>IFERROR(VLOOKUP($A59,集約用シート!$B$5:$U$300,19,FALSE),"")</f>
        <v/>
      </c>
      <c r="AT59" s="46" t="s">
        <v>21</v>
      </c>
      <c r="AU59" s="5" t="str">
        <f>IFERROR(VLOOKUP($A59,集約用シート!$B$5:$U$300,21,FALSE),"")</f>
        <v/>
      </c>
    </row>
    <row r="60" spans="1:47" ht="28.5" customHeight="1">
      <c r="A60" s="20">
        <v>42133</v>
      </c>
      <c r="B60" s="21" t="s">
        <v>1171</v>
      </c>
      <c r="C60" s="46" t="s">
        <v>26</v>
      </c>
      <c r="D60" s="46" t="s">
        <v>21</v>
      </c>
      <c r="E60" s="46">
        <v>1</v>
      </c>
      <c r="F60" s="46"/>
      <c r="G60" s="46" t="s">
        <v>26</v>
      </c>
      <c r="H60" s="46"/>
      <c r="I60" s="46" t="s">
        <v>26</v>
      </c>
      <c r="J60" s="46"/>
      <c r="K60" s="46"/>
      <c r="L60" s="46"/>
      <c r="M60" s="46"/>
      <c r="N60" s="46" t="s">
        <v>26</v>
      </c>
      <c r="O60" s="46" t="s">
        <v>22</v>
      </c>
      <c r="P60" s="46">
        <v>1</v>
      </c>
      <c r="Q60" s="46" t="s">
        <v>26</v>
      </c>
      <c r="R60" s="46" t="s">
        <v>26</v>
      </c>
      <c r="S60" s="46" t="s">
        <v>26</v>
      </c>
      <c r="T60" s="46" t="s">
        <v>26</v>
      </c>
      <c r="U60" s="46" t="s">
        <v>26</v>
      </c>
      <c r="V60" s="46"/>
      <c r="W60" s="46"/>
      <c r="X60" s="46"/>
      <c r="Y60" s="46" t="s">
        <v>25</v>
      </c>
      <c r="Z60" s="46" t="s">
        <v>21</v>
      </c>
      <c r="AA60" s="46" t="s">
        <v>21</v>
      </c>
      <c r="AB60" s="46" t="s">
        <v>25</v>
      </c>
      <c r="AC60" s="46" t="s">
        <v>25</v>
      </c>
      <c r="AD60" s="46" t="s">
        <v>25</v>
      </c>
      <c r="AE60" s="46" t="s">
        <v>25</v>
      </c>
      <c r="AF60" s="8"/>
      <c r="AG60" s="46" t="s">
        <v>21</v>
      </c>
      <c r="AH60" s="46"/>
      <c r="AI60" s="46" t="s">
        <v>21</v>
      </c>
      <c r="AJ60" s="46" t="s">
        <v>21</v>
      </c>
      <c r="AK60" s="46" t="s">
        <v>25</v>
      </c>
      <c r="AL60" s="46" t="s">
        <v>21</v>
      </c>
      <c r="AM60" s="46" t="s">
        <v>25</v>
      </c>
      <c r="AN60" s="46" t="str">
        <f>IFERROR(VLOOKUP($B60,Sheet1!$A$5:$B$300,2,FALSE),"")</f>
        <v/>
      </c>
      <c r="AO60" s="46" t="s">
        <v>25</v>
      </c>
      <c r="AP60" s="5" t="str">
        <f>IFERROR(VLOOKUP($A60,集約用シート!$B$5:$U$300,15,FALSE),"")</f>
        <v/>
      </c>
      <c r="AQ60" s="8" t="s">
        <v>21</v>
      </c>
      <c r="AR60" s="46" t="s">
        <v>25</v>
      </c>
      <c r="AS60" s="5" t="str">
        <f>IFERROR(VLOOKUP($A60,集約用シート!$B$5:$U$300,19,FALSE),"")</f>
        <v/>
      </c>
      <c r="AT60" s="46" t="s">
        <v>21</v>
      </c>
      <c r="AU60" s="5" t="str">
        <f>IFERROR(VLOOKUP($A60,集約用シート!$B$5:$U$300,21,FALSE),"")</f>
        <v/>
      </c>
    </row>
    <row r="61" spans="1:47" ht="28.5" customHeight="1">
      <c r="A61" s="20">
        <v>42134</v>
      </c>
      <c r="B61" s="21" t="s">
        <v>1172</v>
      </c>
      <c r="C61" s="46" t="s">
        <v>21</v>
      </c>
      <c r="D61" s="46" t="s">
        <v>26</v>
      </c>
      <c r="E61" s="46" t="s">
        <v>26</v>
      </c>
      <c r="F61" s="46" t="s">
        <v>26</v>
      </c>
      <c r="G61" s="46"/>
      <c r="H61" s="46" t="s">
        <v>26</v>
      </c>
      <c r="I61" s="46" t="s">
        <v>26</v>
      </c>
      <c r="J61" s="46"/>
      <c r="K61" s="46"/>
      <c r="L61" s="46"/>
      <c r="M61" s="46"/>
      <c r="N61" s="46" t="s">
        <v>22</v>
      </c>
      <c r="O61" s="46" t="s">
        <v>26</v>
      </c>
      <c r="P61" s="46">
        <v>1</v>
      </c>
      <c r="Q61" s="46" t="s">
        <v>26</v>
      </c>
      <c r="R61" s="46" t="s">
        <v>26</v>
      </c>
      <c r="S61" s="46" t="s">
        <v>26</v>
      </c>
      <c r="T61" s="46" t="s">
        <v>26</v>
      </c>
      <c r="U61" s="46"/>
      <c r="V61" s="46" t="s">
        <v>26</v>
      </c>
      <c r="W61" s="46"/>
      <c r="X61" s="46"/>
      <c r="Y61" s="46" t="s">
        <v>21</v>
      </c>
      <c r="Z61" s="46" t="s">
        <v>25</v>
      </c>
      <c r="AA61" s="46" t="s">
        <v>25</v>
      </c>
      <c r="AB61" s="46" t="s">
        <v>25</v>
      </c>
      <c r="AC61" s="46" t="s">
        <v>25</v>
      </c>
      <c r="AD61" s="46" t="s">
        <v>25</v>
      </c>
      <c r="AE61" s="46" t="s">
        <v>25</v>
      </c>
      <c r="AF61" s="8"/>
      <c r="AG61" s="46" t="s">
        <v>21</v>
      </c>
      <c r="AH61" s="46" t="s">
        <v>21</v>
      </c>
      <c r="AI61" s="46" t="s">
        <v>21</v>
      </c>
      <c r="AJ61" s="46" t="s">
        <v>21</v>
      </c>
      <c r="AK61" s="46" t="s">
        <v>21</v>
      </c>
      <c r="AL61" s="46" t="s">
        <v>25</v>
      </c>
      <c r="AM61" s="46" t="s">
        <v>25</v>
      </c>
      <c r="AN61" s="46" t="str">
        <f>IFERROR(VLOOKUP($B61,Sheet1!$A$5:$B$300,2,FALSE),"")</f>
        <v/>
      </c>
      <c r="AO61" s="46" t="s">
        <v>25</v>
      </c>
      <c r="AP61" s="5" t="str">
        <f>IFERROR(VLOOKUP($A61,集約用シート!$B$5:$U$300,15,FALSE),"")</f>
        <v/>
      </c>
      <c r="AQ61" s="8" t="s">
        <v>25</v>
      </c>
      <c r="AR61" s="46" t="s">
        <v>21</v>
      </c>
      <c r="AS61" s="5" t="str">
        <f>IFERROR(VLOOKUP($A61,集約用シート!$B$5:$U$300,19,FALSE),"")</f>
        <v/>
      </c>
      <c r="AT61" s="46" t="s">
        <v>21</v>
      </c>
      <c r="AU61" s="5" t="str">
        <f>IFERROR(VLOOKUP($A61,集約用シート!$B$5:$U$300,21,FALSE),"")</f>
        <v/>
      </c>
    </row>
    <row r="62" spans="1:47" ht="28.5" customHeight="1">
      <c r="A62" s="20">
        <v>42136</v>
      </c>
      <c r="B62" s="21" t="s">
        <v>1173</v>
      </c>
      <c r="C62" s="46"/>
      <c r="D62" s="46"/>
      <c r="E62" s="46"/>
      <c r="F62" s="46"/>
      <c r="G62" s="46"/>
      <c r="H62" s="46"/>
      <c r="I62" s="46"/>
      <c r="J62" s="46"/>
      <c r="K62" s="46"/>
      <c r="L62" s="46"/>
      <c r="M62" s="46"/>
      <c r="N62" s="46"/>
      <c r="O62" s="46"/>
      <c r="P62" s="46"/>
      <c r="Q62" s="46"/>
      <c r="R62" s="46"/>
      <c r="S62" s="46"/>
      <c r="T62" s="46"/>
      <c r="U62" s="46"/>
      <c r="V62" s="46"/>
      <c r="W62" s="46"/>
      <c r="X62" s="46"/>
      <c r="Y62" s="46" t="s">
        <v>23</v>
      </c>
      <c r="Z62" s="46" t="s">
        <v>23</v>
      </c>
      <c r="AA62" s="46" t="e">
        <v>#N/A</v>
      </c>
      <c r="AB62" s="46" t="s">
        <v>23</v>
      </c>
      <c r="AC62" s="46" t="s">
        <v>23</v>
      </c>
      <c r="AD62" s="46" t="s">
        <v>23</v>
      </c>
      <c r="AE62" s="46" t="s">
        <v>23</v>
      </c>
      <c r="AF62" s="8"/>
      <c r="AG62" s="46" t="s">
        <v>23</v>
      </c>
      <c r="AH62" s="46" t="s">
        <v>23</v>
      </c>
      <c r="AI62" s="46" t="s">
        <v>23</v>
      </c>
      <c r="AJ62" s="46" t="s">
        <v>23</v>
      </c>
      <c r="AK62" s="46" t="s">
        <v>21</v>
      </c>
      <c r="AL62" s="46" t="s">
        <v>21</v>
      </c>
      <c r="AM62" s="46"/>
      <c r="AN62" s="46" t="str">
        <f>IFERROR(VLOOKUP($B62,Sheet1!$A$5:$B$300,2,FALSE),"")</f>
        <v/>
      </c>
      <c r="AO62" s="46"/>
      <c r="AP62" s="5" t="str">
        <f>IFERROR(VLOOKUP($A62,集約用シート!$B$5:$U$300,15,FALSE),"")</f>
        <v/>
      </c>
      <c r="AQ62" s="8"/>
      <c r="AR62" s="46"/>
      <c r="AS62" s="5" t="str">
        <f>IFERROR(VLOOKUP($A62,集約用シート!$B$5:$U$300,19,FALSE),"")</f>
        <v/>
      </c>
      <c r="AT62" s="46"/>
      <c r="AU62" s="5" t="str">
        <f>IFERROR(VLOOKUP($A62,集約用シート!$B$5:$U$300,21,FALSE),"")</f>
        <v/>
      </c>
    </row>
    <row r="63" spans="1:47" ht="28.5" customHeight="1">
      <c r="A63" s="20">
        <v>42137</v>
      </c>
      <c r="B63" s="21" t="s">
        <v>1174</v>
      </c>
      <c r="C63" s="37" t="s">
        <v>21</v>
      </c>
      <c r="D63" s="46" t="s">
        <v>26</v>
      </c>
      <c r="E63" s="46" t="s">
        <v>26</v>
      </c>
      <c r="F63" s="46" t="s">
        <v>26</v>
      </c>
      <c r="G63" s="46" t="s">
        <v>26</v>
      </c>
      <c r="H63" s="46" t="s">
        <v>26</v>
      </c>
      <c r="I63" s="46" t="s">
        <v>26</v>
      </c>
      <c r="J63" s="46"/>
      <c r="K63" s="46"/>
      <c r="L63" s="46"/>
      <c r="M63" s="46"/>
      <c r="N63" s="46" t="s">
        <v>22</v>
      </c>
      <c r="O63" s="46" t="s">
        <v>26</v>
      </c>
      <c r="P63" s="46">
        <v>1</v>
      </c>
      <c r="Q63" s="46" t="s">
        <v>26</v>
      </c>
      <c r="R63" s="46" t="s">
        <v>26</v>
      </c>
      <c r="S63" s="46" t="s">
        <v>26</v>
      </c>
      <c r="T63" s="46" t="s">
        <v>26</v>
      </c>
      <c r="U63" s="46"/>
      <c r="V63" s="46"/>
      <c r="W63" s="46"/>
      <c r="X63" s="46"/>
      <c r="Y63" s="46" t="s">
        <v>21</v>
      </c>
      <c r="Z63" s="46" t="s">
        <v>25</v>
      </c>
      <c r="AA63" s="46" t="s">
        <v>25</v>
      </c>
      <c r="AB63" s="46" t="s">
        <v>25</v>
      </c>
      <c r="AC63" s="46" t="s">
        <v>25</v>
      </c>
      <c r="AD63" s="46" t="s">
        <v>25</v>
      </c>
      <c r="AE63" s="46" t="s">
        <v>25</v>
      </c>
      <c r="AF63" s="8"/>
      <c r="AG63" s="46" t="s">
        <v>21</v>
      </c>
      <c r="AH63" s="46" t="s">
        <v>21</v>
      </c>
      <c r="AI63" s="46" t="s">
        <v>21</v>
      </c>
      <c r="AJ63" s="46" t="s">
        <v>21</v>
      </c>
      <c r="AK63" s="46" t="s">
        <v>21</v>
      </c>
      <c r="AL63" s="46" t="s">
        <v>25</v>
      </c>
      <c r="AM63" s="46" t="s">
        <v>25</v>
      </c>
      <c r="AN63" s="46" t="str">
        <f>IFERROR(VLOOKUP($B63,Sheet1!$A$5:$B$300,2,FALSE),"")</f>
        <v/>
      </c>
      <c r="AO63" s="46" t="s">
        <v>25</v>
      </c>
      <c r="AP63" s="5" t="str">
        <f>IFERROR(VLOOKUP($A63,集約用シート!$B$5:$U$300,15,FALSE),"")</f>
        <v/>
      </c>
      <c r="AQ63" s="8" t="s">
        <v>25</v>
      </c>
      <c r="AR63" s="46" t="s">
        <v>25</v>
      </c>
      <c r="AS63" s="5" t="str">
        <f>IFERROR(VLOOKUP($A63,集約用シート!$B$5:$U$300,19,FALSE),"")</f>
        <v/>
      </c>
      <c r="AT63" s="46" t="s">
        <v>21</v>
      </c>
      <c r="AU63" s="5" t="str">
        <f>IFERROR(VLOOKUP($A63,集約用シート!$B$5:$U$300,21,FALSE),"")</f>
        <v/>
      </c>
    </row>
    <row r="64" spans="1:47" ht="28.5" customHeight="1">
      <c r="A64" s="20">
        <v>42138</v>
      </c>
      <c r="B64" s="21" t="s">
        <v>1175</v>
      </c>
      <c r="C64" s="37"/>
      <c r="D64" s="46"/>
      <c r="E64" s="46"/>
      <c r="F64" s="46"/>
      <c r="G64" s="46"/>
      <c r="H64" s="46"/>
      <c r="I64" s="46"/>
      <c r="J64" s="46"/>
      <c r="K64" s="46"/>
      <c r="L64" s="46"/>
      <c r="M64" s="46"/>
      <c r="N64" s="46"/>
      <c r="O64" s="46"/>
      <c r="P64" s="46"/>
      <c r="Q64" s="46"/>
      <c r="R64" s="46"/>
      <c r="S64" s="46"/>
      <c r="T64" s="46"/>
      <c r="U64" s="46"/>
      <c r="V64" s="46"/>
      <c r="W64" s="46"/>
      <c r="X64" s="46"/>
      <c r="Y64" s="46" t="s">
        <v>23</v>
      </c>
      <c r="Z64" s="46" t="s">
        <v>23</v>
      </c>
      <c r="AA64" s="46" t="e">
        <v>#N/A</v>
      </c>
      <c r="AB64" s="46" t="s">
        <v>23</v>
      </c>
      <c r="AC64" s="46" t="s">
        <v>23</v>
      </c>
      <c r="AD64" s="46" t="s">
        <v>23</v>
      </c>
      <c r="AE64" s="46" t="s">
        <v>23</v>
      </c>
      <c r="AF64" s="8"/>
      <c r="AG64" s="46" t="s">
        <v>23</v>
      </c>
      <c r="AH64" s="46" t="s">
        <v>23</v>
      </c>
      <c r="AI64" s="46" t="s">
        <v>23</v>
      </c>
      <c r="AJ64" s="46" t="s">
        <v>23</v>
      </c>
      <c r="AK64" s="46" t="s">
        <v>21</v>
      </c>
      <c r="AL64" s="46" t="s">
        <v>21</v>
      </c>
      <c r="AM64" s="46"/>
      <c r="AN64" s="46" t="str">
        <f>IFERROR(VLOOKUP($B64,Sheet1!$A$5:$B$300,2,FALSE),"")</f>
        <v/>
      </c>
      <c r="AO64" s="46"/>
      <c r="AP64" s="5" t="str">
        <f>IFERROR(VLOOKUP($A64,集約用シート!$B$5:$U$300,15,FALSE),"")</f>
        <v/>
      </c>
      <c r="AQ64" s="8"/>
      <c r="AR64" s="46"/>
      <c r="AS64" s="5" t="str">
        <f>IFERROR(VLOOKUP($A64,集約用シート!$B$5:$U$300,19,FALSE),"")</f>
        <v/>
      </c>
      <c r="AT64" s="46"/>
      <c r="AU64" s="5" t="str">
        <f>IFERROR(VLOOKUP($A64,集約用シート!$B$5:$U$300,21,FALSE),"")</f>
        <v/>
      </c>
    </row>
    <row r="65" spans="1:47" ht="28.5" customHeight="1">
      <c r="A65" s="20">
        <v>42139</v>
      </c>
      <c r="B65" s="21" t="s">
        <v>1176</v>
      </c>
      <c r="C65" s="46" t="s">
        <v>26</v>
      </c>
      <c r="D65" s="46" t="s">
        <v>21</v>
      </c>
      <c r="E65" s="46">
        <v>1</v>
      </c>
      <c r="F65" s="46" t="s">
        <v>26</v>
      </c>
      <c r="G65" s="46" t="s">
        <v>26</v>
      </c>
      <c r="H65" s="46" t="s">
        <v>26</v>
      </c>
      <c r="I65" s="46" t="s">
        <v>26</v>
      </c>
      <c r="J65" s="46"/>
      <c r="K65" s="46"/>
      <c r="L65" s="46"/>
      <c r="M65" s="46"/>
      <c r="N65" s="46" t="s">
        <v>26</v>
      </c>
      <c r="O65" s="46" t="s">
        <v>22</v>
      </c>
      <c r="P65" s="46">
        <v>1</v>
      </c>
      <c r="Q65" s="46" t="s">
        <v>26</v>
      </c>
      <c r="R65" s="46" t="s">
        <v>26</v>
      </c>
      <c r="S65" s="46" t="s">
        <v>26</v>
      </c>
      <c r="T65" s="46" t="s">
        <v>26</v>
      </c>
      <c r="U65" s="46"/>
      <c r="V65" s="46"/>
      <c r="W65" s="46"/>
      <c r="X65" s="46"/>
      <c r="Y65" s="46" t="s">
        <v>25</v>
      </c>
      <c r="Z65" s="46" t="s">
        <v>21</v>
      </c>
      <c r="AA65" s="46" t="s">
        <v>21</v>
      </c>
      <c r="AB65" s="46" t="s">
        <v>25</v>
      </c>
      <c r="AC65" s="46" t="s">
        <v>25</v>
      </c>
      <c r="AD65" s="46" t="s">
        <v>25</v>
      </c>
      <c r="AE65" s="46" t="s">
        <v>25</v>
      </c>
      <c r="AF65" s="8"/>
      <c r="AG65" s="46" t="s">
        <v>21</v>
      </c>
      <c r="AH65" s="46" t="s">
        <v>21</v>
      </c>
      <c r="AI65" s="46" t="s">
        <v>21</v>
      </c>
      <c r="AJ65" s="46" t="s">
        <v>21</v>
      </c>
      <c r="AK65" s="46" t="s">
        <v>25</v>
      </c>
      <c r="AL65" s="46" t="s">
        <v>21</v>
      </c>
      <c r="AM65" s="46" t="s">
        <v>25</v>
      </c>
      <c r="AN65" s="46" t="str">
        <f>IFERROR(VLOOKUP($B65,Sheet1!$A$5:$B$300,2,FALSE),"")</f>
        <v/>
      </c>
      <c r="AO65" s="46" t="s">
        <v>25</v>
      </c>
      <c r="AP65" s="5" t="str">
        <f>IFERROR(VLOOKUP($A65,集約用シート!$B$5:$U$300,15,FALSE),"")</f>
        <v/>
      </c>
      <c r="AQ65" s="8" t="s">
        <v>21</v>
      </c>
      <c r="AR65" s="46" t="s">
        <v>21</v>
      </c>
      <c r="AS65" s="5" t="str">
        <f>IFERROR(VLOOKUP($A65,集約用シート!$B$5:$U$300,19,FALSE),"")</f>
        <v/>
      </c>
      <c r="AT65" s="46" t="s">
        <v>21</v>
      </c>
      <c r="AU65" s="5" t="str">
        <f>IFERROR(VLOOKUP($A65,集約用シート!$B$5:$U$300,21,FALSE),"")</f>
        <v/>
      </c>
    </row>
    <row r="66" spans="1:47" ht="28.5" customHeight="1">
      <c r="A66" s="20">
        <v>4214</v>
      </c>
      <c r="B66" s="21" t="s">
        <v>1177</v>
      </c>
      <c r="C66" s="46" t="s">
        <v>26</v>
      </c>
      <c r="D66" s="46" t="s">
        <v>26</v>
      </c>
      <c r="E66" s="46" t="s">
        <v>26</v>
      </c>
      <c r="F66" s="46" t="s">
        <v>26</v>
      </c>
      <c r="G66" s="46" t="s">
        <v>26</v>
      </c>
      <c r="H66" s="46" t="s">
        <v>26</v>
      </c>
      <c r="I66" s="46" t="s">
        <v>26</v>
      </c>
      <c r="J66" s="46"/>
      <c r="K66" s="46"/>
      <c r="L66" s="46"/>
      <c r="M66" s="46"/>
      <c r="N66" s="46" t="s">
        <v>26</v>
      </c>
      <c r="O66" s="46" t="s">
        <v>26</v>
      </c>
      <c r="P66" s="46">
        <v>2</v>
      </c>
      <c r="Q66" s="46" t="s">
        <v>26</v>
      </c>
      <c r="R66" s="46" t="s">
        <v>26</v>
      </c>
      <c r="S66" s="46" t="s">
        <v>26</v>
      </c>
      <c r="T66" s="46" t="s">
        <v>26</v>
      </c>
      <c r="U66" s="46"/>
      <c r="V66" s="46"/>
      <c r="W66" s="46"/>
      <c r="X66" s="46"/>
      <c r="Y66" s="46" t="s">
        <v>25</v>
      </c>
      <c r="Z66" s="46" t="s">
        <v>25</v>
      </c>
      <c r="AA66" s="46" t="s">
        <v>25</v>
      </c>
      <c r="AB66" s="46" t="s">
        <v>25</v>
      </c>
      <c r="AC66" s="46" t="s">
        <v>25</v>
      </c>
      <c r="AD66" s="46" t="s">
        <v>25</v>
      </c>
      <c r="AE66" s="46" t="s">
        <v>25</v>
      </c>
      <c r="AF66" s="8"/>
      <c r="AG66" s="46" t="s">
        <v>21</v>
      </c>
      <c r="AH66" s="46" t="s">
        <v>21</v>
      </c>
      <c r="AI66" s="46" t="s">
        <v>21</v>
      </c>
      <c r="AJ66" s="46" t="s">
        <v>21</v>
      </c>
      <c r="AK66" s="46" t="s">
        <v>25</v>
      </c>
      <c r="AL66" s="46" t="s">
        <v>25</v>
      </c>
      <c r="AM66" s="46" t="s">
        <v>25</v>
      </c>
      <c r="AN66" s="46" t="str">
        <f>IFERROR(VLOOKUP($B66,Sheet1!$A$5:$B$300,2,FALSE),"")</f>
        <v/>
      </c>
      <c r="AO66" s="46" t="s">
        <v>25</v>
      </c>
      <c r="AP66" s="5" t="str">
        <f>IFERROR(VLOOKUP($A66,集約用シート!$B$5:$U$300,15,FALSE),"")</f>
        <v/>
      </c>
      <c r="AQ66" s="8" t="s">
        <v>21</v>
      </c>
      <c r="AR66" s="46" t="s">
        <v>25</v>
      </c>
      <c r="AS66" s="5" t="str">
        <f>IFERROR(VLOOKUP($A66,集約用シート!$B$5:$U$300,19,FALSE),"")</f>
        <v/>
      </c>
      <c r="AT66" s="46" t="s">
        <v>25</v>
      </c>
      <c r="AU66" s="5" t="str">
        <f>IFERROR(VLOOKUP($A66,集約用シート!$B$5:$U$300,21,FALSE),"")</f>
        <v/>
      </c>
    </row>
    <row r="67" spans="1:47" ht="28.5" customHeight="1">
      <c r="A67" s="20">
        <v>42141</v>
      </c>
      <c r="B67" s="21" t="s">
        <v>1178</v>
      </c>
      <c r="C67" s="37"/>
      <c r="D67" s="46"/>
      <c r="E67" s="46"/>
      <c r="F67" s="46"/>
      <c r="G67" s="46"/>
      <c r="H67" s="46"/>
      <c r="I67" s="46"/>
      <c r="J67" s="46"/>
      <c r="K67" s="46"/>
      <c r="L67" s="46"/>
      <c r="M67" s="46"/>
      <c r="N67" s="46"/>
      <c r="O67" s="46"/>
      <c r="P67" s="46"/>
      <c r="Q67" s="46"/>
      <c r="R67" s="46"/>
      <c r="S67" s="46"/>
      <c r="T67" s="46"/>
      <c r="U67" s="46"/>
      <c r="V67" s="46"/>
      <c r="W67" s="46"/>
      <c r="X67" s="46"/>
      <c r="Y67" s="46" t="s">
        <v>23</v>
      </c>
      <c r="Z67" s="46" t="s">
        <v>23</v>
      </c>
      <c r="AA67" s="46" t="e">
        <v>#N/A</v>
      </c>
      <c r="AB67" s="46" t="s">
        <v>23</v>
      </c>
      <c r="AC67" s="46" t="s">
        <v>23</v>
      </c>
      <c r="AD67" s="46" t="s">
        <v>23</v>
      </c>
      <c r="AE67" s="46" t="s">
        <v>23</v>
      </c>
      <c r="AF67" s="8"/>
      <c r="AG67" s="46" t="s">
        <v>23</v>
      </c>
      <c r="AH67" s="46" t="s">
        <v>23</v>
      </c>
      <c r="AI67" s="46" t="s">
        <v>23</v>
      </c>
      <c r="AJ67" s="46" t="s">
        <v>23</v>
      </c>
      <c r="AK67" s="46" t="s">
        <v>21</v>
      </c>
      <c r="AL67" s="46" t="s">
        <v>21</v>
      </c>
      <c r="AM67" s="46"/>
      <c r="AN67" s="46" t="str">
        <f>IFERROR(VLOOKUP($B67,Sheet1!$A$5:$B$300,2,FALSE),"")</f>
        <v/>
      </c>
      <c r="AO67" s="46"/>
      <c r="AP67" s="5" t="str">
        <f>IFERROR(VLOOKUP($A67,集約用シート!$B$5:$U$300,15,FALSE),"")</f>
        <v/>
      </c>
      <c r="AQ67" s="8"/>
      <c r="AR67" s="46"/>
      <c r="AS67" s="5" t="str">
        <f>IFERROR(VLOOKUP($A67,集約用シート!$B$5:$U$300,19,FALSE),"")</f>
        <v/>
      </c>
      <c r="AT67" s="46"/>
      <c r="AU67" s="5" t="str">
        <f>IFERROR(VLOOKUP($A67,集約用シート!$B$5:$U$300,21,FALSE),"")</f>
        <v/>
      </c>
    </row>
    <row r="68" spans="1:47" ht="28.5" customHeight="1">
      <c r="A68" s="20">
        <v>42144</v>
      </c>
      <c r="B68" s="21" t="s">
        <v>1179</v>
      </c>
      <c r="C68" s="46" t="s">
        <v>26</v>
      </c>
      <c r="D68" s="46" t="s">
        <v>21</v>
      </c>
      <c r="E68" s="46">
        <v>1</v>
      </c>
      <c r="F68" s="46" t="s">
        <v>26</v>
      </c>
      <c r="G68" s="46" t="s">
        <v>26</v>
      </c>
      <c r="H68" s="46" t="s">
        <v>26</v>
      </c>
      <c r="I68" s="46" t="s">
        <v>26</v>
      </c>
      <c r="J68" s="46" t="s">
        <v>26</v>
      </c>
      <c r="K68" s="46"/>
      <c r="L68" s="46"/>
      <c r="M68" s="46"/>
      <c r="N68" s="46" t="s">
        <v>26</v>
      </c>
      <c r="O68" s="46" t="s">
        <v>22</v>
      </c>
      <c r="P68" s="46">
        <v>1</v>
      </c>
      <c r="Q68" s="46" t="s">
        <v>26</v>
      </c>
      <c r="R68" s="46" t="s">
        <v>26</v>
      </c>
      <c r="S68" s="46" t="s">
        <v>26</v>
      </c>
      <c r="T68" s="46" t="s">
        <v>26</v>
      </c>
      <c r="U68" s="46" t="s">
        <v>26</v>
      </c>
      <c r="V68" s="46"/>
      <c r="W68" s="46"/>
      <c r="X68" s="46"/>
      <c r="Y68" s="46" t="s">
        <v>25</v>
      </c>
      <c r="Z68" s="46" t="s">
        <v>21</v>
      </c>
      <c r="AA68" s="46" t="s">
        <v>21</v>
      </c>
      <c r="AB68" s="46" t="s">
        <v>25</v>
      </c>
      <c r="AC68" s="46" t="s">
        <v>25</v>
      </c>
      <c r="AD68" s="46" t="s">
        <v>25</v>
      </c>
      <c r="AE68" s="46" t="s">
        <v>25</v>
      </c>
      <c r="AF68" s="8"/>
      <c r="AG68" s="46" t="s">
        <v>21</v>
      </c>
      <c r="AH68" s="46" t="s">
        <v>25</v>
      </c>
      <c r="AI68" s="46" t="s">
        <v>21</v>
      </c>
      <c r="AJ68" s="46" t="s">
        <v>21</v>
      </c>
      <c r="AK68" s="46" t="s">
        <v>25</v>
      </c>
      <c r="AL68" s="46" t="s">
        <v>21</v>
      </c>
      <c r="AM68" s="46" t="s">
        <v>25</v>
      </c>
      <c r="AN68" s="46" t="str">
        <f>IFERROR(VLOOKUP($B68,Sheet1!$A$5:$B$300,2,FALSE),"")</f>
        <v/>
      </c>
      <c r="AO68" s="46" t="s">
        <v>25</v>
      </c>
      <c r="AP68" s="5" t="str">
        <f>IFERROR(VLOOKUP($A68,集約用シート!$B$5:$U$300,15,FALSE),"")</f>
        <v/>
      </c>
      <c r="AQ68" s="8" t="s">
        <v>25</v>
      </c>
      <c r="AR68" s="46" t="s">
        <v>25</v>
      </c>
      <c r="AS68" s="5" t="str">
        <f>IFERROR(VLOOKUP($A68,集約用シート!$B$5:$U$300,19,FALSE),"")</f>
        <v/>
      </c>
      <c r="AT68" s="46" t="s">
        <v>21</v>
      </c>
      <c r="AU68" s="5" t="str">
        <f>IFERROR(VLOOKUP($A68,集約用シート!$B$5:$U$300,21,FALSE),"")</f>
        <v/>
      </c>
    </row>
    <row r="69" spans="1:47" ht="28.5" customHeight="1">
      <c r="A69" s="20">
        <v>42147</v>
      </c>
      <c r="B69" s="21" t="s">
        <v>1180</v>
      </c>
      <c r="C69" s="46" t="s">
        <v>26</v>
      </c>
      <c r="D69" s="46" t="s">
        <v>21</v>
      </c>
      <c r="E69" s="46">
        <v>1</v>
      </c>
      <c r="F69" s="46" t="s">
        <v>26</v>
      </c>
      <c r="G69" s="46" t="s">
        <v>26</v>
      </c>
      <c r="H69" s="46" t="s">
        <v>26</v>
      </c>
      <c r="I69" s="46" t="s">
        <v>26</v>
      </c>
      <c r="J69" s="46"/>
      <c r="K69" s="46"/>
      <c r="L69" s="46"/>
      <c r="M69" s="46"/>
      <c r="N69" s="46" t="s">
        <v>26</v>
      </c>
      <c r="O69" s="46" t="s">
        <v>22</v>
      </c>
      <c r="P69" s="46">
        <v>1</v>
      </c>
      <c r="Q69" s="46" t="s">
        <v>26</v>
      </c>
      <c r="R69" s="46" t="s">
        <v>26</v>
      </c>
      <c r="S69" s="46" t="s">
        <v>26</v>
      </c>
      <c r="T69" s="46" t="s">
        <v>26</v>
      </c>
      <c r="U69" s="46" t="s">
        <v>26</v>
      </c>
      <c r="V69" s="46"/>
      <c r="W69" s="46"/>
      <c r="X69" s="46"/>
      <c r="Y69" s="46" t="s">
        <v>25</v>
      </c>
      <c r="Z69" s="46" t="s">
        <v>21</v>
      </c>
      <c r="AA69" s="46" t="s">
        <v>21</v>
      </c>
      <c r="AB69" s="46" t="s">
        <v>25</v>
      </c>
      <c r="AC69" s="46" t="s">
        <v>25</v>
      </c>
      <c r="AD69" s="46" t="s">
        <v>25</v>
      </c>
      <c r="AE69" s="46" t="s">
        <v>25</v>
      </c>
      <c r="AF69" s="8"/>
      <c r="AG69" s="46" t="s">
        <v>21</v>
      </c>
      <c r="AH69" s="46" t="s">
        <v>25</v>
      </c>
      <c r="AI69" s="46" t="s">
        <v>21</v>
      </c>
      <c r="AJ69" s="46" t="s">
        <v>21</v>
      </c>
      <c r="AK69" s="46" t="s">
        <v>25</v>
      </c>
      <c r="AL69" s="46" t="s">
        <v>21</v>
      </c>
      <c r="AM69" s="46" t="s">
        <v>25</v>
      </c>
      <c r="AN69" s="46" t="str">
        <f>IFERROR(VLOOKUP($B69,Sheet1!$A$5:$B$300,2,FALSE),"")</f>
        <v/>
      </c>
      <c r="AO69" s="46" t="s">
        <v>25</v>
      </c>
      <c r="AP69" s="5" t="str">
        <f>IFERROR(VLOOKUP($A69,集約用シート!$B$5:$U$300,15,FALSE),"")</f>
        <v/>
      </c>
      <c r="AQ69" s="8" t="s">
        <v>25</v>
      </c>
      <c r="AR69" s="46" t="s">
        <v>25</v>
      </c>
      <c r="AS69" s="5" t="str">
        <f>IFERROR(VLOOKUP($A69,集約用シート!$B$5:$U$300,19,FALSE),"")</f>
        <v/>
      </c>
      <c r="AT69" s="46" t="s">
        <v>25</v>
      </c>
      <c r="AU69" s="5" t="str">
        <f>IFERROR(VLOOKUP($A69,集約用シート!$B$5:$U$300,21,FALSE),"")</f>
        <v/>
      </c>
    </row>
    <row r="70" spans="1:47" ht="28.5" customHeight="1">
      <c r="A70" s="20">
        <v>42153</v>
      </c>
      <c r="B70" s="21" t="s">
        <v>1181</v>
      </c>
      <c r="C70" s="37"/>
      <c r="D70" s="46"/>
      <c r="E70" s="46"/>
      <c r="F70" s="46"/>
      <c r="G70" s="46"/>
      <c r="H70" s="46"/>
      <c r="I70" s="46"/>
      <c r="J70" s="46"/>
      <c r="K70" s="46"/>
      <c r="L70" s="46"/>
      <c r="M70" s="46"/>
      <c r="N70" s="46"/>
      <c r="O70" s="46"/>
      <c r="P70" s="46"/>
      <c r="Q70" s="46"/>
      <c r="R70" s="46"/>
      <c r="S70" s="46"/>
      <c r="T70" s="46"/>
      <c r="U70" s="46"/>
      <c r="V70" s="46"/>
      <c r="W70" s="46"/>
      <c r="X70" s="46"/>
      <c r="Y70" s="46" t="s">
        <v>23</v>
      </c>
      <c r="Z70" s="46" t="s">
        <v>23</v>
      </c>
      <c r="AA70" s="46" t="e">
        <v>#N/A</v>
      </c>
      <c r="AB70" s="46" t="s">
        <v>23</v>
      </c>
      <c r="AC70" s="46" t="s">
        <v>23</v>
      </c>
      <c r="AD70" s="46" t="s">
        <v>23</v>
      </c>
      <c r="AE70" s="46" t="s">
        <v>23</v>
      </c>
      <c r="AF70" s="8"/>
      <c r="AG70" s="46" t="s">
        <v>23</v>
      </c>
      <c r="AH70" s="46" t="s">
        <v>23</v>
      </c>
      <c r="AI70" s="46" t="s">
        <v>23</v>
      </c>
      <c r="AJ70" s="46" t="s">
        <v>23</v>
      </c>
      <c r="AK70" s="46" t="s">
        <v>21</v>
      </c>
      <c r="AL70" s="46" t="s">
        <v>21</v>
      </c>
      <c r="AM70" s="46"/>
      <c r="AN70" s="46" t="str">
        <f>IFERROR(VLOOKUP($B70,Sheet1!$A$5:$B$300,2,FALSE),"")</f>
        <v/>
      </c>
      <c r="AO70" s="46"/>
      <c r="AP70" s="5" t="str">
        <f>IFERROR(VLOOKUP($A70,集約用シート!$B$5:$U$300,15,FALSE),"")</f>
        <v/>
      </c>
      <c r="AQ70" s="8"/>
      <c r="AR70" s="46"/>
      <c r="AS70" s="5" t="str">
        <f>IFERROR(VLOOKUP($A70,集約用シート!$B$5:$U$300,19,FALSE),"")</f>
        <v/>
      </c>
      <c r="AT70" s="46"/>
      <c r="AU70" s="5" t="str">
        <f>IFERROR(VLOOKUP($A70,集約用シート!$B$5:$U$300,21,FALSE),"")</f>
        <v/>
      </c>
    </row>
    <row r="71" spans="1:47" ht="28.5" customHeight="1">
      <c r="A71" s="20">
        <v>42154</v>
      </c>
      <c r="B71" s="21" t="s">
        <v>1182</v>
      </c>
      <c r="C71" s="37"/>
      <c r="D71" s="46"/>
      <c r="E71" s="46"/>
      <c r="F71" s="46"/>
      <c r="G71" s="46"/>
      <c r="H71" s="46"/>
      <c r="I71" s="46"/>
      <c r="J71" s="46"/>
      <c r="K71" s="46"/>
      <c r="L71" s="46"/>
      <c r="M71" s="46"/>
      <c r="N71" s="46"/>
      <c r="O71" s="46"/>
      <c r="P71" s="46"/>
      <c r="Q71" s="46"/>
      <c r="R71" s="46"/>
      <c r="S71" s="46"/>
      <c r="T71" s="46"/>
      <c r="U71" s="46"/>
      <c r="V71" s="46"/>
      <c r="W71" s="46"/>
      <c r="X71" s="46"/>
      <c r="Y71" s="46" t="s">
        <v>23</v>
      </c>
      <c r="Z71" s="46" t="s">
        <v>23</v>
      </c>
      <c r="AA71" s="46" t="e">
        <v>#N/A</v>
      </c>
      <c r="AB71" s="46" t="s">
        <v>23</v>
      </c>
      <c r="AC71" s="46" t="s">
        <v>23</v>
      </c>
      <c r="AD71" s="46" t="s">
        <v>23</v>
      </c>
      <c r="AE71" s="46" t="s">
        <v>23</v>
      </c>
      <c r="AF71" s="8"/>
      <c r="AG71" s="46" t="s">
        <v>23</v>
      </c>
      <c r="AH71" s="46" t="s">
        <v>23</v>
      </c>
      <c r="AI71" s="46" t="s">
        <v>23</v>
      </c>
      <c r="AJ71" s="46" t="s">
        <v>23</v>
      </c>
      <c r="AK71" s="46" t="s">
        <v>21</v>
      </c>
      <c r="AL71" s="46" t="s">
        <v>21</v>
      </c>
      <c r="AM71" s="46"/>
      <c r="AN71" s="46" t="str">
        <f>IFERROR(VLOOKUP($B71,Sheet1!$A$5:$B$300,2,FALSE),"")</f>
        <v/>
      </c>
      <c r="AO71" s="46"/>
      <c r="AP71" s="5" t="str">
        <f>IFERROR(VLOOKUP($A71,集約用シート!$B$5:$U$300,15,FALSE),"")</f>
        <v/>
      </c>
      <c r="AQ71" s="8"/>
      <c r="AR71" s="46"/>
      <c r="AS71" s="5" t="str">
        <f>IFERROR(VLOOKUP($A71,集約用シート!$B$5:$U$300,19,FALSE),"")</f>
        <v/>
      </c>
      <c r="AT71" s="46"/>
      <c r="AU71" s="5" t="str">
        <f>IFERROR(VLOOKUP($A71,集約用シート!$B$5:$U$300,21,FALSE),"")</f>
        <v/>
      </c>
    </row>
    <row r="72" spans="1:47" ht="28.5" customHeight="1">
      <c r="A72" s="20">
        <v>42155</v>
      </c>
      <c r="B72" s="21" t="s">
        <v>1183</v>
      </c>
      <c r="C72" s="37"/>
      <c r="D72" s="46"/>
      <c r="E72" s="46"/>
      <c r="F72" s="46"/>
      <c r="G72" s="46"/>
      <c r="H72" s="46"/>
      <c r="I72" s="46"/>
      <c r="J72" s="46"/>
      <c r="K72" s="46"/>
      <c r="L72" s="46"/>
      <c r="M72" s="46"/>
      <c r="N72" s="46"/>
      <c r="O72" s="46"/>
      <c r="P72" s="46"/>
      <c r="Q72" s="46"/>
      <c r="R72" s="46"/>
      <c r="S72" s="46"/>
      <c r="T72" s="46"/>
      <c r="U72" s="46"/>
      <c r="V72" s="46"/>
      <c r="W72" s="46"/>
      <c r="X72" s="46"/>
      <c r="Y72" s="46" t="s">
        <v>23</v>
      </c>
      <c r="Z72" s="46" t="s">
        <v>23</v>
      </c>
      <c r="AA72" s="46" t="e">
        <v>#N/A</v>
      </c>
      <c r="AB72" s="46" t="s">
        <v>23</v>
      </c>
      <c r="AC72" s="46" t="s">
        <v>23</v>
      </c>
      <c r="AD72" s="46" t="s">
        <v>23</v>
      </c>
      <c r="AE72" s="46" t="s">
        <v>23</v>
      </c>
      <c r="AF72" s="8"/>
      <c r="AG72" s="46" t="s">
        <v>23</v>
      </c>
      <c r="AH72" s="46" t="s">
        <v>23</v>
      </c>
      <c r="AI72" s="46" t="s">
        <v>23</v>
      </c>
      <c r="AJ72" s="46" t="s">
        <v>23</v>
      </c>
      <c r="AK72" s="46" t="s">
        <v>21</v>
      </c>
      <c r="AL72" s="46" t="s">
        <v>21</v>
      </c>
      <c r="AM72" s="46"/>
      <c r="AN72" s="46" t="str">
        <f>IFERROR(VLOOKUP($B72,Sheet1!$A$5:$B$300,2,FALSE),"")</f>
        <v/>
      </c>
      <c r="AO72" s="46"/>
      <c r="AP72" s="5" t="str">
        <f>IFERROR(VLOOKUP($A72,集約用シート!$B$5:$U$300,15,FALSE),"")</f>
        <v/>
      </c>
      <c r="AQ72" s="8"/>
      <c r="AR72" s="46"/>
      <c r="AS72" s="5" t="str">
        <f>IFERROR(VLOOKUP($A72,集約用シート!$B$5:$U$300,19,FALSE),"")</f>
        <v/>
      </c>
      <c r="AT72" s="46"/>
      <c r="AU72" s="5" t="str">
        <f>IFERROR(VLOOKUP($A72,集約用シート!$B$5:$U$300,21,FALSE),"")</f>
        <v/>
      </c>
    </row>
    <row r="73" spans="1:47" ht="28.5" customHeight="1">
      <c r="A73" s="20">
        <v>42156</v>
      </c>
      <c r="B73" s="21" t="s">
        <v>1184</v>
      </c>
      <c r="C73" s="37" t="s">
        <v>21</v>
      </c>
      <c r="D73" s="46" t="s">
        <v>26</v>
      </c>
      <c r="E73" s="46">
        <v>1</v>
      </c>
      <c r="F73" s="46"/>
      <c r="G73" s="46" t="s">
        <v>26</v>
      </c>
      <c r="H73" s="46"/>
      <c r="I73" s="46" t="s">
        <v>26</v>
      </c>
      <c r="J73" s="46"/>
      <c r="K73" s="46"/>
      <c r="L73" s="46"/>
      <c r="M73" s="46"/>
      <c r="N73" s="46" t="s">
        <v>22</v>
      </c>
      <c r="O73" s="46" t="s">
        <v>26</v>
      </c>
      <c r="P73" s="46">
        <v>1</v>
      </c>
      <c r="Q73" s="46" t="s">
        <v>26</v>
      </c>
      <c r="R73" s="46"/>
      <c r="S73" s="46" t="s">
        <v>26</v>
      </c>
      <c r="T73" s="46"/>
      <c r="U73" s="46"/>
      <c r="V73" s="46"/>
      <c r="W73" s="46"/>
      <c r="X73" s="46"/>
      <c r="Y73" s="46" t="s">
        <v>23</v>
      </c>
      <c r="Z73" s="46" t="s">
        <v>23</v>
      </c>
      <c r="AA73" s="46" t="e">
        <v>#N/A</v>
      </c>
      <c r="AB73" s="46" t="s">
        <v>23</v>
      </c>
      <c r="AC73" s="46" t="s">
        <v>25</v>
      </c>
      <c r="AD73" s="46" t="s">
        <v>23</v>
      </c>
      <c r="AE73" s="46" t="s">
        <v>25</v>
      </c>
      <c r="AF73" s="8"/>
      <c r="AG73" s="46" t="s">
        <v>23</v>
      </c>
      <c r="AH73" s="46"/>
      <c r="AI73" s="46" t="s">
        <v>23</v>
      </c>
      <c r="AJ73" s="46" t="s">
        <v>21</v>
      </c>
      <c r="AK73" s="46" t="s">
        <v>21</v>
      </c>
      <c r="AL73" s="46" t="s">
        <v>25</v>
      </c>
      <c r="AM73" s="46" t="s">
        <v>21</v>
      </c>
      <c r="AN73" s="46" t="str">
        <f>IFERROR(VLOOKUP($B73,Sheet1!$A$5:$B$300,2,FALSE),"")</f>
        <v/>
      </c>
      <c r="AO73" s="46"/>
      <c r="AP73" s="5" t="str">
        <f>IFERROR(VLOOKUP($A73,集約用シート!$B$5:$U$300,15,FALSE),"")</f>
        <v/>
      </c>
      <c r="AQ73" s="8"/>
      <c r="AR73" s="46"/>
      <c r="AS73" s="5" t="str">
        <f>IFERROR(VLOOKUP($A73,集約用シート!$B$5:$U$300,19,FALSE),"")</f>
        <v/>
      </c>
      <c r="AT73" s="46"/>
      <c r="AU73" s="5" t="str">
        <f>IFERROR(VLOOKUP($A73,集約用シート!$B$5:$U$300,21,FALSE),"")</f>
        <v/>
      </c>
    </row>
    <row r="74" spans="1:47" ht="28.5" customHeight="1">
      <c r="A74" s="20">
        <v>42162</v>
      </c>
      <c r="B74" s="21" t="s">
        <v>1185</v>
      </c>
      <c r="C74" s="37"/>
      <c r="D74" s="46"/>
      <c r="E74" s="46"/>
      <c r="F74" s="46"/>
      <c r="G74" s="46"/>
      <c r="H74" s="46"/>
      <c r="I74" s="46"/>
      <c r="J74" s="46"/>
      <c r="K74" s="46"/>
      <c r="L74" s="46"/>
      <c r="M74" s="46"/>
      <c r="N74" s="46"/>
      <c r="O74" s="46"/>
      <c r="P74" s="46"/>
      <c r="Q74" s="46"/>
      <c r="R74" s="46"/>
      <c r="S74" s="46"/>
      <c r="T74" s="46"/>
      <c r="U74" s="46"/>
      <c r="V74" s="46"/>
      <c r="W74" s="46"/>
      <c r="X74" s="46"/>
      <c r="Y74" s="46" t="s">
        <v>23</v>
      </c>
      <c r="Z74" s="46" t="s">
        <v>23</v>
      </c>
      <c r="AA74" s="46" t="e">
        <v>#N/A</v>
      </c>
      <c r="AB74" s="46" t="s">
        <v>23</v>
      </c>
      <c r="AC74" s="46" t="s">
        <v>23</v>
      </c>
      <c r="AD74" s="46" t="s">
        <v>23</v>
      </c>
      <c r="AE74" s="46" t="s">
        <v>23</v>
      </c>
      <c r="AF74" s="8"/>
      <c r="AG74" s="46" t="s">
        <v>23</v>
      </c>
      <c r="AH74" s="46" t="s">
        <v>23</v>
      </c>
      <c r="AI74" s="46" t="s">
        <v>23</v>
      </c>
      <c r="AJ74" s="46" t="s">
        <v>23</v>
      </c>
      <c r="AK74" s="46" t="s">
        <v>21</v>
      </c>
      <c r="AL74" s="46" t="s">
        <v>21</v>
      </c>
      <c r="AM74" s="46"/>
      <c r="AN74" s="46" t="str">
        <f>IFERROR(VLOOKUP($B74,Sheet1!$A$5:$B$300,2,FALSE),"")</f>
        <v/>
      </c>
      <c r="AO74" s="46"/>
      <c r="AP74" s="5" t="str">
        <f>IFERROR(VLOOKUP($A74,集約用シート!$B$5:$U$300,15,FALSE),"")</f>
        <v/>
      </c>
      <c r="AQ74" s="8"/>
      <c r="AR74" s="46"/>
      <c r="AS74" s="5" t="str">
        <f>IFERROR(VLOOKUP($A74,集約用シート!$B$5:$U$300,19,FALSE),"")</f>
        <v/>
      </c>
      <c r="AT74" s="46"/>
      <c r="AU74" s="5" t="str">
        <f>IFERROR(VLOOKUP($A74,集約用シート!$B$5:$U$300,21,FALSE),"")</f>
        <v/>
      </c>
    </row>
    <row r="75" spans="1:47" ht="28.5" customHeight="1">
      <c r="A75" s="20">
        <v>42163</v>
      </c>
      <c r="B75" s="21" t="s">
        <v>1186</v>
      </c>
      <c r="C75" s="37"/>
      <c r="D75" s="46"/>
      <c r="E75" s="46"/>
      <c r="F75" s="46"/>
      <c r="G75" s="46"/>
      <c r="H75" s="46"/>
      <c r="I75" s="46"/>
      <c r="J75" s="46"/>
      <c r="K75" s="46"/>
      <c r="L75" s="46"/>
      <c r="M75" s="46"/>
      <c r="N75" s="46"/>
      <c r="O75" s="46"/>
      <c r="P75" s="46"/>
      <c r="Q75" s="46"/>
      <c r="R75" s="46"/>
      <c r="S75" s="46"/>
      <c r="T75" s="46"/>
      <c r="U75" s="46"/>
      <c r="V75" s="46"/>
      <c r="W75" s="46"/>
      <c r="X75" s="46"/>
      <c r="Y75" s="46" t="s">
        <v>23</v>
      </c>
      <c r="Z75" s="46" t="s">
        <v>23</v>
      </c>
      <c r="AA75" s="46" t="e">
        <v>#N/A</v>
      </c>
      <c r="AB75" s="46" t="s">
        <v>23</v>
      </c>
      <c r="AC75" s="46" t="s">
        <v>23</v>
      </c>
      <c r="AD75" s="46" t="s">
        <v>23</v>
      </c>
      <c r="AE75" s="46" t="s">
        <v>23</v>
      </c>
      <c r="AF75" s="8"/>
      <c r="AG75" s="46" t="s">
        <v>23</v>
      </c>
      <c r="AH75" s="46" t="s">
        <v>23</v>
      </c>
      <c r="AI75" s="46" t="s">
        <v>23</v>
      </c>
      <c r="AJ75" s="46" t="s">
        <v>23</v>
      </c>
      <c r="AK75" s="46" t="s">
        <v>21</v>
      </c>
      <c r="AL75" s="46" t="s">
        <v>21</v>
      </c>
      <c r="AM75" s="46"/>
      <c r="AN75" s="46" t="str">
        <f>IFERROR(VLOOKUP($B75,Sheet1!$A$5:$B$300,2,FALSE),"")</f>
        <v/>
      </c>
      <c r="AO75" s="46"/>
      <c r="AP75" s="5" t="str">
        <f>IFERROR(VLOOKUP($A75,集約用シート!$B$5:$U$300,15,FALSE),"")</f>
        <v/>
      </c>
      <c r="AQ75" s="8"/>
      <c r="AR75" s="46"/>
      <c r="AS75" s="5" t="str">
        <f>IFERROR(VLOOKUP($A75,集約用シート!$B$5:$U$300,19,FALSE),"")</f>
        <v/>
      </c>
      <c r="AT75" s="46"/>
      <c r="AU75" s="5" t="str">
        <f>IFERROR(VLOOKUP($A75,集約用シート!$B$5:$U$300,21,FALSE),"")</f>
        <v/>
      </c>
    </row>
    <row r="76" spans="1:47" ht="28.5" customHeight="1">
      <c r="A76" s="20">
        <v>42165</v>
      </c>
      <c r="B76" s="21" t="s">
        <v>1187</v>
      </c>
      <c r="C76" s="46"/>
      <c r="D76" s="46"/>
      <c r="E76" s="46"/>
      <c r="F76" s="46"/>
      <c r="G76" s="46"/>
      <c r="H76" s="46"/>
      <c r="I76" s="46"/>
      <c r="J76" s="46"/>
      <c r="K76" s="46"/>
      <c r="L76" s="46"/>
      <c r="M76" s="46"/>
      <c r="N76" s="46"/>
      <c r="O76" s="46"/>
      <c r="P76" s="46"/>
      <c r="Q76" s="46"/>
      <c r="R76" s="46"/>
      <c r="S76" s="46"/>
      <c r="T76" s="46"/>
      <c r="U76" s="46"/>
      <c r="V76" s="46"/>
      <c r="W76" s="46"/>
      <c r="X76" s="46"/>
      <c r="Y76" s="46" t="s">
        <v>23</v>
      </c>
      <c r="Z76" s="46" t="s">
        <v>23</v>
      </c>
      <c r="AA76" s="46" t="e">
        <v>#N/A</v>
      </c>
      <c r="AB76" s="46" t="s">
        <v>23</v>
      </c>
      <c r="AC76" s="46" t="s">
        <v>23</v>
      </c>
      <c r="AD76" s="46" t="s">
        <v>23</v>
      </c>
      <c r="AE76" s="46" t="s">
        <v>23</v>
      </c>
      <c r="AF76" s="8"/>
      <c r="AG76" s="46" t="s">
        <v>23</v>
      </c>
      <c r="AH76" s="46" t="s">
        <v>23</v>
      </c>
      <c r="AI76" s="46" t="s">
        <v>23</v>
      </c>
      <c r="AJ76" s="46" t="s">
        <v>23</v>
      </c>
      <c r="AK76" s="46" t="s">
        <v>21</v>
      </c>
      <c r="AL76" s="46" t="s">
        <v>21</v>
      </c>
      <c r="AM76" s="46"/>
      <c r="AN76" s="46" t="str">
        <f>IFERROR(VLOOKUP($B76,Sheet1!$A$5:$B$300,2,FALSE),"")</f>
        <v/>
      </c>
      <c r="AO76" s="46"/>
      <c r="AP76" s="5" t="str">
        <f>IFERROR(VLOOKUP($A76,集約用シート!$B$5:$U$300,15,FALSE),"")</f>
        <v/>
      </c>
      <c r="AQ76" s="8"/>
      <c r="AR76" s="46"/>
      <c r="AS76" s="5" t="str">
        <f>IFERROR(VLOOKUP($A76,集約用シート!$B$5:$U$300,19,FALSE),"")</f>
        <v/>
      </c>
      <c r="AT76" s="46"/>
      <c r="AU76" s="5" t="str">
        <f>IFERROR(VLOOKUP($A76,集約用シート!$B$5:$U$300,21,FALSE),"")</f>
        <v/>
      </c>
    </row>
    <row r="77" spans="1:47" ht="28.5" customHeight="1">
      <c r="A77" s="20">
        <v>42166</v>
      </c>
      <c r="B77" s="21" t="s">
        <v>1188</v>
      </c>
      <c r="C77" s="46"/>
      <c r="D77" s="46"/>
      <c r="E77" s="46"/>
      <c r="F77" s="46"/>
      <c r="G77" s="46"/>
      <c r="H77" s="46"/>
      <c r="I77" s="46"/>
      <c r="J77" s="46"/>
      <c r="K77" s="46"/>
      <c r="L77" s="46"/>
      <c r="M77" s="46"/>
      <c r="N77" s="46"/>
      <c r="O77" s="46"/>
      <c r="P77" s="46"/>
      <c r="Q77" s="46"/>
      <c r="R77" s="46"/>
      <c r="S77" s="46"/>
      <c r="T77" s="46"/>
      <c r="U77" s="46"/>
      <c r="V77" s="46"/>
      <c r="W77" s="46"/>
      <c r="X77" s="46"/>
      <c r="Y77" s="46" t="s">
        <v>23</v>
      </c>
      <c r="Z77" s="46" t="s">
        <v>23</v>
      </c>
      <c r="AA77" s="46" t="e">
        <v>#N/A</v>
      </c>
      <c r="AB77" s="46" t="s">
        <v>23</v>
      </c>
      <c r="AC77" s="46" t="s">
        <v>23</v>
      </c>
      <c r="AD77" s="46" t="s">
        <v>23</v>
      </c>
      <c r="AE77" s="46" t="s">
        <v>23</v>
      </c>
      <c r="AF77" s="8"/>
      <c r="AG77" s="46" t="s">
        <v>23</v>
      </c>
      <c r="AH77" s="46" t="s">
        <v>23</v>
      </c>
      <c r="AI77" s="46" t="s">
        <v>23</v>
      </c>
      <c r="AJ77" s="46" t="s">
        <v>23</v>
      </c>
      <c r="AK77" s="46" t="s">
        <v>21</v>
      </c>
      <c r="AL77" s="46" t="s">
        <v>21</v>
      </c>
      <c r="AM77" s="46"/>
      <c r="AN77" s="46" t="str">
        <f>IFERROR(VLOOKUP($B77,Sheet1!$A$5:$B$300,2,FALSE),"")</f>
        <v/>
      </c>
      <c r="AO77" s="46"/>
      <c r="AP77" s="5" t="str">
        <f>IFERROR(VLOOKUP($A77,集約用シート!$B$5:$U$300,15,FALSE),"")</f>
        <v/>
      </c>
      <c r="AQ77" s="8"/>
      <c r="AR77" s="46"/>
      <c r="AS77" s="5" t="str">
        <f>IFERROR(VLOOKUP($A77,集約用シート!$B$5:$U$300,19,FALSE),"")</f>
        <v/>
      </c>
      <c r="AT77" s="46"/>
      <c r="AU77" s="5" t="str">
        <f>IFERROR(VLOOKUP($A77,集約用シート!$B$5:$U$300,21,FALSE),"")</f>
        <v/>
      </c>
    </row>
    <row r="78" spans="1:47" ht="28.5" customHeight="1">
      <c r="A78" s="20">
        <v>42167</v>
      </c>
      <c r="B78" s="21" t="s">
        <v>1189</v>
      </c>
      <c r="C78" s="46"/>
      <c r="D78" s="46"/>
      <c r="E78" s="46"/>
      <c r="F78" s="46"/>
      <c r="G78" s="46"/>
      <c r="H78" s="46"/>
      <c r="I78" s="46"/>
      <c r="J78" s="46"/>
      <c r="K78" s="46"/>
      <c r="L78" s="46"/>
      <c r="M78" s="46"/>
      <c r="N78" s="46"/>
      <c r="O78" s="46"/>
      <c r="P78" s="46"/>
      <c r="Q78" s="46"/>
      <c r="R78" s="46"/>
      <c r="S78" s="46"/>
      <c r="T78" s="46"/>
      <c r="U78" s="46"/>
      <c r="V78" s="46"/>
      <c r="W78" s="46"/>
      <c r="X78" s="46"/>
      <c r="Y78" s="46" t="s">
        <v>23</v>
      </c>
      <c r="Z78" s="46" t="s">
        <v>23</v>
      </c>
      <c r="AA78" s="46" t="e">
        <v>#N/A</v>
      </c>
      <c r="AB78" s="46" t="s">
        <v>23</v>
      </c>
      <c r="AC78" s="46" t="s">
        <v>23</v>
      </c>
      <c r="AD78" s="46" t="s">
        <v>23</v>
      </c>
      <c r="AE78" s="46" t="s">
        <v>23</v>
      </c>
      <c r="AF78" s="8"/>
      <c r="AG78" s="46" t="s">
        <v>23</v>
      </c>
      <c r="AH78" s="46" t="s">
        <v>23</v>
      </c>
      <c r="AI78" s="46" t="s">
        <v>23</v>
      </c>
      <c r="AJ78" s="46" t="s">
        <v>23</v>
      </c>
      <c r="AK78" s="46" t="s">
        <v>21</v>
      </c>
      <c r="AL78" s="46" t="s">
        <v>21</v>
      </c>
      <c r="AM78" s="46"/>
      <c r="AN78" s="46" t="str">
        <f>IFERROR(VLOOKUP($B78,Sheet1!$A$5:$B$300,2,FALSE),"")</f>
        <v/>
      </c>
      <c r="AO78" s="46"/>
      <c r="AP78" s="5" t="str">
        <f>IFERROR(VLOOKUP($A78,集約用シート!$B$5:$U$300,15,FALSE),"")</f>
        <v/>
      </c>
      <c r="AQ78" s="8"/>
      <c r="AR78" s="46"/>
      <c r="AS78" s="5" t="str">
        <f>IFERROR(VLOOKUP($A78,集約用シート!$B$5:$U$300,19,FALSE),"")</f>
        <v/>
      </c>
      <c r="AT78" s="46"/>
      <c r="AU78" s="5" t="str">
        <f>IFERROR(VLOOKUP($A78,集約用シート!$B$5:$U$300,21,FALSE),"")</f>
        <v/>
      </c>
    </row>
    <row r="79" spans="1:47" ht="28.5" customHeight="1">
      <c r="A79" s="20">
        <v>4217</v>
      </c>
      <c r="B79" s="21" t="s">
        <v>1190</v>
      </c>
      <c r="C79" s="46"/>
      <c r="D79" s="46"/>
      <c r="E79" s="46"/>
      <c r="F79" s="46"/>
      <c r="G79" s="46"/>
      <c r="H79" s="46"/>
      <c r="I79" s="46"/>
      <c r="J79" s="46"/>
      <c r="K79" s="46"/>
      <c r="L79" s="46"/>
      <c r="M79" s="46"/>
      <c r="N79" s="46"/>
      <c r="O79" s="46"/>
      <c r="P79" s="46"/>
      <c r="Q79" s="46"/>
      <c r="R79" s="46"/>
      <c r="S79" s="46"/>
      <c r="T79" s="46"/>
      <c r="U79" s="46"/>
      <c r="V79" s="46"/>
      <c r="W79" s="46"/>
      <c r="X79" s="46"/>
      <c r="Y79" s="46" t="s">
        <v>23</v>
      </c>
      <c r="Z79" s="46" t="s">
        <v>23</v>
      </c>
      <c r="AA79" s="46" t="e">
        <v>#N/A</v>
      </c>
      <c r="AB79" s="46" t="s">
        <v>23</v>
      </c>
      <c r="AC79" s="46" t="s">
        <v>23</v>
      </c>
      <c r="AD79" s="46" t="s">
        <v>23</v>
      </c>
      <c r="AE79" s="46" t="s">
        <v>23</v>
      </c>
      <c r="AF79" s="8"/>
      <c r="AG79" s="46" t="s">
        <v>23</v>
      </c>
      <c r="AH79" s="46" t="s">
        <v>23</v>
      </c>
      <c r="AI79" s="46" t="s">
        <v>23</v>
      </c>
      <c r="AJ79" s="46" t="s">
        <v>23</v>
      </c>
      <c r="AK79" s="46" t="s">
        <v>21</v>
      </c>
      <c r="AL79" s="46" t="s">
        <v>21</v>
      </c>
      <c r="AM79" s="46"/>
      <c r="AN79" s="46" t="str">
        <f>IFERROR(VLOOKUP($B79,Sheet1!$A$5:$B$300,2,FALSE),"")</f>
        <v/>
      </c>
      <c r="AO79" s="46"/>
      <c r="AP79" s="5" t="str">
        <f>IFERROR(VLOOKUP($A79,集約用シート!$B$5:$U$300,15,FALSE),"")</f>
        <v/>
      </c>
      <c r="AQ79" s="8"/>
      <c r="AR79" s="46"/>
      <c r="AS79" s="5" t="str">
        <f>IFERROR(VLOOKUP($A79,集約用シート!$B$5:$U$300,19,FALSE),"")</f>
        <v/>
      </c>
      <c r="AT79" s="46"/>
      <c r="AU79" s="5" t="str">
        <f>IFERROR(VLOOKUP($A79,集約用シート!$B$5:$U$300,21,FALSE),"")</f>
        <v/>
      </c>
    </row>
    <row r="80" spans="1:47" ht="28.5" customHeight="1">
      <c r="A80" s="20">
        <v>42171</v>
      </c>
      <c r="B80" s="21" t="s">
        <v>1191</v>
      </c>
      <c r="C80" s="46" t="s">
        <v>21</v>
      </c>
      <c r="D80" s="46" t="s">
        <v>26</v>
      </c>
      <c r="E80" s="46" t="s">
        <v>26</v>
      </c>
      <c r="F80" s="46" t="s">
        <v>26</v>
      </c>
      <c r="G80" s="46" t="s">
        <v>26</v>
      </c>
      <c r="H80" s="46" t="s">
        <v>26</v>
      </c>
      <c r="I80" s="46" t="s">
        <v>26</v>
      </c>
      <c r="J80" s="46" t="s">
        <v>26</v>
      </c>
      <c r="K80" s="46"/>
      <c r="L80" s="46"/>
      <c r="M80" s="46"/>
      <c r="N80" s="46" t="s">
        <v>22</v>
      </c>
      <c r="O80" s="46" t="s">
        <v>26</v>
      </c>
      <c r="P80" s="46">
        <v>1</v>
      </c>
      <c r="Q80" s="46" t="s">
        <v>26</v>
      </c>
      <c r="R80" s="46"/>
      <c r="S80" s="46" t="s">
        <v>26</v>
      </c>
      <c r="T80" s="46" t="s">
        <v>26</v>
      </c>
      <c r="U80" s="46"/>
      <c r="V80" s="46"/>
      <c r="W80" s="46"/>
      <c r="X80" s="46"/>
      <c r="Y80" s="46" t="s">
        <v>21</v>
      </c>
      <c r="Z80" s="46" t="s">
        <v>25</v>
      </c>
      <c r="AA80" s="46" t="s">
        <v>25</v>
      </c>
      <c r="AB80" s="46" t="s">
        <v>25</v>
      </c>
      <c r="AC80" s="46" t="s">
        <v>25</v>
      </c>
      <c r="AD80" s="46" t="s">
        <v>25</v>
      </c>
      <c r="AE80" s="46" t="s">
        <v>25</v>
      </c>
      <c r="AF80" s="8"/>
      <c r="AG80" s="46" t="s">
        <v>21</v>
      </c>
      <c r="AH80" s="46" t="s">
        <v>21</v>
      </c>
      <c r="AI80" s="46" t="s">
        <v>21</v>
      </c>
      <c r="AJ80" s="46" t="s">
        <v>21</v>
      </c>
      <c r="AK80" s="46" t="s">
        <v>21</v>
      </c>
      <c r="AL80" s="46" t="s">
        <v>25</v>
      </c>
      <c r="AM80" s="46" t="s">
        <v>25</v>
      </c>
      <c r="AN80" s="46" t="str">
        <f>IFERROR(VLOOKUP($B80,Sheet1!$A$5:$B$300,2,FALSE),"")</f>
        <v/>
      </c>
      <c r="AO80" s="46" t="s">
        <v>25</v>
      </c>
      <c r="AP80" s="5" t="str">
        <f>IFERROR(VLOOKUP($A80,集約用シート!$B$5:$U$300,15,FALSE),"")</f>
        <v/>
      </c>
      <c r="AQ80" s="8" t="s">
        <v>25</v>
      </c>
      <c r="AR80" s="46" t="s">
        <v>21</v>
      </c>
      <c r="AS80" s="5" t="str">
        <f>IFERROR(VLOOKUP($A80,集約用シート!$B$5:$U$300,19,FALSE),"")</f>
        <v/>
      </c>
      <c r="AT80" s="46" t="s">
        <v>21</v>
      </c>
      <c r="AU80" s="5" t="str">
        <f>IFERROR(VLOOKUP($A80,集約用シート!$B$5:$U$300,21,FALSE),"")</f>
        <v/>
      </c>
    </row>
    <row r="81" spans="1:47" ht="28.5" customHeight="1">
      <c r="A81" s="20">
        <v>42172</v>
      </c>
      <c r="B81" s="21" t="s">
        <v>1192</v>
      </c>
      <c r="C81" s="46"/>
      <c r="D81" s="46"/>
      <c r="E81" s="46"/>
      <c r="F81" s="46"/>
      <c r="G81" s="46"/>
      <c r="H81" s="46"/>
      <c r="I81" s="46"/>
      <c r="J81" s="46"/>
      <c r="K81" s="46"/>
      <c r="L81" s="46"/>
      <c r="M81" s="46"/>
      <c r="N81" s="46"/>
      <c r="O81" s="46"/>
      <c r="P81" s="46"/>
      <c r="Q81" s="46"/>
      <c r="R81" s="46"/>
      <c r="S81" s="46"/>
      <c r="T81" s="46"/>
      <c r="U81" s="46"/>
      <c r="V81" s="46"/>
      <c r="W81" s="46"/>
      <c r="X81" s="46"/>
      <c r="Y81" s="46" t="s">
        <v>23</v>
      </c>
      <c r="Z81" s="46" t="s">
        <v>23</v>
      </c>
      <c r="AA81" s="46" t="e">
        <v>#N/A</v>
      </c>
      <c r="AB81" s="46" t="s">
        <v>23</v>
      </c>
      <c r="AC81" s="46" t="s">
        <v>23</v>
      </c>
      <c r="AD81" s="46" t="s">
        <v>23</v>
      </c>
      <c r="AE81" s="46" t="s">
        <v>23</v>
      </c>
      <c r="AF81" s="8"/>
      <c r="AG81" s="46" t="s">
        <v>23</v>
      </c>
      <c r="AH81" s="46" t="s">
        <v>23</v>
      </c>
      <c r="AI81" s="46" t="s">
        <v>23</v>
      </c>
      <c r="AJ81" s="46" t="s">
        <v>23</v>
      </c>
      <c r="AK81" s="46" t="s">
        <v>21</v>
      </c>
      <c r="AL81" s="46" t="s">
        <v>21</v>
      </c>
      <c r="AM81" s="46"/>
      <c r="AN81" s="46" t="str">
        <f>IFERROR(VLOOKUP($B81,Sheet1!$A$5:$B$300,2,FALSE),"")</f>
        <v/>
      </c>
      <c r="AO81" s="46"/>
      <c r="AP81" s="5" t="str">
        <f>IFERROR(VLOOKUP($A81,集約用シート!$B$5:$U$300,15,FALSE),"")</f>
        <v/>
      </c>
      <c r="AQ81" s="8"/>
      <c r="AR81" s="46"/>
      <c r="AS81" s="5" t="str">
        <f>IFERROR(VLOOKUP($A81,集約用シート!$B$5:$U$300,19,FALSE),"")</f>
        <v/>
      </c>
      <c r="AT81" s="46"/>
      <c r="AU81" s="5" t="str">
        <f>IFERROR(VLOOKUP($A81,集約用シート!$B$5:$U$300,21,FALSE),"")</f>
        <v/>
      </c>
    </row>
    <row r="82" spans="1:47" ht="28.5" customHeight="1">
      <c r="A82" s="20">
        <v>42173</v>
      </c>
      <c r="B82" s="21" t="s">
        <v>1193</v>
      </c>
      <c r="C82" s="46"/>
      <c r="D82" s="46"/>
      <c r="E82" s="46"/>
      <c r="F82" s="46"/>
      <c r="G82" s="46"/>
      <c r="H82" s="46"/>
      <c r="I82" s="46"/>
      <c r="J82" s="46"/>
      <c r="K82" s="46"/>
      <c r="L82" s="46"/>
      <c r="M82" s="46"/>
      <c r="N82" s="46"/>
      <c r="O82" s="46"/>
      <c r="P82" s="46"/>
      <c r="Q82" s="46"/>
      <c r="R82" s="46"/>
      <c r="S82" s="46"/>
      <c r="T82" s="46"/>
      <c r="U82" s="46"/>
      <c r="V82" s="46"/>
      <c r="W82" s="46"/>
      <c r="X82" s="46"/>
      <c r="Y82" s="46" t="s">
        <v>23</v>
      </c>
      <c r="Z82" s="46" t="s">
        <v>23</v>
      </c>
      <c r="AA82" s="46" t="e">
        <v>#N/A</v>
      </c>
      <c r="AB82" s="46" t="s">
        <v>23</v>
      </c>
      <c r="AC82" s="46" t="s">
        <v>23</v>
      </c>
      <c r="AD82" s="46" t="s">
        <v>23</v>
      </c>
      <c r="AE82" s="46" t="s">
        <v>23</v>
      </c>
      <c r="AF82" s="8"/>
      <c r="AG82" s="46" t="s">
        <v>23</v>
      </c>
      <c r="AH82" s="46" t="s">
        <v>23</v>
      </c>
      <c r="AI82" s="46" t="s">
        <v>23</v>
      </c>
      <c r="AJ82" s="46" t="s">
        <v>23</v>
      </c>
      <c r="AK82" s="46" t="s">
        <v>21</v>
      </c>
      <c r="AL82" s="46" t="s">
        <v>21</v>
      </c>
      <c r="AM82" s="46"/>
      <c r="AN82" s="46" t="str">
        <f>IFERROR(VLOOKUP($B82,Sheet1!$A$5:$B$300,2,FALSE),"")</f>
        <v/>
      </c>
      <c r="AO82" s="46"/>
      <c r="AP82" s="5" t="str">
        <f>IFERROR(VLOOKUP($A82,集約用シート!$B$5:$U$300,15,FALSE),"")</f>
        <v/>
      </c>
      <c r="AQ82" s="8"/>
      <c r="AR82" s="46"/>
      <c r="AS82" s="5" t="str">
        <f>IFERROR(VLOOKUP($A82,集約用シート!$B$5:$U$300,19,FALSE),"")</f>
        <v/>
      </c>
      <c r="AT82" s="46"/>
      <c r="AU82" s="5" t="str">
        <f>IFERROR(VLOOKUP($A82,集約用シート!$B$5:$U$300,21,FALSE),"")</f>
        <v/>
      </c>
    </row>
    <row r="83" spans="1:47" ht="28.5" customHeight="1">
      <c r="A83" s="20">
        <v>42174</v>
      </c>
      <c r="B83" s="21" t="s">
        <v>1194</v>
      </c>
      <c r="C83" s="46"/>
      <c r="D83" s="46"/>
      <c r="E83" s="46"/>
      <c r="F83" s="46"/>
      <c r="G83" s="46"/>
      <c r="H83" s="46"/>
      <c r="I83" s="46"/>
      <c r="J83" s="46"/>
      <c r="K83" s="46"/>
      <c r="L83" s="46"/>
      <c r="M83" s="46"/>
      <c r="N83" s="46"/>
      <c r="O83" s="46"/>
      <c r="P83" s="46"/>
      <c r="Q83" s="46"/>
      <c r="R83" s="46"/>
      <c r="S83" s="46"/>
      <c r="T83" s="46"/>
      <c r="U83" s="46"/>
      <c r="V83" s="46"/>
      <c r="W83" s="46"/>
      <c r="X83" s="46"/>
      <c r="Y83" s="46" t="s">
        <v>23</v>
      </c>
      <c r="Z83" s="46" t="s">
        <v>23</v>
      </c>
      <c r="AA83" s="46" t="e">
        <v>#N/A</v>
      </c>
      <c r="AB83" s="46" t="s">
        <v>23</v>
      </c>
      <c r="AC83" s="46" t="s">
        <v>23</v>
      </c>
      <c r="AD83" s="46" t="s">
        <v>23</v>
      </c>
      <c r="AE83" s="46" t="s">
        <v>23</v>
      </c>
      <c r="AF83" s="8"/>
      <c r="AG83" s="46" t="s">
        <v>23</v>
      </c>
      <c r="AH83" s="46" t="s">
        <v>23</v>
      </c>
      <c r="AI83" s="46" t="s">
        <v>23</v>
      </c>
      <c r="AJ83" s="46" t="s">
        <v>23</v>
      </c>
      <c r="AK83" s="46" t="s">
        <v>21</v>
      </c>
      <c r="AL83" s="46" t="s">
        <v>21</v>
      </c>
      <c r="AM83" s="46"/>
      <c r="AN83" s="46" t="str">
        <f>IFERROR(VLOOKUP($B83,Sheet1!$A$5:$B$300,2,FALSE),"")</f>
        <v/>
      </c>
      <c r="AO83" s="46"/>
      <c r="AP83" s="5" t="str">
        <f>IFERROR(VLOOKUP($A83,集約用シート!$B$5:$U$300,15,FALSE),"")</f>
        <v/>
      </c>
      <c r="AQ83" s="8"/>
      <c r="AR83" s="46"/>
      <c r="AS83" s="5" t="str">
        <f>IFERROR(VLOOKUP($A83,集約用シート!$B$5:$U$300,19,FALSE),"")</f>
        <v/>
      </c>
      <c r="AT83" s="46"/>
      <c r="AU83" s="5" t="str">
        <f>IFERROR(VLOOKUP($A83,集約用シート!$B$5:$U$300,21,FALSE),"")</f>
        <v/>
      </c>
    </row>
    <row r="84" spans="1:47" ht="28.5" customHeight="1">
      <c r="A84" s="20">
        <v>42175</v>
      </c>
      <c r="B84" s="21" t="s">
        <v>1195</v>
      </c>
      <c r="C84" s="46"/>
      <c r="D84" s="46"/>
      <c r="E84" s="46"/>
      <c r="F84" s="46"/>
      <c r="G84" s="46"/>
      <c r="H84" s="46"/>
      <c r="I84" s="46"/>
      <c r="J84" s="46"/>
      <c r="K84" s="46"/>
      <c r="L84" s="46"/>
      <c r="M84" s="46"/>
      <c r="N84" s="46"/>
      <c r="O84" s="46"/>
      <c r="P84" s="46"/>
      <c r="Q84" s="46"/>
      <c r="R84" s="46"/>
      <c r="S84" s="46"/>
      <c r="T84" s="46"/>
      <c r="U84" s="46"/>
      <c r="V84" s="46"/>
      <c r="W84" s="46"/>
      <c r="X84" s="46"/>
      <c r="Y84" s="46" t="s">
        <v>23</v>
      </c>
      <c r="Z84" s="46" t="s">
        <v>23</v>
      </c>
      <c r="AA84" s="46" t="e">
        <v>#N/A</v>
      </c>
      <c r="AB84" s="46" t="s">
        <v>23</v>
      </c>
      <c r="AC84" s="46" t="s">
        <v>23</v>
      </c>
      <c r="AD84" s="46" t="s">
        <v>23</v>
      </c>
      <c r="AE84" s="46" t="s">
        <v>23</v>
      </c>
      <c r="AF84" s="8"/>
      <c r="AG84" s="46" t="s">
        <v>23</v>
      </c>
      <c r="AH84" s="46" t="s">
        <v>23</v>
      </c>
      <c r="AI84" s="46" t="s">
        <v>23</v>
      </c>
      <c r="AJ84" s="46" t="s">
        <v>23</v>
      </c>
      <c r="AK84" s="46" t="s">
        <v>21</v>
      </c>
      <c r="AL84" s="46" t="s">
        <v>21</v>
      </c>
      <c r="AM84" s="46"/>
      <c r="AN84" s="46" t="str">
        <f>IFERROR(VLOOKUP($B84,Sheet1!$A$5:$B$300,2,FALSE),"")</f>
        <v/>
      </c>
      <c r="AO84" s="46"/>
      <c r="AP84" s="5" t="str">
        <f>IFERROR(VLOOKUP($A84,集約用シート!$B$5:$U$300,15,FALSE),"")</f>
        <v/>
      </c>
      <c r="AQ84" s="8"/>
      <c r="AR84" s="46"/>
      <c r="AS84" s="5" t="str">
        <f>IFERROR(VLOOKUP($A84,集約用シート!$B$5:$U$300,19,FALSE),"")</f>
        <v/>
      </c>
      <c r="AT84" s="46"/>
      <c r="AU84" s="5" t="str">
        <f>IFERROR(VLOOKUP($A84,集約用シート!$B$5:$U$300,21,FALSE),"")</f>
        <v/>
      </c>
    </row>
    <row r="85" spans="1:47" ht="28.5" customHeight="1">
      <c r="A85" s="20">
        <v>42177</v>
      </c>
      <c r="B85" s="21" t="s">
        <v>1196</v>
      </c>
      <c r="C85" s="46"/>
      <c r="D85" s="46"/>
      <c r="E85" s="46"/>
      <c r="F85" s="46"/>
      <c r="G85" s="46"/>
      <c r="H85" s="46"/>
      <c r="I85" s="46"/>
      <c r="J85" s="46"/>
      <c r="K85" s="46"/>
      <c r="L85" s="46"/>
      <c r="M85" s="46"/>
      <c r="N85" s="46"/>
      <c r="O85" s="46"/>
      <c r="P85" s="46"/>
      <c r="Q85" s="46"/>
      <c r="R85" s="46"/>
      <c r="S85" s="46"/>
      <c r="T85" s="46"/>
      <c r="U85" s="46"/>
      <c r="V85" s="46"/>
      <c r="W85" s="46"/>
      <c r="X85" s="46"/>
      <c r="Y85" s="46" t="s">
        <v>23</v>
      </c>
      <c r="Z85" s="46" t="s">
        <v>23</v>
      </c>
      <c r="AA85" s="46" t="e">
        <v>#N/A</v>
      </c>
      <c r="AB85" s="46" t="s">
        <v>23</v>
      </c>
      <c r="AC85" s="46" t="s">
        <v>23</v>
      </c>
      <c r="AD85" s="46" t="s">
        <v>23</v>
      </c>
      <c r="AE85" s="46" t="s">
        <v>23</v>
      </c>
      <c r="AF85" s="8"/>
      <c r="AG85" s="46" t="s">
        <v>23</v>
      </c>
      <c r="AH85" s="46" t="s">
        <v>23</v>
      </c>
      <c r="AI85" s="46" t="s">
        <v>23</v>
      </c>
      <c r="AJ85" s="46" t="s">
        <v>23</v>
      </c>
      <c r="AK85" s="46" t="s">
        <v>21</v>
      </c>
      <c r="AL85" s="46" t="s">
        <v>21</v>
      </c>
      <c r="AM85" s="46"/>
      <c r="AN85" s="46" t="str">
        <f>IFERROR(VLOOKUP($B85,Sheet1!$A$5:$B$300,2,FALSE),"")</f>
        <v/>
      </c>
      <c r="AO85" s="46"/>
      <c r="AP85" s="5" t="str">
        <f>IFERROR(VLOOKUP($A85,集約用シート!$B$5:$U$300,15,FALSE),"")</f>
        <v/>
      </c>
      <c r="AQ85" s="8"/>
      <c r="AR85" s="46"/>
      <c r="AS85" s="5" t="str">
        <f>IFERROR(VLOOKUP($A85,集約用シート!$B$5:$U$300,19,FALSE),"")</f>
        <v/>
      </c>
      <c r="AT85" s="46"/>
      <c r="AU85" s="5" t="str">
        <f>IFERROR(VLOOKUP($A85,集約用シート!$B$5:$U$300,21,FALSE),"")</f>
        <v/>
      </c>
    </row>
    <row r="86" spans="1:47" ht="28.5" customHeight="1">
      <c r="A86" s="20">
        <v>4218</v>
      </c>
      <c r="B86" s="21" t="s">
        <v>1197</v>
      </c>
      <c r="C86" s="46"/>
      <c r="D86" s="46"/>
      <c r="E86" s="46"/>
      <c r="F86" s="46"/>
      <c r="G86" s="46"/>
      <c r="H86" s="46"/>
      <c r="I86" s="46"/>
      <c r="J86" s="46"/>
      <c r="K86" s="46"/>
      <c r="L86" s="46"/>
      <c r="M86" s="46"/>
      <c r="N86" s="46"/>
      <c r="O86" s="46"/>
      <c r="P86" s="46"/>
      <c r="Q86" s="46"/>
      <c r="R86" s="46"/>
      <c r="S86" s="46"/>
      <c r="T86" s="46"/>
      <c r="U86" s="46"/>
      <c r="V86" s="46"/>
      <c r="W86" s="46"/>
      <c r="X86" s="46"/>
      <c r="Y86" s="46" t="s">
        <v>23</v>
      </c>
      <c r="Z86" s="46" t="s">
        <v>23</v>
      </c>
      <c r="AA86" s="46" t="e">
        <v>#N/A</v>
      </c>
      <c r="AB86" s="46" t="s">
        <v>23</v>
      </c>
      <c r="AC86" s="46" t="s">
        <v>23</v>
      </c>
      <c r="AD86" s="46" t="s">
        <v>23</v>
      </c>
      <c r="AE86" s="46" t="s">
        <v>23</v>
      </c>
      <c r="AF86" s="8"/>
      <c r="AG86" s="46" t="s">
        <v>23</v>
      </c>
      <c r="AH86" s="46" t="s">
        <v>23</v>
      </c>
      <c r="AI86" s="46" t="s">
        <v>23</v>
      </c>
      <c r="AJ86" s="46" t="s">
        <v>23</v>
      </c>
      <c r="AK86" s="46" t="s">
        <v>21</v>
      </c>
      <c r="AL86" s="46" t="s">
        <v>21</v>
      </c>
      <c r="AM86" s="46"/>
      <c r="AN86" s="46" t="str">
        <f>IFERROR(VLOOKUP($B86,Sheet1!$A$5:$B$300,2,FALSE),"")</f>
        <v/>
      </c>
      <c r="AO86" s="46"/>
      <c r="AP86" s="5" t="str">
        <f>IFERROR(VLOOKUP($A86,集約用シート!$B$5:$U$300,15,FALSE),"")</f>
        <v/>
      </c>
      <c r="AQ86" s="8"/>
      <c r="AR86" s="46"/>
      <c r="AS86" s="5" t="str">
        <f>IFERROR(VLOOKUP($A86,集約用シート!$B$5:$U$300,19,FALSE),"")</f>
        <v/>
      </c>
      <c r="AT86" s="46"/>
      <c r="AU86" s="5" t="str">
        <f>IFERROR(VLOOKUP($A86,集約用シート!$B$5:$U$300,21,FALSE),"")</f>
        <v/>
      </c>
    </row>
    <row r="87" spans="1:47" ht="28.5" customHeight="1">
      <c r="A87" s="22">
        <v>42181</v>
      </c>
      <c r="B87" s="23" t="s">
        <v>1198</v>
      </c>
      <c r="C87" s="46"/>
      <c r="D87" s="46"/>
      <c r="E87" s="46"/>
      <c r="F87" s="46"/>
      <c r="G87" s="46"/>
      <c r="H87" s="46"/>
      <c r="I87" s="46"/>
      <c r="J87" s="46"/>
      <c r="K87" s="46"/>
      <c r="L87" s="46"/>
      <c r="M87" s="46"/>
      <c r="N87" s="46"/>
      <c r="O87" s="46"/>
      <c r="P87" s="46"/>
      <c r="Q87" s="46"/>
      <c r="R87" s="46"/>
      <c r="S87" s="46"/>
      <c r="T87" s="46"/>
      <c r="U87" s="46"/>
      <c r="V87" s="46"/>
      <c r="W87" s="46"/>
      <c r="X87" s="46"/>
      <c r="Y87" s="46" t="s">
        <v>23</v>
      </c>
      <c r="Z87" s="46" t="s">
        <v>23</v>
      </c>
      <c r="AA87" s="46" t="e">
        <v>#N/A</v>
      </c>
      <c r="AB87" s="46" t="s">
        <v>23</v>
      </c>
      <c r="AC87" s="46" t="s">
        <v>23</v>
      </c>
      <c r="AD87" s="46" t="s">
        <v>23</v>
      </c>
      <c r="AE87" s="46" t="s">
        <v>23</v>
      </c>
      <c r="AF87" s="8"/>
      <c r="AG87" s="46" t="s">
        <v>23</v>
      </c>
      <c r="AH87" s="46" t="s">
        <v>23</v>
      </c>
      <c r="AI87" s="46" t="s">
        <v>23</v>
      </c>
      <c r="AJ87" s="46" t="s">
        <v>23</v>
      </c>
      <c r="AK87" s="46" t="s">
        <v>21</v>
      </c>
      <c r="AL87" s="46" t="s">
        <v>21</v>
      </c>
      <c r="AM87" s="46"/>
      <c r="AN87" s="46" t="str">
        <f>IFERROR(VLOOKUP($B87,Sheet1!$A$5:$B$300,2,FALSE),"")</f>
        <v/>
      </c>
      <c r="AO87" s="46"/>
      <c r="AP87" s="5" t="str">
        <f>IFERROR(VLOOKUP($A87,集約用シート!$B$5:$U$300,15,FALSE),"")</f>
        <v/>
      </c>
      <c r="AQ87" s="8"/>
      <c r="AR87" s="46"/>
      <c r="AS87" s="5" t="str">
        <f>IFERROR(VLOOKUP($A87,集約用シート!$B$5:$U$300,19,FALSE),"")</f>
        <v/>
      </c>
      <c r="AT87" s="46"/>
      <c r="AU87" s="5" t="str">
        <f>IFERROR(VLOOKUP($A87,集約用シート!$B$5:$U$300,21,FALSE),"")</f>
        <v/>
      </c>
    </row>
    <row r="88" spans="1:47" ht="28.5" customHeight="1">
      <c r="A88" s="22">
        <v>42182</v>
      </c>
      <c r="B88" s="23" t="s">
        <v>1199</v>
      </c>
      <c r="C88" s="46" t="s">
        <v>21</v>
      </c>
      <c r="D88" s="46" t="s">
        <v>26</v>
      </c>
      <c r="E88" s="46" t="s">
        <v>26</v>
      </c>
      <c r="F88" s="46" t="s">
        <v>26</v>
      </c>
      <c r="G88" s="46" t="s">
        <v>26</v>
      </c>
      <c r="H88" s="46" t="s">
        <v>26</v>
      </c>
      <c r="I88" s="46" t="s">
        <v>26</v>
      </c>
      <c r="J88" s="46"/>
      <c r="K88" s="46"/>
      <c r="L88" s="46"/>
      <c r="M88" s="46"/>
      <c r="N88" s="46" t="s">
        <v>22</v>
      </c>
      <c r="O88" s="46" t="s">
        <v>26</v>
      </c>
      <c r="P88" s="46">
        <v>1</v>
      </c>
      <c r="Q88" s="46" t="s">
        <v>26</v>
      </c>
      <c r="R88" s="46" t="s">
        <v>26</v>
      </c>
      <c r="S88" s="46" t="s">
        <v>26</v>
      </c>
      <c r="T88" s="46" t="s">
        <v>26</v>
      </c>
      <c r="U88" s="46" t="s">
        <v>26</v>
      </c>
      <c r="V88" s="46"/>
      <c r="W88" s="46"/>
      <c r="X88" s="46"/>
      <c r="Y88" s="46" t="s">
        <v>21</v>
      </c>
      <c r="Z88" s="46" t="s">
        <v>25</v>
      </c>
      <c r="AA88" s="46" t="s">
        <v>25</v>
      </c>
      <c r="AB88" s="46" t="s">
        <v>25</v>
      </c>
      <c r="AC88" s="46" t="s">
        <v>25</v>
      </c>
      <c r="AD88" s="46" t="s">
        <v>25</v>
      </c>
      <c r="AE88" s="46" t="s">
        <v>25</v>
      </c>
      <c r="AF88" s="8"/>
      <c r="AG88" s="46" t="s">
        <v>21</v>
      </c>
      <c r="AH88" s="46" t="s">
        <v>21</v>
      </c>
      <c r="AI88" s="46" t="s">
        <v>21</v>
      </c>
      <c r="AJ88" s="46" t="s">
        <v>21</v>
      </c>
      <c r="AK88" s="46" t="s">
        <v>21</v>
      </c>
      <c r="AL88" s="46" t="s">
        <v>25</v>
      </c>
      <c r="AM88" s="46" t="s">
        <v>25</v>
      </c>
      <c r="AN88" s="46" t="str">
        <f>IFERROR(VLOOKUP($B88,Sheet1!$A$5:$B$300,2,FALSE),"")</f>
        <v/>
      </c>
      <c r="AO88" s="46" t="s">
        <v>25</v>
      </c>
      <c r="AP88" s="5" t="str">
        <f>IFERROR(VLOOKUP($A88,集約用シート!$B$5:$U$300,15,FALSE),"")</f>
        <v/>
      </c>
      <c r="AQ88" s="8" t="s">
        <v>25</v>
      </c>
      <c r="AR88" s="46" t="s">
        <v>21</v>
      </c>
      <c r="AS88" s="5" t="str">
        <f>IFERROR(VLOOKUP($A88,集約用シート!$B$5:$U$300,19,FALSE),"")</f>
        <v/>
      </c>
      <c r="AT88" s="46" t="s">
        <v>25</v>
      </c>
      <c r="AU88" s="5" t="str">
        <f>IFERROR(VLOOKUP($A88,集約用シート!$B$5:$U$300,21,FALSE),"")</f>
        <v/>
      </c>
    </row>
    <row r="89" spans="1:47" ht="28.5" customHeight="1">
      <c r="A89" s="20">
        <v>42184</v>
      </c>
      <c r="B89" s="21" t="s">
        <v>1200</v>
      </c>
      <c r="C89" s="46" t="s">
        <v>26</v>
      </c>
      <c r="D89" s="46" t="s">
        <v>21</v>
      </c>
      <c r="E89" s="46">
        <v>1</v>
      </c>
      <c r="F89" s="46" t="s">
        <v>26</v>
      </c>
      <c r="G89" s="46" t="s">
        <v>26</v>
      </c>
      <c r="H89" s="46" t="s">
        <v>26</v>
      </c>
      <c r="I89" s="46" t="s">
        <v>26</v>
      </c>
      <c r="J89" s="46"/>
      <c r="K89" s="46"/>
      <c r="L89" s="46"/>
      <c r="M89" s="46"/>
      <c r="N89" s="46" t="s">
        <v>26</v>
      </c>
      <c r="O89" s="46" t="s">
        <v>22</v>
      </c>
      <c r="P89" s="46">
        <v>1</v>
      </c>
      <c r="Q89" s="46" t="s">
        <v>26</v>
      </c>
      <c r="R89" s="46" t="s">
        <v>26</v>
      </c>
      <c r="S89" s="46" t="s">
        <v>26</v>
      </c>
      <c r="T89" s="46" t="s">
        <v>26</v>
      </c>
      <c r="U89" s="46" t="s">
        <v>26</v>
      </c>
      <c r="V89" s="46" t="s">
        <v>26</v>
      </c>
      <c r="W89" s="46"/>
      <c r="X89" s="46"/>
      <c r="Y89" s="46" t="s">
        <v>25</v>
      </c>
      <c r="Z89" s="46" t="s">
        <v>21</v>
      </c>
      <c r="AA89" s="46" t="s">
        <v>21</v>
      </c>
      <c r="AB89" s="46" t="s">
        <v>25</v>
      </c>
      <c r="AC89" s="46" t="s">
        <v>25</v>
      </c>
      <c r="AD89" s="46" t="s">
        <v>25</v>
      </c>
      <c r="AE89" s="46" t="s">
        <v>25</v>
      </c>
      <c r="AF89" s="8"/>
      <c r="AG89" s="46" t="s">
        <v>21</v>
      </c>
      <c r="AH89" s="46" t="s">
        <v>21</v>
      </c>
      <c r="AI89" s="46" t="s">
        <v>21</v>
      </c>
      <c r="AJ89" s="46" t="s">
        <v>21</v>
      </c>
      <c r="AK89" s="46" t="s">
        <v>25</v>
      </c>
      <c r="AL89" s="46" t="s">
        <v>21</v>
      </c>
      <c r="AM89" s="46" t="s">
        <v>25</v>
      </c>
      <c r="AN89" s="46" t="str">
        <f>IFERROR(VLOOKUP($B89,Sheet1!$A$5:$B$300,2,FALSE),"")</f>
        <v/>
      </c>
      <c r="AO89" s="46" t="s">
        <v>25</v>
      </c>
      <c r="AP89" s="5" t="str">
        <f>IFERROR(VLOOKUP($A89,集約用シート!$B$5:$U$300,15,FALSE),"")</f>
        <v/>
      </c>
      <c r="AQ89" s="8" t="s">
        <v>25</v>
      </c>
      <c r="AR89" s="46" t="s">
        <v>25</v>
      </c>
      <c r="AS89" s="5" t="str">
        <f>IFERROR(VLOOKUP($A89,集約用シート!$B$5:$U$300,19,FALSE),"")</f>
        <v/>
      </c>
      <c r="AT89" s="46" t="s">
        <v>21</v>
      </c>
      <c r="AU89" s="5" t="str">
        <f>IFERROR(VLOOKUP($A89,集約用シート!$B$5:$U$300,21,FALSE),"")</f>
        <v/>
      </c>
    </row>
    <row r="90" spans="1:47" ht="28.5" customHeight="1">
      <c r="A90" s="20">
        <v>42185</v>
      </c>
      <c r="B90" s="21" t="s">
        <v>1201</v>
      </c>
      <c r="C90" s="46"/>
      <c r="D90" s="46"/>
      <c r="E90" s="46"/>
      <c r="F90" s="46"/>
      <c r="G90" s="46"/>
      <c r="H90" s="46"/>
      <c r="I90" s="46"/>
      <c r="J90" s="46"/>
      <c r="K90" s="46"/>
      <c r="L90" s="46"/>
      <c r="M90" s="46"/>
      <c r="N90" s="46"/>
      <c r="O90" s="46"/>
      <c r="P90" s="46"/>
      <c r="Q90" s="46"/>
      <c r="R90" s="46"/>
      <c r="S90" s="46"/>
      <c r="T90" s="46"/>
      <c r="U90" s="46"/>
      <c r="V90" s="46"/>
      <c r="W90" s="46"/>
      <c r="X90" s="46"/>
      <c r="Y90" s="46" t="s">
        <v>23</v>
      </c>
      <c r="Z90" s="46" t="s">
        <v>23</v>
      </c>
      <c r="AA90" s="46" t="e">
        <v>#N/A</v>
      </c>
      <c r="AB90" s="46" t="s">
        <v>23</v>
      </c>
      <c r="AC90" s="46" t="s">
        <v>23</v>
      </c>
      <c r="AD90" s="46" t="s">
        <v>23</v>
      </c>
      <c r="AE90" s="46" t="s">
        <v>23</v>
      </c>
      <c r="AF90" s="8"/>
      <c r="AG90" s="46" t="s">
        <v>23</v>
      </c>
      <c r="AH90" s="46" t="s">
        <v>23</v>
      </c>
      <c r="AI90" s="46" t="s">
        <v>23</v>
      </c>
      <c r="AJ90" s="46" t="s">
        <v>23</v>
      </c>
      <c r="AK90" s="46" t="s">
        <v>21</v>
      </c>
      <c r="AL90" s="46" t="s">
        <v>21</v>
      </c>
      <c r="AM90" s="46"/>
      <c r="AN90" s="46" t="str">
        <f>IFERROR(VLOOKUP($B90,Sheet1!$A$5:$B$300,2,FALSE),"")</f>
        <v/>
      </c>
      <c r="AO90" s="46"/>
      <c r="AP90" s="5" t="str">
        <f>IFERROR(VLOOKUP($A90,集約用シート!$B$5:$U$300,15,FALSE),"")</f>
        <v/>
      </c>
      <c r="AQ90" s="8"/>
      <c r="AR90" s="46"/>
      <c r="AS90" s="5" t="str">
        <f>IFERROR(VLOOKUP($A90,集約用シート!$B$5:$U$300,19,FALSE),"")</f>
        <v/>
      </c>
      <c r="AT90" s="46"/>
      <c r="AU90" s="5" t="str">
        <f>IFERROR(VLOOKUP($A90,集約用シート!$B$5:$U$300,21,FALSE),"")</f>
        <v/>
      </c>
    </row>
    <row r="91" spans="1:47" ht="28.5" customHeight="1">
      <c r="A91" s="20">
        <v>42187</v>
      </c>
      <c r="B91" s="21" t="s">
        <v>1202</v>
      </c>
      <c r="C91" s="46"/>
      <c r="D91" s="46"/>
      <c r="E91" s="46"/>
      <c r="F91" s="46"/>
      <c r="G91" s="46"/>
      <c r="H91" s="46"/>
      <c r="I91" s="46"/>
      <c r="J91" s="46"/>
      <c r="K91" s="46"/>
      <c r="L91" s="46"/>
      <c r="M91" s="46"/>
      <c r="N91" s="46"/>
      <c r="O91" s="46"/>
      <c r="P91" s="46"/>
      <c r="Q91" s="46"/>
      <c r="R91" s="46"/>
      <c r="S91" s="46"/>
      <c r="T91" s="46"/>
      <c r="U91" s="46"/>
      <c r="V91" s="46"/>
      <c r="W91" s="46"/>
      <c r="X91" s="46"/>
      <c r="Y91" s="46" t="s">
        <v>23</v>
      </c>
      <c r="Z91" s="46" t="s">
        <v>23</v>
      </c>
      <c r="AA91" s="46" t="e">
        <v>#N/A</v>
      </c>
      <c r="AB91" s="46" t="s">
        <v>23</v>
      </c>
      <c r="AC91" s="46" t="s">
        <v>23</v>
      </c>
      <c r="AD91" s="46" t="s">
        <v>23</v>
      </c>
      <c r="AE91" s="46" t="s">
        <v>23</v>
      </c>
      <c r="AF91" s="8"/>
      <c r="AG91" s="46" t="s">
        <v>23</v>
      </c>
      <c r="AH91" s="46" t="s">
        <v>23</v>
      </c>
      <c r="AI91" s="46" t="s">
        <v>23</v>
      </c>
      <c r="AJ91" s="46" t="s">
        <v>23</v>
      </c>
      <c r="AK91" s="46" t="s">
        <v>21</v>
      </c>
      <c r="AL91" s="46" t="s">
        <v>21</v>
      </c>
      <c r="AM91" s="46"/>
      <c r="AN91" s="46" t="str">
        <f>IFERROR(VLOOKUP($B91,Sheet1!$A$5:$B$300,2,FALSE),"")</f>
        <v/>
      </c>
      <c r="AO91" s="46"/>
      <c r="AP91" s="5" t="str">
        <f>IFERROR(VLOOKUP($A91,集約用シート!$B$5:$U$300,15,FALSE),"")</f>
        <v/>
      </c>
      <c r="AQ91" s="8"/>
      <c r="AR91" s="46"/>
      <c r="AS91" s="5" t="str">
        <f>IFERROR(VLOOKUP($A91,集約用シート!$B$5:$U$300,19,FALSE),"")</f>
        <v/>
      </c>
      <c r="AT91" s="46"/>
      <c r="AU91" s="5" t="str">
        <f>IFERROR(VLOOKUP($A91,集約用シート!$B$5:$U$300,21,FALSE),"")</f>
        <v/>
      </c>
    </row>
    <row r="92" spans="1:47" ht="28.5" customHeight="1">
      <c r="A92" s="20">
        <v>42191</v>
      </c>
      <c r="B92" s="21" t="s">
        <v>1203</v>
      </c>
      <c r="C92" s="46"/>
      <c r="D92" s="46"/>
      <c r="E92" s="46"/>
      <c r="F92" s="46"/>
      <c r="G92" s="46"/>
      <c r="H92" s="46"/>
      <c r="I92" s="46"/>
      <c r="J92" s="46"/>
      <c r="K92" s="46"/>
      <c r="L92" s="46"/>
      <c r="M92" s="46"/>
      <c r="N92" s="46"/>
      <c r="O92" s="46"/>
      <c r="P92" s="46"/>
      <c r="Q92" s="46"/>
      <c r="R92" s="46"/>
      <c r="S92" s="46"/>
      <c r="T92" s="46"/>
      <c r="U92" s="46"/>
      <c r="V92" s="46"/>
      <c r="W92" s="46"/>
      <c r="X92" s="46"/>
      <c r="Y92" s="46" t="s">
        <v>23</v>
      </c>
      <c r="Z92" s="46" t="s">
        <v>23</v>
      </c>
      <c r="AA92" s="46" t="e">
        <v>#N/A</v>
      </c>
      <c r="AB92" s="46" t="s">
        <v>23</v>
      </c>
      <c r="AC92" s="46" t="s">
        <v>23</v>
      </c>
      <c r="AD92" s="46" t="s">
        <v>23</v>
      </c>
      <c r="AE92" s="46" t="s">
        <v>23</v>
      </c>
      <c r="AF92" s="8"/>
      <c r="AG92" s="46" t="s">
        <v>23</v>
      </c>
      <c r="AH92" s="46" t="s">
        <v>23</v>
      </c>
      <c r="AI92" s="46" t="s">
        <v>23</v>
      </c>
      <c r="AJ92" s="46" t="s">
        <v>23</v>
      </c>
      <c r="AK92" s="46" t="s">
        <v>21</v>
      </c>
      <c r="AL92" s="46" t="s">
        <v>21</v>
      </c>
      <c r="AM92" s="46"/>
      <c r="AN92" s="46" t="str">
        <f>IFERROR(VLOOKUP($B92,Sheet1!$A$5:$B$300,2,FALSE),"")</f>
        <v/>
      </c>
      <c r="AO92" s="46"/>
      <c r="AP92" s="5" t="str">
        <f>IFERROR(VLOOKUP($A92,集約用シート!$B$5:$U$300,15,FALSE),"")</f>
        <v/>
      </c>
      <c r="AQ92" s="8"/>
      <c r="AR92" s="46"/>
      <c r="AS92" s="5" t="str">
        <f>IFERROR(VLOOKUP($A92,集約用シート!$B$5:$U$300,19,FALSE),"")</f>
        <v/>
      </c>
      <c r="AT92" s="46"/>
      <c r="AU92" s="5" t="str">
        <f>IFERROR(VLOOKUP($A92,集約用シート!$B$5:$U$300,21,FALSE),"")</f>
        <v/>
      </c>
    </row>
    <row r="93" spans="1:47" ht="28.5" customHeight="1">
      <c r="A93" s="20">
        <v>42192</v>
      </c>
      <c r="B93" s="21" t="s">
        <v>1204</v>
      </c>
      <c r="C93" s="46" t="s">
        <v>21</v>
      </c>
      <c r="D93" s="46" t="s">
        <v>25</v>
      </c>
      <c r="E93" s="46" t="s">
        <v>25</v>
      </c>
      <c r="F93" s="46" t="s">
        <v>25</v>
      </c>
      <c r="G93" s="46" t="s">
        <v>26</v>
      </c>
      <c r="H93" s="46" t="s">
        <v>26</v>
      </c>
      <c r="I93" s="46" t="s">
        <v>26</v>
      </c>
      <c r="J93" s="46" t="s">
        <v>26</v>
      </c>
      <c r="K93" s="46"/>
      <c r="L93" s="46"/>
      <c r="M93" s="46"/>
      <c r="N93" s="46" t="s">
        <v>22</v>
      </c>
      <c r="O93" s="46" t="s">
        <v>26</v>
      </c>
      <c r="P93" s="46">
        <v>1</v>
      </c>
      <c r="Q93" s="46" t="s">
        <v>26</v>
      </c>
      <c r="R93" s="46" t="s">
        <v>26</v>
      </c>
      <c r="S93" s="46" t="s">
        <v>26</v>
      </c>
      <c r="T93" s="46" t="s">
        <v>26</v>
      </c>
      <c r="U93" s="46" t="s">
        <v>26</v>
      </c>
      <c r="V93" s="46"/>
      <c r="W93" s="46"/>
      <c r="X93" s="46"/>
      <c r="Y93" s="46" t="s">
        <v>21</v>
      </c>
      <c r="Z93" s="46" t="s">
        <v>25</v>
      </c>
      <c r="AA93" s="46" t="s">
        <v>25</v>
      </c>
      <c r="AB93" s="46" t="s">
        <v>25</v>
      </c>
      <c r="AC93" s="46" t="s">
        <v>25</v>
      </c>
      <c r="AD93" s="46" t="s">
        <v>21</v>
      </c>
      <c r="AE93" s="46" t="s">
        <v>25</v>
      </c>
      <c r="AF93" s="8"/>
      <c r="AG93" s="46" t="s">
        <v>23</v>
      </c>
      <c r="AH93" s="46"/>
      <c r="AI93" s="46" t="s">
        <v>21</v>
      </c>
      <c r="AJ93" s="46" t="s">
        <v>21</v>
      </c>
      <c r="AK93" s="46"/>
      <c r="AL93" s="46" t="s">
        <v>25</v>
      </c>
      <c r="AM93" s="46" t="s">
        <v>25</v>
      </c>
      <c r="AN93" s="46" t="str">
        <f>IFERROR(VLOOKUP($B93,Sheet1!$A$5:$B$300,2,FALSE),"")</f>
        <v/>
      </c>
      <c r="AO93" s="46" t="s">
        <v>25</v>
      </c>
      <c r="AP93" s="5" t="str">
        <f>IFERROR(VLOOKUP($A93,集約用シート!$B$5:$U$300,15,FALSE),"")</f>
        <v/>
      </c>
      <c r="AQ93" s="8" t="s">
        <v>25</v>
      </c>
      <c r="AR93" s="46" t="s">
        <v>25</v>
      </c>
      <c r="AS93" s="5" t="str">
        <f>IFERROR(VLOOKUP($A93,集約用シート!$B$5:$U$300,19,FALSE),"")</f>
        <v/>
      </c>
      <c r="AT93" s="46" t="s">
        <v>21</v>
      </c>
      <c r="AU93" s="5" t="str">
        <f>IFERROR(VLOOKUP($A93,集約用シート!$B$5:$U$300,21,FALSE),"")</f>
        <v/>
      </c>
    </row>
    <row r="94" spans="1:47" ht="28.5" customHeight="1">
      <c r="A94" s="20">
        <v>42193</v>
      </c>
      <c r="B94" s="21" t="s">
        <v>1205</v>
      </c>
      <c r="C94" s="46"/>
      <c r="D94" s="46"/>
      <c r="E94" s="46"/>
      <c r="F94" s="46"/>
      <c r="G94" s="46"/>
      <c r="H94" s="46"/>
      <c r="I94" s="46"/>
      <c r="J94" s="46"/>
      <c r="K94" s="46"/>
      <c r="L94" s="46"/>
      <c r="M94" s="46"/>
      <c r="N94" s="46"/>
      <c r="O94" s="46"/>
      <c r="P94" s="46"/>
      <c r="Q94" s="46"/>
      <c r="R94" s="46"/>
      <c r="S94" s="46"/>
      <c r="T94" s="46"/>
      <c r="U94" s="46"/>
      <c r="V94" s="46"/>
      <c r="W94" s="46"/>
      <c r="X94" s="46"/>
      <c r="Y94" s="46" t="s">
        <v>23</v>
      </c>
      <c r="Z94" s="46" t="s">
        <v>23</v>
      </c>
      <c r="AA94" s="46" t="e">
        <v>#N/A</v>
      </c>
      <c r="AB94" s="46" t="s">
        <v>23</v>
      </c>
      <c r="AC94" s="46" t="s">
        <v>23</v>
      </c>
      <c r="AD94" s="46" t="s">
        <v>23</v>
      </c>
      <c r="AE94" s="46" t="s">
        <v>23</v>
      </c>
      <c r="AF94" s="8"/>
      <c r="AG94" s="46" t="s">
        <v>23</v>
      </c>
      <c r="AH94" s="46" t="s">
        <v>23</v>
      </c>
      <c r="AI94" s="46" t="s">
        <v>23</v>
      </c>
      <c r="AJ94" s="46" t="s">
        <v>23</v>
      </c>
      <c r="AK94" s="46" t="s">
        <v>21</v>
      </c>
      <c r="AL94" s="46" t="s">
        <v>21</v>
      </c>
      <c r="AM94" s="46"/>
      <c r="AN94" s="46" t="str">
        <f>IFERROR(VLOOKUP($B94,Sheet1!$A$5:$B$300,2,FALSE),"")</f>
        <v/>
      </c>
      <c r="AO94" s="46"/>
      <c r="AP94" s="5" t="str">
        <f>IFERROR(VLOOKUP($A94,集約用シート!$B$5:$U$300,15,FALSE),"")</f>
        <v/>
      </c>
      <c r="AQ94" s="8"/>
      <c r="AR94" s="46"/>
      <c r="AS94" s="5" t="str">
        <f>IFERROR(VLOOKUP($A94,集約用シート!$B$5:$U$300,19,FALSE),"")</f>
        <v/>
      </c>
      <c r="AT94" s="46"/>
      <c r="AU94" s="5" t="str">
        <f>IFERROR(VLOOKUP($A94,集約用シート!$B$5:$U$300,21,FALSE),"")</f>
        <v/>
      </c>
    </row>
    <row r="95" spans="1:47" ht="28.5" customHeight="1">
      <c r="A95" s="20">
        <v>42196</v>
      </c>
      <c r="B95" s="21" t="s">
        <v>1206</v>
      </c>
      <c r="C95" s="46"/>
      <c r="D95" s="46"/>
      <c r="E95" s="46"/>
      <c r="F95" s="46"/>
      <c r="G95" s="46"/>
      <c r="H95" s="46"/>
      <c r="I95" s="46"/>
      <c r="J95" s="46"/>
      <c r="K95" s="46"/>
      <c r="L95" s="46"/>
      <c r="M95" s="46"/>
      <c r="N95" s="46"/>
      <c r="O95" s="46"/>
      <c r="P95" s="46"/>
      <c r="Q95" s="46"/>
      <c r="R95" s="46"/>
      <c r="S95" s="46"/>
      <c r="T95" s="46"/>
      <c r="U95" s="46"/>
      <c r="V95" s="46"/>
      <c r="W95" s="46"/>
      <c r="X95" s="46"/>
      <c r="Y95" s="46" t="s">
        <v>23</v>
      </c>
      <c r="Z95" s="46" t="s">
        <v>23</v>
      </c>
      <c r="AA95" s="46" t="e">
        <v>#N/A</v>
      </c>
      <c r="AB95" s="46" t="s">
        <v>23</v>
      </c>
      <c r="AC95" s="46" t="s">
        <v>23</v>
      </c>
      <c r="AD95" s="46" t="s">
        <v>23</v>
      </c>
      <c r="AE95" s="46" t="s">
        <v>23</v>
      </c>
      <c r="AF95" s="8"/>
      <c r="AG95" s="46" t="s">
        <v>23</v>
      </c>
      <c r="AH95" s="46" t="s">
        <v>23</v>
      </c>
      <c r="AI95" s="46" t="s">
        <v>23</v>
      </c>
      <c r="AJ95" s="46" t="s">
        <v>23</v>
      </c>
      <c r="AK95" s="46" t="s">
        <v>21</v>
      </c>
      <c r="AL95" s="46" t="s">
        <v>21</v>
      </c>
      <c r="AM95" s="46"/>
      <c r="AN95" s="46" t="str">
        <f>IFERROR(VLOOKUP($B95,Sheet1!$A$5:$B$300,2,FALSE),"")</f>
        <v/>
      </c>
      <c r="AO95" s="46"/>
      <c r="AP95" s="5" t="str">
        <f>IFERROR(VLOOKUP($A95,集約用シート!$B$5:$U$300,15,FALSE),"")</f>
        <v/>
      </c>
      <c r="AQ95" s="8"/>
      <c r="AR95" s="46"/>
      <c r="AS95" s="5" t="str">
        <f>IFERROR(VLOOKUP($A95,集約用シート!$B$5:$U$300,19,FALSE),"")</f>
        <v/>
      </c>
      <c r="AT95" s="46"/>
      <c r="AU95" s="5" t="str">
        <f>IFERROR(VLOOKUP($A95,集約用シート!$B$5:$U$300,21,FALSE),"")</f>
        <v/>
      </c>
    </row>
    <row r="96" spans="1:47" ht="28.5" customHeight="1">
      <c r="A96" s="20">
        <v>42198</v>
      </c>
      <c r="B96" s="21" t="s">
        <v>1207</v>
      </c>
      <c r="C96" s="46"/>
      <c r="D96" s="46"/>
      <c r="E96" s="46"/>
      <c r="F96" s="46"/>
      <c r="G96" s="46"/>
      <c r="H96" s="46"/>
      <c r="I96" s="46"/>
      <c r="J96" s="46"/>
      <c r="K96" s="46"/>
      <c r="L96" s="46"/>
      <c r="M96" s="46"/>
      <c r="N96" s="46"/>
      <c r="O96" s="46"/>
      <c r="P96" s="46"/>
      <c r="Q96" s="46"/>
      <c r="R96" s="46"/>
      <c r="S96" s="46"/>
      <c r="T96" s="46"/>
      <c r="U96" s="46"/>
      <c r="V96" s="46"/>
      <c r="W96" s="46"/>
      <c r="X96" s="46"/>
      <c r="Y96" s="46" t="s">
        <v>23</v>
      </c>
      <c r="Z96" s="46" t="s">
        <v>23</v>
      </c>
      <c r="AA96" s="46" t="e">
        <v>#N/A</v>
      </c>
      <c r="AB96" s="46" t="s">
        <v>23</v>
      </c>
      <c r="AC96" s="46" t="s">
        <v>23</v>
      </c>
      <c r="AD96" s="46" t="s">
        <v>23</v>
      </c>
      <c r="AE96" s="46" t="s">
        <v>23</v>
      </c>
      <c r="AF96" s="8"/>
      <c r="AG96" s="46" t="s">
        <v>23</v>
      </c>
      <c r="AH96" s="46" t="s">
        <v>23</v>
      </c>
      <c r="AI96" s="46" t="s">
        <v>23</v>
      </c>
      <c r="AJ96" s="46" t="s">
        <v>23</v>
      </c>
      <c r="AK96" s="46" t="s">
        <v>21</v>
      </c>
      <c r="AL96" s="46" t="s">
        <v>21</v>
      </c>
      <c r="AM96" s="46"/>
      <c r="AN96" s="46" t="str">
        <f>IFERROR(VLOOKUP($B96,Sheet1!$A$5:$B$300,2,FALSE),"")</f>
        <v/>
      </c>
      <c r="AO96" s="46"/>
      <c r="AP96" s="5" t="str">
        <f>IFERROR(VLOOKUP($A96,集約用シート!$B$5:$U$300,15,FALSE),"")</f>
        <v/>
      </c>
      <c r="AQ96" s="8"/>
      <c r="AR96" s="46"/>
      <c r="AS96" s="5" t="str">
        <f>IFERROR(VLOOKUP($A96,集約用シート!$B$5:$U$300,19,FALSE),"")</f>
        <v/>
      </c>
      <c r="AT96" s="46"/>
      <c r="AU96" s="5" t="str">
        <f>IFERROR(VLOOKUP($A96,集約用シート!$B$5:$U$300,21,FALSE),"")</f>
        <v/>
      </c>
    </row>
    <row r="97" spans="1:47" ht="28.5" customHeight="1">
      <c r="A97" s="20">
        <v>42199</v>
      </c>
      <c r="B97" s="21" t="s">
        <v>1208</v>
      </c>
      <c r="C97" s="46"/>
      <c r="D97" s="46"/>
      <c r="E97" s="46"/>
      <c r="F97" s="46"/>
      <c r="G97" s="46"/>
      <c r="H97" s="46"/>
      <c r="I97" s="46"/>
      <c r="J97" s="46"/>
      <c r="K97" s="46"/>
      <c r="L97" s="46"/>
      <c r="M97" s="46"/>
      <c r="N97" s="46"/>
      <c r="O97" s="46"/>
      <c r="P97" s="46"/>
      <c r="Q97" s="46"/>
      <c r="R97" s="46"/>
      <c r="S97" s="46"/>
      <c r="T97" s="46"/>
      <c r="U97" s="46"/>
      <c r="V97" s="46"/>
      <c r="W97" s="46"/>
      <c r="X97" s="46"/>
      <c r="Y97" s="46" t="s">
        <v>23</v>
      </c>
      <c r="Z97" s="46" t="s">
        <v>23</v>
      </c>
      <c r="AA97" s="46" t="e">
        <v>#N/A</v>
      </c>
      <c r="AB97" s="46" t="s">
        <v>23</v>
      </c>
      <c r="AC97" s="46" t="s">
        <v>23</v>
      </c>
      <c r="AD97" s="46" t="s">
        <v>23</v>
      </c>
      <c r="AE97" s="46" t="s">
        <v>23</v>
      </c>
      <c r="AF97" s="8"/>
      <c r="AG97" s="46" t="s">
        <v>23</v>
      </c>
      <c r="AH97" s="46" t="s">
        <v>23</v>
      </c>
      <c r="AI97" s="46" t="s">
        <v>23</v>
      </c>
      <c r="AJ97" s="46" t="s">
        <v>23</v>
      </c>
      <c r="AK97" s="46" t="s">
        <v>21</v>
      </c>
      <c r="AL97" s="46" t="s">
        <v>21</v>
      </c>
      <c r="AM97" s="46"/>
      <c r="AN97" s="46" t="str">
        <f>IFERROR(VLOOKUP($B97,Sheet1!$A$5:$B$300,2,FALSE),"")</f>
        <v/>
      </c>
      <c r="AO97" s="46"/>
      <c r="AP97" s="5" t="str">
        <f>IFERROR(VLOOKUP($A97,集約用シート!$B$5:$U$300,15,FALSE),"")</f>
        <v/>
      </c>
      <c r="AQ97" s="8"/>
      <c r="AR97" s="46"/>
      <c r="AS97" s="5" t="str">
        <f>IFERROR(VLOOKUP($A97,集約用シート!$B$5:$U$300,19,FALSE),"")</f>
        <v/>
      </c>
      <c r="AT97" s="46"/>
      <c r="AU97" s="5" t="str">
        <f>IFERROR(VLOOKUP($A97,集約用シート!$B$5:$U$300,21,FALSE),"")</f>
        <v/>
      </c>
    </row>
    <row r="98" spans="1:47" ht="28.5" customHeight="1">
      <c r="A98" s="20">
        <v>422</v>
      </c>
      <c r="B98" s="21" t="s">
        <v>1209</v>
      </c>
      <c r="C98" s="46"/>
      <c r="D98" s="46"/>
      <c r="E98" s="46"/>
      <c r="F98" s="46"/>
      <c r="G98" s="46"/>
      <c r="H98" s="46"/>
      <c r="I98" s="46"/>
      <c r="J98" s="46"/>
      <c r="K98" s="46"/>
      <c r="L98" s="46"/>
      <c r="M98" s="46"/>
      <c r="N98" s="46"/>
      <c r="O98" s="46"/>
      <c r="P98" s="46"/>
      <c r="Q98" s="46"/>
      <c r="R98" s="46"/>
      <c r="S98" s="46"/>
      <c r="T98" s="46"/>
      <c r="U98" s="46"/>
      <c r="V98" s="46"/>
      <c r="W98" s="46"/>
      <c r="X98" s="46"/>
      <c r="Y98" s="46" t="s">
        <v>23</v>
      </c>
      <c r="Z98" s="46" t="s">
        <v>23</v>
      </c>
      <c r="AA98" s="46" t="e">
        <v>#N/A</v>
      </c>
      <c r="AB98" s="46" t="s">
        <v>23</v>
      </c>
      <c r="AC98" s="46" t="s">
        <v>23</v>
      </c>
      <c r="AD98" s="46" t="s">
        <v>23</v>
      </c>
      <c r="AE98" s="46" t="s">
        <v>23</v>
      </c>
      <c r="AF98" s="8"/>
      <c r="AG98" s="46" t="s">
        <v>23</v>
      </c>
      <c r="AH98" s="46" t="s">
        <v>23</v>
      </c>
      <c r="AI98" s="46" t="s">
        <v>23</v>
      </c>
      <c r="AJ98" s="46" t="s">
        <v>23</v>
      </c>
      <c r="AK98" s="46" t="s">
        <v>21</v>
      </c>
      <c r="AL98" s="46" t="s">
        <v>21</v>
      </c>
      <c r="AM98" s="46"/>
      <c r="AN98" s="46" t="str">
        <f>IFERROR(VLOOKUP($B98,Sheet1!$A$5:$B$300,2,FALSE),"")</f>
        <v/>
      </c>
      <c r="AO98" s="46"/>
      <c r="AP98" s="5" t="str">
        <f>IFERROR(VLOOKUP($A98,集約用シート!$B$5:$U$300,15,FALSE),"")</f>
        <v/>
      </c>
      <c r="AQ98" s="8"/>
      <c r="AR98" s="46"/>
      <c r="AS98" s="5" t="str">
        <f>IFERROR(VLOOKUP($A98,集約用シート!$B$5:$U$300,19,FALSE),"")</f>
        <v/>
      </c>
      <c r="AT98" s="46"/>
      <c r="AU98" s="5" t="str">
        <f>IFERROR(VLOOKUP($A98,集約用シート!$B$5:$U$300,21,FALSE),"")</f>
        <v/>
      </c>
    </row>
    <row r="99" spans="1:47" ht="28.5" customHeight="1">
      <c r="A99" s="20">
        <v>4221</v>
      </c>
      <c r="B99" s="21" t="s">
        <v>1210</v>
      </c>
      <c r="C99" s="46"/>
      <c r="D99" s="46"/>
      <c r="E99" s="46"/>
      <c r="F99" s="46"/>
      <c r="G99" s="46"/>
      <c r="H99" s="46"/>
      <c r="I99" s="46"/>
      <c r="J99" s="46"/>
      <c r="K99" s="46"/>
      <c r="L99" s="46"/>
      <c r="M99" s="46"/>
      <c r="N99" s="46"/>
      <c r="O99" s="46"/>
      <c r="P99" s="46"/>
      <c r="Q99" s="46"/>
      <c r="R99" s="46"/>
      <c r="S99" s="46"/>
      <c r="T99" s="46"/>
      <c r="U99" s="46"/>
      <c r="V99" s="46"/>
      <c r="W99" s="46"/>
      <c r="X99" s="46"/>
      <c r="Y99" s="46" t="s">
        <v>23</v>
      </c>
      <c r="Z99" s="46" t="s">
        <v>23</v>
      </c>
      <c r="AA99" s="46" t="e">
        <v>#N/A</v>
      </c>
      <c r="AB99" s="46" t="s">
        <v>23</v>
      </c>
      <c r="AC99" s="46" t="s">
        <v>23</v>
      </c>
      <c r="AD99" s="46" t="s">
        <v>23</v>
      </c>
      <c r="AE99" s="46" t="s">
        <v>23</v>
      </c>
      <c r="AF99" s="8"/>
      <c r="AG99" s="46" t="s">
        <v>23</v>
      </c>
      <c r="AH99" s="46" t="s">
        <v>23</v>
      </c>
      <c r="AI99" s="46" t="s">
        <v>23</v>
      </c>
      <c r="AJ99" s="46" t="s">
        <v>23</v>
      </c>
      <c r="AK99" s="46" t="s">
        <v>21</v>
      </c>
      <c r="AL99" s="46" t="s">
        <v>21</v>
      </c>
      <c r="AM99" s="46"/>
      <c r="AN99" s="46" t="str">
        <f>IFERROR(VLOOKUP($B99,Sheet1!$A$5:$B$300,2,FALSE),"")</f>
        <v/>
      </c>
      <c r="AO99" s="46"/>
      <c r="AP99" s="5" t="str">
        <f>IFERROR(VLOOKUP($A99,集約用シート!$B$5:$U$300,15,FALSE),"")</f>
        <v/>
      </c>
      <c r="AQ99" s="8"/>
      <c r="AR99" s="46"/>
      <c r="AS99" s="5" t="str">
        <f>IFERROR(VLOOKUP($A99,集約用シート!$B$5:$U$300,19,FALSE),"")</f>
        <v/>
      </c>
      <c r="AT99" s="46"/>
      <c r="AU99" s="5" t="str">
        <f>IFERROR(VLOOKUP($A99,集約用シート!$B$5:$U$300,21,FALSE),"")</f>
        <v/>
      </c>
    </row>
    <row r="100" spans="1:47" ht="28.5" customHeight="1">
      <c r="A100" s="20">
        <v>4222</v>
      </c>
      <c r="B100" s="21" t="s">
        <v>1211</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t="s">
        <v>23</v>
      </c>
      <c r="Z100" s="46" t="s">
        <v>23</v>
      </c>
      <c r="AA100" s="46" t="e">
        <v>#N/A</v>
      </c>
      <c r="AB100" s="46" t="s">
        <v>23</v>
      </c>
      <c r="AC100" s="46" t="s">
        <v>23</v>
      </c>
      <c r="AD100" s="46" t="s">
        <v>23</v>
      </c>
      <c r="AE100" s="46" t="s">
        <v>23</v>
      </c>
      <c r="AF100" s="8"/>
      <c r="AG100" s="46" t="s">
        <v>23</v>
      </c>
      <c r="AH100" s="46" t="s">
        <v>23</v>
      </c>
      <c r="AI100" s="46" t="s">
        <v>23</v>
      </c>
      <c r="AJ100" s="46" t="s">
        <v>23</v>
      </c>
      <c r="AK100" s="46" t="s">
        <v>21</v>
      </c>
      <c r="AL100" s="46" t="s">
        <v>21</v>
      </c>
      <c r="AM100" s="46"/>
      <c r="AN100" s="46" t="str">
        <f>IFERROR(VLOOKUP($B100,Sheet1!$A$5:$B$300,2,FALSE),"")</f>
        <v/>
      </c>
      <c r="AO100" s="46"/>
      <c r="AP100" s="5" t="str">
        <f>IFERROR(VLOOKUP($A100,集約用シート!$B$5:$U$300,15,FALSE),"")</f>
        <v/>
      </c>
      <c r="AQ100" s="8"/>
      <c r="AR100" s="46"/>
      <c r="AS100" s="5" t="str">
        <f>IFERROR(VLOOKUP($A100,集約用シート!$B$5:$U$300,19,FALSE),"")</f>
        <v/>
      </c>
      <c r="AT100" s="46"/>
      <c r="AU100" s="5" t="str">
        <f>IFERROR(VLOOKUP($A100,集約用シート!$B$5:$U$300,21,FALSE),"")</f>
        <v/>
      </c>
    </row>
    <row r="101" spans="1:47" ht="28.5" customHeight="1">
      <c r="A101" s="20">
        <v>4223</v>
      </c>
      <c r="B101" s="21" t="s">
        <v>1212</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t="s">
        <v>23</v>
      </c>
      <c r="Z101" s="46" t="s">
        <v>23</v>
      </c>
      <c r="AA101" s="46" t="e">
        <v>#N/A</v>
      </c>
      <c r="AB101" s="46" t="s">
        <v>23</v>
      </c>
      <c r="AC101" s="46" t="s">
        <v>23</v>
      </c>
      <c r="AD101" s="46" t="s">
        <v>23</v>
      </c>
      <c r="AE101" s="46" t="s">
        <v>23</v>
      </c>
      <c r="AF101" s="8"/>
      <c r="AG101" s="46" t="s">
        <v>23</v>
      </c>
      <c r="AH101" s="46" t="s">
        <v>23</v>
      </c>
      <c r="AI101" s="46" t="s">
        <v>23</v>
      </c>
      <c r="AJ101" s="46" t="s">
        <v>23</v>
      </c>
      <c r="AK101" s="46" t="s">
        <v>21</v>
      </c>
      <c r="AL101" s="46" t="s">
        <v>21</v>
      </c>
      <c r="AM101" s="46"/>
      <c r="AN101" s="46" t="str">
        <f>IFERROR(VLOOKUP($B101,Sheet1!$A$5:$B$300,2,FALSE),"")</f>
        <v/>
      </c>
      <c r="AO101" s="46"/>
      <c r="AP101" s="5" t="str">
        <f>IFERROR(VLOOKUP($A101,集約用シート!$B$5:$U$300,15,FALSE),"")</f>
        <v/>
      </c>
      <c r="AQ101" s="8"/>
      <c r="AR101" s="46"/>
      <c r="AS101" s="5" t="str">
        <f>IFERROR(VLOOKUP($A101,集約用シート!$B$5:$U$300,19,FALSE),"")</f>
        <v/>
      </c>
      <c r="AT101" s="46"/>
      <c r="AU101" s="5" t="str">
        <f>IFERROR(VLOOKUP($A101,集約用シート!$B$5:$U$300,21,FALSE),"")</f>
        <v/>
      </c>
    </row>
    <row r="102" spans="1:47" ht="28.5" customHeight="1">
      <c r="A102" s="22">
        <v>4224</v>
      </c>
      <c r="B102" s="23" t="s">
        <v>1213</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t="s">
        <v>23</v>
      </c>
      <c r="Z102" s="46" t="s">
        <v>23</v>
      </c>
      <c r="AA102" s="46" t="e">
        <v>#N/A</v>
      </c>
      <c r="AB102" s="46" t="s">
        <v>23</v>
      </c>
      <c r="AC102" s="46" t="s">
        <v>23</v>
      </c>
      <c r="AD102" s="46" t="s">
        <v>23</v>
      </c>
      <c r="AE102" s="46" t="s">
        <v>23</v>
      </c>
      <c r="AF102" s="8"/>
      <c r="AG102" s="46" t="s">
        <v>23</v>
      </c>
      <c r="AH102" s="46" t="s">
        <v>23</v>
      </c>
      <c r="AI102" s="46" t="s">
        <v>23</v>
      </c>
      <c r="AJ102" s="46" t="s">
        <v>23</v>
      </c>
      <c r="AK102" s="46" t="s">
        <v>21</v>
      </c>
      <c r="AL102" s="46" t="s">
        <v>21</v>
      </c>
      <c r="AM102" s="46"/>
      <c r="AN102" s="46" t="str">
        <f>IFERROR(VLOOKUP($B102,Sheet1!$A$5:$B$300,2,FALSE),"")</f>
        <v/>
      </c>
      <c r="AO102" s="46"/>
      <c r="AP102" s="5" t="str">
        <f>IFERROR(VLOOKUP($A102,集約用シート!$B$5:$U$300,15,FALSE),"")</f>
        <v/>
      </c>
      <c r="AQ102" s="8"/>
      <c r="AR102" s="46"/>
      <c r="AS102" s="5" t="str">
        <f>IFERROR(VLOOKUP($A102,集約用シート!$B$5:$U$300,19,FALSE),"")</f>
        <v/>
      </c>
      <c r="AT102" s="46"/>
      <c r="AU102" s="5" t="str">
        <f>IFERROR(VLOOKUP($A102,集約用シート!$B$5:$U$300,21,FALSE),"")</f>
        <v/>
      </c>
    </row>
    <row r="103" spans="1:47" ht="28.5" customHeight="1">
      <c r="A103" s="22">
        <v>4225</v>
      </c>
      <c r="B103" s="23" t="s">
        <v>1214</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t="s">
        <v>23</v>
      </c>
      <c r="Z103" s="46" t="s">
        <v>23</v>
      </c>
      <c r="AA103" s="46" t="e">
        <v>#N/A</v>
      </c>
      <c r="AB103" s="46" t="s">
        <v>23</v>
      </c>
      <c r="AC103" s="46" t="s">
        <v>23</v>
      </c>
      <c r="AD103" s="46" t="s">
        <v>23</v>
      </c>
      <c r="AE103" s="46" t="s">
        <v>23</v>
      </c>
      <c r="AF103" s="8"/>
      <c r="AG103" s="46" t="s">
        <v>23</v>
      </c>
      <c r="AH103" s="46" t="s">
        <v>23</v>
      </c>
      <c r="AI103" s="46" t="s">
        <v>23</v>
      </c>
      <c r="AJ103" s="46" t="s">
        <v>23</v>
      </c>
      <c r="AK103" s="46" t="s">
        <v>21</v>
      </c>
      <c r="AL103" s="46" t="s">
        <v>21</v>
      </c>
      <c r="AM103" s="46"/>
      <c r="AN103" s="46" t="str">
        <f>IFERROR(VLOOKUP($B103,Sheet1!$A$5:$B$300,2,FALSE),"")</f>
        <v/>
      </c>
      <c r="AO103" s="46"/>
      <c r="AP103" s="5" t="str">
        <f>IFERROR(VLOOKUP($A103,集約用シート!$B$5:$U$300,15,FALSE),"")</f>
        <v/>
      </c>
      <c r="AQ103" s="8"/>
      <c r="AR103" s="46"/>
      <c r="AS103" s="5" t="str">
        <f>IFERROR(VLOOKUP($A103,集約用シート!$B$5:$U$300,19,FALSE),"")</f>
        <v/>
      </c>
      <c r="AT103" s="46"/>
      <c r="AU103" s="5" t="str">
        <f>IFERROR(VLOOKUP($A103,集約用シート!$B$5:$U$300,21,FALSE),"")</f>
        <v/>
      </c>
    </row>
    <row r="104" spans="1:47" ht="28.5" customHeight="1">
      <c r="A104" s="20"/>
      <c r="B104" s="21"/>
      <c r="C104" s="46"/>
      <c r="D104" s="46"/>
      <c r="E104" s="46"/>
      <c r="F104" s="46"/>
      <c r="G104" s="46"/>
      <c r="H104" s="46"/>
      <c r="I104" s="46"/>
      <c r="J104" s="46"/>
      <c r="K104" s="46"/>
      <c r="L104" s="46"/>
      <c r="M104" s="46"/>
      <c r="N104" s="46"/>
      <c r="O104" s="46"/>
      <c r="P104" s="46"/>
      <c r="Q104" s="46"/>
      <c r="R104" s="46"/>
      <c r="S104" s="46"/>
      <c r="T104" s="46"/>
      <c r="U104" s="46"/>
      <c r="V104" s="46"/>
      <c r="W104" s="46"/>
      <c r="X104" s="46"/>
      <c r="Y104" s="46" t="s">
        <v>23</v>
      </c>
      <c r="Z104" s="46" t="s">
        <v>23</v>
      </c>
      <c r="AA104" s="46" t="e">
        <v>#N/A</v>
      </c>
      <c r="AB104" s="46" t="s">
        <v>23</v>
      </c>
      <c r="AC104" s="46" t="s">
        <v>23</v>
      </c>
      <c r="AD104" s="46" t="s">
        <v>23</v>
      </c>
      <c r="AE104" s="46" t="s">
        <v>23</v>
      </c>
      <c r="AF104" s="8"/>
      <c r="AG104" s="46" t="s">
        <v>23</v>
      </c>
      <c r="AH104" s="46" t="s">
        <v>23</v>
      </c>
      <c r="AI104" s="46" t="s">
        <v>23</v>
      </c>
      <c r="AJ104" s="46" t="s">
        <v>23</v>
      </c>
      <c r="AK104" s="46" t="s">
        <v>23</v>
      </c>
      <c r="AL104" s="46" t="s">
        <v>23</v>
      </c>
      <c r="AM104" s="46" t="s">
        <v>23</v>
      </c>
      <c r="AN104" s="46" t="str">
        <f>IFERROR(VLOOKUP($B104,Sheet1!$A$5:$B$300,2,FALSE),"")</f>
        <v/>
      </c>
      <c r="AO104" s="46" t="s">
        <v>23</v>
      </c>
      <c r="AP104" s="5" t="str">
        <f>IFERROR(VLOOKUP($A104,集約用シート!$B$5:$U$300,15,FALSE),"")</f>
        <v/>
      </c>
      <c r="AQ104" s="8" t="s">
        <v>23</v>
      </c>
      <c r="AR104" s="46" t="s">
        <v>23</v>
      </c>
      <c r="AS104" s="5" t="str">
        <f>IFERROR(VLOOKUP($A104,集約用シート!$B$5:$U$300,19,FALSE),"")</f>
        <v/>
      </c>
      <c r="AT104" s="46" t="s">
        <v>23</v>
      </c>
      <c r="AU104" s="5" t="str">
        <f>IFERROR(VLOOKUP($A104,集約用シート!$B$5:$U$300,21,FALSE),"")</f>
        <v/>
      </c>
    </row>
    <row r="105" spans="1:47" ht="28.5" customHeight="1">
      <c r="A105" s="20"/>
      <c r="B105" s="21"/>
      <c r="C105" s="46"/>
      <c r="D105" s="46"/>
      <c r="E105" s="46"/>
      <c r="F105" s="46"/>
      <c r="G105" s="46"/>
      <c r="H105" s="46"/>
      <c r="I105" s="46"/>
      <c r="J105" s="46"/>
      <c r="K105" s="46"/>
      <c r="L105" s="46"/>
      <c r="M105" s="46"/>
      <c r="N105" s="46"/>
      <c r="O105" s="46"/>
      <c r="P105" s="46"/>
      <c r="Q105" s="46"/>
      <c r="R105" s="46"/>
      <c r="S105" s="46"/>
      <c r="T105" s="46"/>
      <c r="U105" s="46"/>
      <c r="V105" s="46"/>
      <c r="W105" s="46"/>
      <c r="X105" s="46"/>
      <c r="Y105" s="46" t="s">
        <v>23</v>
      </c>
      <c r="Z105" s="46" t="s">
        <v>23</v>
      </c>
      <c r="AA105" s="46" t="e">
        <v>#N/A</v>
      </c>
      <c r="AB105" s="46" t="s">
        <v>23</v>
      </c>
      <c r="AC105" s="46" t="s">
        <v>23</v>
      </c>
      <c r="AD105" s="46" t="s">
        <v>23</v>
      </c>
      <c r="AE105" s="46" t="s">
        <v>23</v>
      </c>
      <c r="AF105" s="8"/>
      <c r="AG105" s="46" t="s">
        <v>23</v>
      </c>
      <c r="AH105" s="46" t="s">
        <v>23</v>
      </c>
      <c r="AI105" s="46" t="s">
        <v>23</v>
      </c>
      <c r="AJ105" s="46" t="s">
        <v>23</v>
      </c>
      <c r="AK105" s="46" t="s">
        <v>23</v>
      </c>
      <c r="AL105" s="46" t="s">
        <v>23</v>
      </c>
      <c r="AM105" s="46" t="s">
        <v>23</v>
      </c>
      <c r="AN105" s="46" t="str">
        <f>IFERROR(VLOOKUP($B105,Sheet1!$A$5:$B$300,2,FALSE),"")</f>
        <v/>
      </c>
      <c r="AO105" s="46" t="s">
        <v>23</v>
      </c>
      <c r="AP105" s="5" t="str">
        <f>IFERROR(VLOOKUP($A105,集約用シート!$B$5:$U$300,15,FALSE),"")</f>
        <v/>
      </c>
      <c r="AQ105" s="8" t="s">
        <v>23</v>
      </c>
      <c r="AR105" s="46" t="s">
        <v>23</v>
      </c>
      <c r="AS105" s="5" t="str">
        <f>IFERROR(VLOOKUP($A105,集約用シート!$B$5:$U$300,19,FALSE),"")</f>
        <v/>
      </c>
      <c r="AT105" s="46" t="s">
        <v>23</v>
      </c>
      <c r="AU105" s="5" t="str">
        <f>IFERROR(VLOOKUP($A105,集約用シート!$B$5:$U$300,21,FALSE),"")</f>
        <v/>
      </c>
    </row>
    <row r="106" spans="1:47" ht="28.5" customHeight="1">
      <c r="A106" s="20"/>
      <c r="B106" s="21"/>
      <c r="C106" s="46"/>
      <c r="D106" s="46"/>
      <c r="E106" s="46"/>
      <c r="F106" s="46"/>
      <c r="G106" s="46"/>
      <c r="H106" s="46"/>
      <c r="I106" s="46"/>
      <c r="J106" s="46"/>
      <c r="K106" s="46"/>
      <c r="L106" s="46"/>
      <c r="M106" s="46"/>
      <c r="N106" s="46"/>
      <c r="O106" s="46"/>
      <c r="P106" s="46"/>
      <c r="Q106" s="46"/>
      <c r="R106" s="46"/>
      <c r="S106" s="46"/>
      <c r="T106" s="46"/>
      <c r="U106" s="46"/>
      <c r="V106" s="46"/>
      <c r="W106" s="46"/>
      <c r="X106" s="46"/>
      <c r="Y106" s="46" t="s">
        <v>23</v>
      </c>
      <c r="Z106" s="46" t="s">
        <v>23</v>
      </c>
      <c r="AA106" s="46" t="e">
        <v>#N/A</v>
      </c>
      <c r="AB106" s="46" t="s">
        <v>23</v>
      </c>
      <c r="AC106" s="46" t="s">
        <v>23</v>
      </c>
      <c r="AD106" s="46" t="s">
        <v>23</v>
      </c>
      <c r="AE106" s="46" t="s">
        <v>23</v>
      </c>
      <c r="AF106" s="8"/>
      <c r="AG106" s="46" t="s">
        <v>23</v>
      </c>
      <c r="AH106" s="46" t="s">
        <v>23</v>
      </c>
      <c r="AI106" s="46" t="s">
        <v>23</v>
      </c>
      <c r="AJ106" s="46" t="s">
        <v>23</v>
      </c>
      <c r="AK106" s="46" t="s">
        <v>23</v>
      </c>
      <c r="AL106" s="46" t="s">
        <v>23</v>
      </c>
      <c r="AM106" s="46" t="s">
        <v>23</v>
      </c>
      <c r="AN106" s="46" t="str">
        <f>IFERROR(VLOOKUP($B106,Sheet1!$A$5:$B$300,2,FALSE),"")</f>
        <v/>
      </c>
      <c r="AO106" s="46" t="s">
        <v>23</v>
      </c>
      <c r="AP106" s="5" t="str">
        <f>IFERROR(VLOOKUP($A106,集約用シート!$B$5:$U$300,15,FALSE),"")</f>
        <v/>
      </c>
      <c r="AQ106" s="8" t="s">
        <v>23</v>
      </c>
      <c r="AR106" s="46" t="s">
        <v>23</v>
      </c>
      <c r="AS106" s="5" t="str">
        <f>IFERROR(VLOOKUP($A106,集約用シート!$B$5:$U$300,19,FALSE),"")</f>
        <v/>
      </c>
      <c r="AT106" s="46" t="s">
        <v>23</v>
      </c>
      <c r="AU106" s="5" t="str">
        <f>IFERROR(VLOOKUP($A106,集約用シート!$B$5:$U$300,21,FALSE),"")</f>
        <v/>
      </c>
    </row>
    <row r="107" spans="1:47" ht="28.5" customHeight="1">
      <c r="A107" s="94" t="s">
        <v>242</v>
      </c>
      <c r="B107" s="96"/>
      <c r="C107" s="94">
        <v>29</v>
      </c>
      <c r="D107" s="96">
        <v>0</v>
      </c>
      <c r="N107" s="94">
        <v>49</v>
      </c>
      <c r="O107" s="96">
        <v>0</v>
      </c>
      <c r="Y107" s="94"/>
      <c r="Z107" s="96">
        <v>0</v>
      </c>
      <c r="AK107" s="46" t="s">
        <v>23</v>
      </c>
      <c r="AL107" s="46" t="s">
        <v>23</v>
      </c>
      <c r="AM107" s="46" t="s">
        <v>23</v>
      </c>
      <c r="AN107" s="46" t="str">
        <f>IFERROR(VLOOKUP($B107,Sheet1!$A$5:$B$300,2,FALSE),"")</f>
        <v/>
      </c>
      <c r="AO107" s="46" t="s">
        <v>23</v>
      </c>
      <c r="AP107" s="5" t="str">
        <f>IFERROR(VLOOKUP($A107,集約用シート!$B$5:$U$300,15,FALSE),"")</f>
        <v/>
      </c>
      <c r="AQ107" s="8" t="s">
        <v>23</v>
      </c>
      <c r="AR107" s="46" t="s">
        <v>23</v>
      </c>
      <c r="AS107" s="5" t="str">
        <f>IFERROR(VLOOKUP($A107,集約用シート!$B$5:$U$300,19,FALSE),"")</f>
        <v/>
      </c>
      <c r="AT107" s="46" t="s">
        <v>23</v>
      </c>
      <c r="AU107" s="5" t="str">
        <f>IFERROR(VLOOKUP($A107,集約用シート!$B$5:$U$300,21,FALSE),"")</f>
        <v/>
      </c>
    </row>
  </sheetData>
  <mergeCells count="32">
    <mergeCell ref="A107:B107"/>
    <mergeCell ref="C107:D107"/>
    <mergeCell ref="N107:O107"/>
    <mergeCell ref="Y107:Z107"/>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U51"/>
  <sheetViews>
    <sheetView view="pageBreakPreview" topLeftCell="AB1" zoomScale="83" zoomScaleNormal="100" workbookViewId="0">
      <selection activeCell="AP10" sqref="AP10"/>
    </sheetView>
  </sheetViews>
  <sheetFormatPr defaultColWidth="9" defaultRowHeight="28.5" customHeight="1"/>
  <cols>
    <col min="1" max="1" width="6.58203125" style="3" customWidth="1"/>
    <col min="2" max="2" width="32.5" style="3" customWidth="1"/>
    <col min="3" max="4" width="8.25" style="18" customWidth="1"/>
    <col min="5" max="5" width="8.25" style="18" hidden="1" customWidth="1"/>
    <col min="6" max="15" width="8.25" style="18" customWidth="1"/>
    <col min="16" max="16" width="8.25" style="18" hidden="1" customWidth="1"/>
    <col min="17" max="24" width="8.25" style="18" customWidth="1"/>
    <col min="25" max="26" width="9.25" style="18" customWidth="1"/>
    <col min="27" max="27" width="8.25" style="18" hidden="1" customWidth="1"/>
    <col min="28" max="34" width="9.25" style="18" customWidth="1"/>
    <col min="35" max="36" width="8.25" style="18" customWidth="1"/>
    <col min="37" max="43" width="9" style="3"/>
    <col min="44" max="44" width="13" style="3" bestFit="1" customWidth="1"/>
    <col min="45" max="16384" width="9" style="3"/>
  </cols>
  <sheetData>
    <row r="1" spans="1:47" ht="28.5" customHeight="1">
      <c r="C1" s="94" t="s">
        <v>0</v>
      </c>
      <c r="D1" s="95"/>
      <c r="E1" s="95"/>
      <c r="F1" s="95"/>
      <c r="G1" s="95"/>
      <c r="H1" s="95"/>
      <c r="I1" s="95"/>
      <c r="J1" s="95"/>
      <c r="K1" s="95"/>
      <c r="L1" s="95"/>
      <c r="M1" s="96"/>
      <c r="N1" s="136" t="s">
        <v>1</v>
      </c>
      <c r="O1" s="136"/>
      <c r="P1" s="136"/>
      <c r="Q1" s="136"/>
      <c r="R1" s="136"/>
      <c r="S1" s="136"/>
      <c r="T1" s="136"/>
      <c r="U1" s="136"/>
      <c r="V1" s="136"/>
      <c r="W1" s="136"/>
      <c r="X1" s="136"/>
      <c r="Y1" s="136" t="s">
        <v>2</v>
      </c>
      <c r="Z1" s="136"/>
      <c r="AA1" s="136"/>
      <c r="AB1" s="136"/>
      <c r="AC1" s="136"/>
      <c r="AD1" s="136"/>
      <c r="AE1" s="136"/>
      <c r="AF1" s="136"/>
      <c r="AG1" s="136"/>
      <c r="AH1" s="136"/>
      <c r="AI1" s="136"/>
      <c r="AJ1" s="136"/>
      <c r="AK1" s="94" t="s">
        <v>3</v>
      </c>
      <c r="AL1" s="95"/>
      <c r="AM1" s="95"/>
      <c r="AN1" s="95"/>
      <c r="AO1" s="95"/>
      <c r="AP1" s="95"/>
      <c r="AQ1" s="95"/>
      <c r="AR1" s="95"/>
      <c r="AS1" s="95"/>
      <c r="AT1" s="95"/>
      <c r="AU1" s="96"/>
    </row>
    <row r="2" spans="1:47" ht="28.5" customHeight="1">
      <c r="A2" s="136" t="s">
        <v>4</v>
      </c>
      <c r="B2" s="136"/>
      <c r="C2" s="136" t="s">
        <v>5</v>
      </c>
      <c r="D2" s="136"/>
      <c r="E2" s="46"/>
      <c r="F2" s="136" t="s">
        <v>6</v>
      </c>
      <c r="G2" s="136"/>
      <c r="H2" s="136" t="s">
        <v>7</v>
      </c>
      <c r="I2" s="136"/>
      <c r="J2" s="136" t="s">
        <v>8</v>
      </c>
      <c r="K2" s="136"/>
      <c r="L2" s="99" t="s">
        <v>9</v>
      </c>
      <c r="M2" s="100"/>
      <c r="N2" s="136" t="s">
        <v>5</v>
      </c>
      <c r="O2" s="136"/>
      <c r="P2" s="46"/>
      <c r="Q2" s="136" t="s">
        <v>6</v>
      </c>
      <c r="R2" s="136"/>
      <c r="S2" s="136" t="s">
        <v>7</v>
      </c>
      <c r="T2" s="136"/>
      <c r="U2" s="136" t="s">
        <v>8</v>
      </c>
      <c r="V2" s="136"/>
      <c r="W2" s="99" t="s">
        <v>9</v>
      </c>
      <c r="X2" s="100"/>
      <c r="Y2" s="136" t="s">
        <v>5</v>
      </c>
      <c r="Z2" s="136"/>
      <c r="AA2" s="46"/>
      <c r="AB2" s="136" t="s">
        <v>6</v>
      </c>
      <c r="AC2" s="136"/>
      <c r="AD2" s="136" t="s">
        <v>7</v>
      </c>
      <c r="AE2" s="136"/>
      <c r="AF2" s="101" t="s">
        <v>10</v>
      </c>
      <c r="AG2" s="136" t="s">
        <v>8</v>
      </c>
      <c r="AH2" s="13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137" t="s">
        <v>19</v>
      </c>
      <c r="B4" s="138"/>
      <c r="C4" s="46">
        <f t="shared" ref="C4:X4" si="0">COUNTIF(C5:C138,"○")</f>
        <v>9</v>
      </c>
      <c r="D4" s="46">
        <f t="shared" si="0"/>
        <v>3</v>
      </c>
      <c r="E4" s="46"/>
      <c r="F4" s="46">
        <f t="shared" si="0"/>
        <v>8</v>
      </c>
      <c r="G4" s="46">
        <f t="shared" si="0"/>
        <v>4</v>
      </c>
      <c r="H4" s="46">
        <f t="shared" si="0"/>
        <v>4</v>
      </c>
      <c r="I4" s="46">
        <f t="shared" si="0"/>
        <v>1</v>
      </c>
      <c r="J4" s="46">
        <f t="shared" si="0"/>
        <v>0</v>
      </c>
      <c r="K4" s="46">
        <f t="shared" si="0"/>
        <v>4</v>
      </c>
      <c r="L4" s="46">
        <f t="shared" si="0"/>
        <v>0</v>
      </c>
      <c r="M4" s="46">
        <f t="shared" si="0"/>
        <v>0</v>
      </c>
      <c r="N4" s="46">
        <f t="shared" si="0"/>
        <v>10</v>
      </c>
      <c r="O4" s="46">
        <f t="shared" si="0"/>
        <v>5</v>
      </c>
      <c r="P4" s="46"/>
      <c r="Q4" s="46">
        <f t="shared" si="0"/>
        <v>10</v>
      </c>
      <c r="R4" s="46">
        <f t="shared" si="0"/>
        <v>2</v>
      </c>
      <c r="S4" s="46">
        <f t="shared" si="0"/>
        <v>4</v>
      </c>
      <c r="T4" s="46">
        <f t="shared" si="0"/>
        <v>2</v>
      </c>
      <c r="U4" s="46">
        <f t="shared" si="0"/>
        <v>0</v>
      </c>
      <c r="V4" s="46">
        <f t="shared" si="0"/>
        <v>1</v>
      </c>
      <c r="W4" s="46">
        <f t="shared" si="0"/>
        <v>1</v>
      </c>
      <c r="X4" s="46">
        <f t="shared" si="0"/>
        <v>0</v>
      </c>
      <c r="Y4" s="46">
        <f t="shared" ref="Y4:AH4" si="1">COUNTIF(Y5:Y202,"○")</f>
        <v>7</v>
      </c>
      <c r="Z4" s="46">
        <f t="shared" si="1"/>
        <v>3</v>
      </c>
      <c r="AA4" s="46"/>
      <c r="AB4" s="46">
        <f t="shared" si="1"/>
        <v>7</v>
      </c>
      <c r="AC4" s="46">
        <f t="shared" si="1"/>
        <v>9</v>
      </c>
      <c r="AD4" s="46">
        <f t="shared" si="1"/>
        <v>4</v>
      </c>
      <c r="AE4" s="46">
        <f t="shared" si="1"/>
        <v>6</v>
      </c>
      <c r="AF4" s="8">
        <f t="shared" si="1"/>
        <v>0</v>
      </c>
      <c r="AG4" s="46">
        <f t="shared" si="1"/>
        <v>2</v>
      </c>
      <c r="AH4" s="46">
        <f t="shared" si="1"/>
        <v>1</v>
      </c>
      <c r="AI4" s="46">
        <f>COUNTIF(AI5:AI138,"○")</f>
        <v>0</v>
      </c>
      <c r="AJ4" s="46">
        <f>COUNTIF(AJ5:AJ138,"○")</f>
        <v>0</v>
      </c>
      <c r="AK4" s="46">
        <f t="shared" ref="AK4:AT4" si="2">COUNTIF(AK5:AK241,"○")</f>
        <v>11</v>
      </c>
      <c r="AL4" s="46">
        <f t="shared" si="2"/>
        <v>4</v>
      </c>
      <c r="AM4" s="46">
        <f t="shared" si="2"/>
        <v>13</v>
      </c>
      <c r="AN4" s="46">
        <f t="shared" si="2"/>
        <v>0</v>
      </c>
      <c r="AO4" s="46">
        <f t="shared" si="2"/>
        <v>10</v>
      </c>
      <c r="AP4" s="46">
        <f t="shared" si="2"/>
        <v>0</v>
      </c>
      <c r="AQ4" s="8">
        <f t="shared" si="2"/>
        <v>0</v>
      </c>
      <c r="AR4" s="46">
        <f t="shared" si="2"/>
        <v>2</v>
      </c>
      <c r="AS4" s="46">
        <f t="shared" si="2"/>
        <v>0</v>
      </c>
      <c r="AT4" s="46">
        <f t="shared" si="2"/>
        <v>1</v>
      </c>
      <c r="AU4" s="46">
        <f t="shared" ref="AU4" si="3">COUNTIF(AU5:AU121,"○")</f>
        <v>0</v>
      </c>
    </row>
    <row r="5" spans="1:47" ht="28.5" customHeight="1">
      <c r="A5" s="20">
        <v>43001</v>
      </c>
      <c r="B5" s="21" t="s">
        <v>2625</v>
      </c>
      <c r="C5" s="46" t="s">
        <v>26</v>
      </c>
      <c r="D5" s="46" t="s">
        <v>22</v>
      </c>
      <c r="E5" s="46">
        <v>1</v>
      </c>
      <c r="F5" s="46" t="s">
        <v>26</v>
      </c>
      <c r="G5" s="46" t="s">
        <v>26</v>
      </c>
      <c r="H5" s="46" t="s">
        <v>26</v>
      </c>
      <c r="I5" s="46" t="s">
        <v>26</v>
      </c>
      <c r="J5" s="46"/>
      <c r="K5" s="46" t="s">
        <v>26</v>
      </c>
      <c r="L5" s="46"/>
      <c r="M5" s="46"/>
      <c r="N5" s="46" t="s">
        <v>26</v>
      </c>
      <c r="O5" s="46" t="s">
        <v>22</v>
      </c>
      <c r="P5" s="46">
        <v>1</v>
      </c>
      <c r="Q5" s="46" t="s">
        <v>26</v>
      </c>
      <c r="R5" s="46"/>
      <c r="S5" s="46" t="s">
        <v>26</v>
      </c>
      <c r="T5" s="46"/>
      <c r="U5" s="46"/>
      <c r="V5" s="46"/>
      <c r="W5" s="46"/>
      <c r="X5" s="46"/>
      <c r="Y5" s="46" t="s">
        <v>25</v>
      </c>
      <c r="Z5" s="46" t="s">
        <v>25</v>
      </c>
      <c r="AA5" s="46" t="s">
        <v>25</v>
      </c>
      <c r="AB5" s="46" t="s">
        <v>25</v>
      </c>
      <c r="AC5" s="46" t="s">
        <v>25</v>
      </c>
      <c r="AD5" s="46" t="s">
        <v>25</v>
      </c>
      <c r="AE5" s="46" t="s">
        <v>25</v>
      </c>
      <c r="AF5" s="8"/>
      <c r="AG5" s="46" t="s">
        <v>21</v>
      </c>
      <c r="AH5" s="46" t="s">
        <v>21</v>
      </c>
      <c r="AI5" s="46" t="s">
        <v>21</v>
      </c>
      <c r="AJ5" s="46" t="s">
        <v>21</v>
      </c>
      <c r="AK5" s="46" t="s">
        <v>25</v>
      </c>
      <c r="AL5" s="46" t="s">
        <v>21</v>
      </c>
      <c r="AM5" s="46" t="s">
        <v>25</v>
      </c>
      <c r="AN5" s="46" t="str">
        <f>IFERROR(VLOOKUP($B5,Sheet1!$A$5:$B$300,2,FALSE),"")</f>
        <v/>
      </c>
      <c r="AO5" s="46" t="s">
        <v>25</v>
      </c>
      <c r="AP5" s="5" t="str">
        <f>IFERROR(VLOOKUP($A5,集約用シート!$B$5:$U$300,15,FALSE),"")</f>
        <v/>
      </c>
      <c r="AQ5" s="8" t="s">
        <v>1934</v>
      </c>
      <c r="AR5" s="46" t="s">
        <v>21</v>
      </c>
      <c r="AS5" s="5" t="str">
        <f>IFERROR(VLOOKUP($A5,集約用シート!$B$5:$U$300,19,FALSE),"")</f>
        <v/>
      </c>
      <c r="AT5" s="46" t="s">
        <v>21</v>
      </c>
      <c r="AU5" s="5" t="str">
        <f>IFERROR(VLOOKUP($A5,集約用シート!$B$5:$U$300,21,FALSE),"")</f>
        <v/>
      </c>
    </row>
    <row r="6" spans="1:47" ht="28.5" customHeight="1">
      <c r="A6" s="20">
        <v>43002</v>
      </c>
      <c r="B6" s="21" t="s">
        <v>2626</v>
      </c>
      <c r="C6" s="37"/>
      <c r="D6" s="46"/>
      <c r="E6" s="46">
        <v>0</v>
      </c>
      <c r="F6" s="46"/>
      <c r="G6" s="46"/>
      <c r="H6" s="46"/>
      <c r="I6" s="46"/>
      <c r="J6" s="46"/>
      <c r="K6" s="46"/>
      <c r="L6" s="46"/>
      <c r="M6" s="46"/>
      <c r="N6" s="46"/>
      <c r="O6" s="46"/>
      <c r="P6" s="46">
        <v>0</v>
      </c>
      <c r="Q6" s="46"/>
      <c r="R6" s="46"/>
      <c r="S6" s="46"/>
      <c r="T6" s="46"/>
      <c r="U6" s="46"/>
      <c r="V6" s="46"/>
      <c r="W6" s="46"/>
      <c r="X6" s="46"/>
      <c r="Y6" s="46" t="s">
        <v>23</v>
      </c>
      <c r="Z6" s="46" t="s">
        <v>23</v>
      </c>
      <c r="AA6" s="46" t="e">
        <v>#N/A</v>
      </c>
      <c r="AB6" s="46" t="s">
        <v>23</v>
      </c>
      <c r="AC6" s="46" t="s">
        <v>23</v>
      </c>
      <c r="AD6" s="46" t="s">
        <v>23</v>
      </c>
      <c r="AE6" s="46" t="s">
        <v>23</v>
      </c>
      <c r="AF6" s="8"/>
      <c r="AG6" s="46" t="s">
        <v>23</v>
      </c>
      <c r="AH6" s="46" t="s">
        <v>23</v>
      </c>
      <c r="AI6" s="46" t="s">
        <v>23</v>
      </c>
      <c r="AJ6" s="46" t="s">
        <v>23</v>
      </c>
      <c r="AK6" s="46" t="s">
        <v>25</v>
      </c>
      <c r="AL6" s="46" t="s">
        <v>25</v>
      </c>
      <c r="AM6" s="46" t="s">
        <v>21</v>
      </c>
      <c r="AN6" s="46" t="str">
        <f>IFERROR(VLOOKUP($B6,Sheet1!$A$5:$B$300,2,FALSE),"")</f>
        <v/>
      </c>
      <c r="AO6" s="46" t="s">
        <v>21</v>
      </c>
      <c r="AP6" s="5" t="str">
        <f>IFERROR(VLOOKUP($A6,集約用シート!$B$5:$U$300,15,FALSE),"")</f>
        <v/>
      </c>
      <c r="AQ6" s="8" t="s">
        <v>2567</v>
      </c>
      <c r="AR6" s="46" t="s">
        <v>2566</v>
      </c>
      <c r="AS6" s="5" t="str">
        <f>IFERROR(VLOOKUP($A6,集約用シート!$B$5:$U$300,19,FALSE),"")</f>
        <v/>
      </c>
      <c r="AT6" s="46" t="s">
        <v>21</v>
      </c>
      <c r="AU6" s="5" t="str">
        <f>IFERROR(VLOOKUP($A6,集約用シート!$B$5:$U$300,21,FALSE),"")</f>
        <v/>
      </c>
    </row>
    <row r="7" spans="1:47" ht="28.5" customHeight="1">
      <c r="A7" s="20">
        <v>43003</v>
      </c>
      <c r="B7" s="21" t="s">
        <v>2627</v>
      </c>
      <c r="C7" s="37"/>
      <c r="D7" s="46"/>
      <c r="E7" s="46">
        <v>0</v>
      </c>
      <c r="F7" s="46"/>
      <c r="G7" s="46"/>
      <c r="H7" s="46"/>
      <c r="I7" s="46"/>
      <c r="J7" s="46"/>
      <c r="K7" s="46"/>
      <c r="L7" s="46"/>
      <c r="M7" s="46"/>
      <c r="N7" s="46"/>
      <c r="O7" s="46"/>
      <c r="P7" s="46">
        <v>0</v>
      </c>
      <c r="Q7" s="46"/>
      <c r="R7" s="46"/>
      <c r="S7" s="46"/>
      <c r="T7" s="46"/>
      <c r="U7" s="46"/>
      <c r="V7" s="46"/>
      <c r="W7" s="46"/>
      <c r="X7" s="46"/>
      <c r="Y7" s="46" t="s">
        <v>25</v>
      </c>
      <c r="Z7" s="46" t="s">
        <v>21</v>
      </c>
      <c r="AA7" s="46" t="s">
        <v>21</v>
      </c>
      <c r="AB7" s="46" t="s">
        <v>25</v>
      </c>
      <c r="AC7" s="46" t="s">
        <v>25</v>
      </c>
      <c r="AD7" s="46" t="s">
        <v>25</v>
      </c>
      <c r="AE7" s="46" t="s">
        <v>25</v>
      </c>
      <c r="AF7" s="8"/>
      <c r="AG7" s="46" t="s">
        <v>25</v>
      </c>
      <c r="AH7" s="46" t="s">
        <v>25</v>
      </c>
      <c r="AI7" s="46" t="s">
        <v>21</v>
      </c>
      <c r="AJ7" s="46" t="s">
        <v>21</v>
      </c>
      <c r="AK7" s="46" t="s">
        <v>25</v>
      </c>
      <c r="AL7" s="46" t="s">
        <v>21</v>
      </c>
      <c r="AM7" s="46" t="s">
        <v>25</v>
      </c>
      <c r="AN7" s="46" t="str">
        <f>IFERROR(VLOOKUP($B7,Sheet1!$A$5:$B$300,2,FALSE),"")</f>
        <v/>
      </c>
      <c r="AO7" s="46" t="s">
        <v>25</v>
      </c>
      <c r="AP7" s="5" t="str">
        <f>IFERROR(VLOOKUP($A7,集約用シート!$B$5:$U$300,15,FALSE),"")</f>
        <v/>
      </c>
      <c r="AQ7" s="8" t="s">
        <v>1934</v>
      </c>
      <c r="AR7" s="46" t="s">
        <v>25</v>
      </c>
      <c r="AS7" s="5" t="str">
        <f>IFERROR(VLOOKUP($A7,集約用シート!$B$5:$U$300,19,FALSE),"")</f>
        <v/>
      </c>
      <c r="AT7" s="46" t="s">
        <v>21</v>
      </c>
      <c r="AU7" s="5" t="str">
        <f>IFERROR(VLOOKUP($A7,集約用シート!$B$5:$U$300,21,FALSE),"")</f>
        <v/>
      </c>
    </row>
    <row r="8" spans="1:47" ht="28.5" customHeight="1">
      <c r="A8" s="20">
        <v>43004</v>
      </c>
      <c r="B8" s="21" t="s">
        <v>2628</v>
      </c>
      <c r="C8" s="37"/>
      <c r="D8" s="46"/>
      <c r="E8" s="46">
        <v>0</v>
      </c>
      <c r="F8" s="46"/>
      <c r="G8" s="46"/>
      <c r="H8" s="46"/>
      <c r="I8" s="46"/>
      <c r="J8" s="46"/>
      <c r="K8" s="46"/>
      <c r="L8" s="46"/>
      <c r="M8" s="46"/>
      <c r="N8" s="46" t="s">
        <v>22</v>
      </c>
      <c r="O8" s="46" t="s">
        <v>26</v>
      </c>
      <c r="P8" s="46">
        <v>1</v>
      </c>
      <c r="Q8" s="46" t="s">
        <v>26</v>
      </c>
      <c r="R8" s="46"/>
      <c r="S8" s="46"/>
      <c r="T8" s="46"/>
      <c r="U8" s="46"/>
      <c r="V8" s="46"/>
      <c r="W8" s="46" t="s">
        <v>26</v>
      </c>
      <c r="X8" s="46"/>
      <c r="Y8" s="46" t="s">
        <v>21</v>
      </c>
      <c r="Z8" s="46" t="s">
        <v>21</v>
      </c>
      <c r="AA8" s="46" t="s">
        <v>21</v>
      </c>
      <c r="AB8" s="46" t="s">
        <v>25</v>
      </c>
      <c r="AC8" s="46" t="s">
        <v>25</v>
      </c>
      <c r="AD8" s="46" t="s">
        <v>25</v>
      </c>
      <c r="AE8" s="46" t="s">
        <v>21</v>
      </c>
      <c r="AF8" s="8"/>
      <c r="AG8" s="46" t="s">
        <v>25</v>
      </c>
      <c r="AH8" s="46">
        <v>0</v>
      </c>
      <c r="AI8" s="46" t="s">
        <v>21</v>
      </c>
      <c r="AJ8" s="46" t="s">
        <v>21</v>
      </c>
      <c r="AK8" s="46" t="s">
        <v>21</v>
      </c>
      <c r="AL8" s="46" t="s">
        <v>21</v>
      </c>
      <c r="AM8" s="46" t="s">
        <v>25</v>
      </c>
      <c r="AN8" s="46" t="str">
        <f>IFERROR(VLOOKUP($B8,Sheet1!$A$5:$B$300,2,FALSE),"")</f>
        <v/>
      </c>
      <c r="AO8" s="46" t="s">
        <v>25</v>
      </c>
      <c r="AP8" s="5" t="str">
        <f>IFERROR(VLOOKUP($A8,集約用シート!$B$5:$U$300,15,FALSE),"")</f>
        <v/>
      </c>
      <c r="AQ8" s="8" t="s">
        <v>2567</v>
      </c>
      <c r="AR8" s="46" t="s">
        <v>2566</v>
      </c>
      <c r="AS8" s="5" t="str">
        <f>IFERROR(VLOOKUP($A8,集約用シート!$B$5:$U$300,19,FALSE),"")</f>
        <v/>
      </c>
      <c r="AT8" s="46" t="s">
        <v>21</v>
      </c>
      <c r="AU8" s="5" t="str">
        <f>IFERROR(VLOOKUP($A8,集約用シート!$B$5:$U$300,21,FALSE),"")</f>
        <v/>
      </c>
    </row>
    <row r="9" spans="1:47" ht="28.5" customHeight="1">
      <c r="A9" s="20">
        <v>43005</v>
      </c>
      <c r="B9" s="21" t="s">
        <v>2629</v>
      </c>
      <c r="C9" s="46" t="s">
        <v>26</v>
      </c>
      <c r="D9" s="46" t="s">
        <v>26</v>
      </c>
      <c r="E9" s="46" t="s">
        <v>26</v>
      </c>
      <c r="F9" s="46" t="s">
        <v>26</v>
      </c>
      <c r="G9" s="46" t="s">
        <v>26</v>
      </c>
      <c r="H9" s="46"/>
      <c r="I9" s="46"/>
      <c r="J9" s="46"/>
      <c r="K9" s="46"/>
      <c r="L9" s="46"/>
      <c r="M9" s="46"/>
      <c r="N9" s="46" t="s">
        <v>26</v>
      </c>
      <c r="O9" s="46" t="s">
        <v>26</v>
      </c>
      <c r="P9" s="46">
        <v>2</v>
      </c>
      <c r="Q9" s="46" t="s">
        <v>26</v>
      </c>
      <c r="R9" s="46"/>
      <c r="S9" s="46"/>
      <c r="T9" s="46"/>
      <c r="U9" s="46"/>
      <c r="V9" s="46"/>
      <c r="W9" s="46"/>
      <c r="X9" s="46"/>
      <c r="Y9" s="46" t="s">
        <v>23</v>
      </c>
      <c r="Z9" s="46" t="s">
        <v>23</v>
      </c>
      <c r="AA9" s="46" t="e">
        <v>#N/A</v>
      </c>
      <c r="AB9" s="46" t="s">
        <v>23</v>
      </c>
      <c r="AC9" s="46" t="s">
        <v>25</v>
      </c>
      <c r="AD9" s="46" t="s">
        <v>23</v>
      </c>
      <c r="AE9" s="46" t="s">
        <v>21</v>
      </c>
      <c r="AF9" s="8"/>
      <c r="AG9" s="46" t="s">
        <v>23</v>
      </c>
      <c r="AH9" s="46">
        <v>0</v>
      </c>
      <c r="AI9" s="46" t="s">
        <v>23</v>
      </c>
      <c r="AJ9" s="46" t="s">
        <v>21</v>
      </c>
      <c r="AK9" s="46" t="s">
        <v>25</v>
      </c>
      <c r="AL9" s="46" t="s">
        <v>25</v>
      </c>
      <c r="AM9" s="46" t="s">
        <v>25</v>
      </c>
      <c r="AN9" s="46" t="str">
        <f>IFERROR(VLOOKUP($B9,Sheet1!$A$5:$B$300,2,FALSE),"")</f>
        <v/>
      </c>
      <c r="AO9" s="46" t="s">
        <v>25</v>
      </c>
      <c r="AP9" s="5" t="str">
        <f>IFERROR(VLOOKUP($A9,集約用シート!$B$5:$U$300,15,FALSE),"")</f>
        <v/>
      </c>
      <c r="AQ9" s="8"/>
      <c r="AR9" s="46"/>
      <c r="AS9" s="5" t="str">
        <f>IFERROR(VLOOKUP($A9,集約用シート!$B$5:$U$300,19,FALSE),"")</f>
        <v/>
      </c>
      <c r="AT9" s="46"/>
      <c r="AU9" s="5" t="str">
        <f>IFERROR(VLOOKUP($A9,集約用シート!$B$5:$U$300,21,FALSE),"")</f>
        <v/>
      </c>
    </row>
    <row r="10" spans="1:47" ht="28.5" customHeight="1">
      <c r="A10" s="20">
        <v>43006</v>
      </c>
      <c r="B10" s="21" t="s">
        <v>2630</v>
      </c>
      <c r="C10" s="46" t="s">
        <v>26</v>
      </c>
      <c r="D10" s="46" t="s">
        <v>26</v>
      </c>
      <c r="E10" s="46">
        <v>2</v>
      </c>
      <c r="F10" s="46" t="s">
        <v>26</v>
      </c>
      <c r="G10" s="46"/>
      <c r="H10" s="46"/>
      <c r="I10" s="46"/>
      <c r="J10" s="46"/>
      <c r="K10" s="46"/>
      <c r="L10" s="46"/>
      <c r="M10" s="46"/>
      <c r="N10" s="46" t="s">
        <v>26</v>
      </c>
      <c r="O10" s="46" t="s">
        <v>26</v>
      </c>
      <c r="P10" s="46">
        <v>2</v>
      </c>
      <c r="Q10" s="46" t="s">
        <v>26</v>
      </c>
      <c r="R10" s="46"/>
      <c r="S10" s="46" t="s">
        <v>26</v>
      </c>
      <c r="T10" s="46"/>
      <c r="U10" s="46"/>
      <c r="V10" s="46"/>
      <c r="W10" s="46"/>
      <c r="X10" s="46"/>
      <c r="Y10" s="46" t="s">
        <v>23</v>
      </c>
      <c r="Z10" s="46" t="s">
        <v>23</v>
      </c>
      <c r="AA10" s="46" t="e">
        <v>#N/A</v>
      </c>
      <c r="AB10" s="46" t="s">
        <v>23</v>
      </c>
      <c r="AC10" s="46" t="s">
        <v>23</v>
      </c>
      <c r="AD10" s="46" t="s">
        <v>23</v>
      </c>
      <c r="AE10" s="46" t="s">
        <v>23</v>
      </c>
      <c r="AF10" s="8"/>
      <c r="AG10" s="46" t="s">
        <v>23</v>
      </c>
      <c r="AH10" s="46" t="s">
        <v>23</v>
      </c>
      <c r="AI10" s="46" t="s">
        <v>23</v>
      </c>
      <c r="AJ10" s="46" t="s">
        <v>23</v>
      </c>
      <c r="AK10" s="46" t="s">
        <v>21</v>
      </c>
      <c r="AL10" s="46" t="s">
        <v>21</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20">
        <v>43008</v>
      </c>
      <c r="B11" s="21" t="s">
        <v>2631</v>
      </c>
      <c r="C11" s="37"/>
      <c r="D11" s="46"/>
      <c r="E11" s="46">
        <v>0</v>
      </c>
      <c r="F11" s="46"/>
      <c r="G11" s="46"/>
      <c r="H11" s="46"/>
      <c r="I11" s="46"/>
      <c r="J11" s="46"/>
      <c r="K11" s="46"/>
      <c r="L11" s="46"/>
      <c r="M11" s="46"/>
      <c r="N11" s="46"/>
      <c r="O11" s="46"/>
      <c r="P11" s="46">
        <v>0</v>
      </c>
      <c r="Q11" s="46"/>
      <c r="R11" s="46"/>
      <c r="S11" s="46"/>
      <c r="T11" s="46"/>
      <c r="U11" s="46"/>
      <c r="V11" s="46"/>
      <c r="W11" s="46"/>
      <c r="X11" s="46"/>
      <c r="Y11" s="46" t="s">
        <v>25</v>
      </c>
      <c r="Z11" s="46" t="s">
        <v>25</v>
      </c>
      <c r="AA11" s="46" t="s">
        <v>25</v>
      </c>
      <c r="AB11" s="46" t="s">
        <v>21</v>
      </c>
      <c r="AC11" s="46" t="s">
        <v>25</v>
      </c>
      <c r="AD11" s="46" t="s">
        <v>21</v>
      </c>
      <c r="AE11" s="46" t="s">
        <v>25</v>
      </c>
      <c r="AF11" s="8"/>
      <c r="AG11" s="46" t="s">
        <v>23</v>
      </c>
      <c r="AH11" s="46">
        <v>0</v>
      </c>
      <c r="AI11" s="46" t="s">
        <v>21</v>
      </c>
      <c r="AJ11" s="46" t="s">
        <v>21</v>
      </c>
      <c r="AK11" s="46" t="s">
        <v>25</v>
      </c>
      <c r="AL11" s="46" t="s">
        <v>25</v>
      </c>
      <c r="AM11" s="46" t="s">
        <v>25</v>
      </c>
      <c r="AN11" s="46" t="str">
        <f>IFERROR(VLOOKUP($B11,Sheet1!$A$5:$B$300,2,FALSE),"")</f>
        <v/>
      </c>
      <c r="AO11" s="46" t="s">
        <v>25</v>
      </c>
      <c r="AP11" s="5" t="str">
        <f>IFERROR(VLOOKUP($A11,集約用シート!$B$5:$U$300,15,FALSE),"")</f>
        <v/>
      </c>
      <c r="AQ11" s="8" t="s">
        <v>1934</v>
      </c>
      <c r="AR11" s="46" t="s">
        <v>2566</v>
      </c>
      <c r="AS11" s="5" t="str">
        <f>IFERROR(VLOOKUP($A11,集約用シート!$B$5:$U$300,19,FALSE),"")</f>
        <v/>
      </c>
      <c r="AT11" s="46" t="s">
        <v>25</v>
      </c>
      <c r="AU11" s="5" t="str">
        <f>IFERROR(VLOOKUP($A11,集約用シート!$B$5:$U$300,21,FALSE),"")</f>
        <v/>
      </c>
    </row>
    <row r="12" spans="1:47" ht="28.5" customHeight="1">
      <c r="A12" s="20">
        <v>43009</v>
      </c>
      <c r="B12" s="21" t="s">
        <v>2632</v>
      </c>
      <c r="C12" s="37"/>
      <c r="D12" s="46"/>
      <c r="E12" s="46">
        <v>0</v>
      </c>
      <c r="F12" s="46"/>
      <c r="G12" s="46"/>
      <c r="H12" s="46"/>
      <c r="I12" s="46"/>
      <c r="J12" s="46"/>
      <c r="K12" s="46"/>
      <c r="L12" s="46"/>
      <c r="M12" s="46"/>
      <c r="N12" s="46" t="s">
        <v>22</v>
      </c>
      <c r="O12" s="46" t="s">
        <v>26</v>
      </c>
      <c r="P12" s="46">
        <v>1</v>
      </c>
      <c r="Q12" s="46"/>
      <c r="R12" s="46"/>
      <c r="S12" s="46"/>
      <c r="T12" s="46"/>
      <c r="U12" s="46"/>
      <c r="V12" s="46"/>
      <c r="W12" s="46"/>
      <c r="X12" s="46"/>
      <c r="Y12" s="46" t="s">
        <v>21</v>
      </c>
      <c r="Z12" s="46" t="s">
        <v>21</v>
      </c>
      <c r="AA12" s="46" t="s">
        <v>21</v>
      </c>
      <c r="AB12" s="46" t="s">
        <v>23</v>
      </c>
      <c r="AC12" s="46" t="s">
        <v>23</v>
      </c>
      <c r="AD12" s="46" t="s">
        <v>23</v>
      </c>
      <c r="AE12" s="46" t="s">
        <v>23</v>
      </c>
      <c r="AF12" s="8"/>
      <c r="AG12" s="46" t="s">
        <v>23</v>
      </c>
      <c r="AH12" s="46" t="s">
        <v>23</v>
      </c>
      <c r="AI12" s="46" t="s">
        <v>23</v>
      </c>
      <c r="AJ12" s="46" t="s">
        <v>23</v>
      </c>
      <c r="AK12" s="46" t="s">
        <v>21</v>
      </c>
      <c r="AL12" s="46" t="s">
        <v>21</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20">
        <v>43010</v>
      </c>
      <c r="B13" s="21" t="s">
        <v>2633</v>
      </c>
      <c r="C13" s="37"/>
      <c r="D13" s="46"/>
      <c r="E13" s="46">
        <v>0</v>
      </c>
      <c r="F13" s="46"/>
      <c r="G13" s="46"/>
      <c r="H13" s="46"/>
      <c r="I13" s="46"/>
      <c r="J13" s="46"/>
      <c r="K13" s="46"/>
      <c r="L13" s="46"/>
      <c r="M13" s="46"/>
      <c r="N13" s="46" t="s">
        <v>26</v>
      </c>
      <c r="O13" s="46" t="s">
        <v>22</v>
      </c>
      <c r="P13" s="46">
        <v>1</v>
      </c>
      <c r="Q13" s="46"/>
      <c r="R13" s="46"/>
      <c r="S13" s="46"/>
      <c r="T13" s="46"/>
      <c r="U13" s="46"/>
      <c r="V13" s="46"/>
      <c r="W13" s="46"/>
      <c r="X13" s="46"/>
      <c r="Y13" s="46" t="s">
        <v>21</v>
      </c>
      <c r="Z13" s="46" t="s">
        <v>21</v>
      </c>
      <c r="AA13" s="46" t="s">
        <v>21</v>
      </c>
      <c r="AB13" s="46" t="s">
        <v>23</v>
      </c>
      <c r="AC13" s="46" t="s">
        <v>21</v>
      </c>
      <c r="AD13" s="46" t="s">
        <v>23</v>
      </c>
      <c r="AE13" s="46" t="s">
        <v>25</v>
      </c>
      <c r="AF13" s="8"/>
      <c r="AG13" s="46" t="s">
        <v>23</v>
      </c>
      <c r="AH13" s="46">
        <v>0</v>
      </c>
      <c r="AI13" s="46" t="s">
        <v>23</v>
      </c>
      <c r="AJ13" s="46" t="s">
        <v>21</v>
      </c>
      <c r="AK13" s="46" t="s">
        <v>25</v>
      </c>
      <c r="AL13" s="46" t="s">
        <v>21</v>
      </c>
      <c r="AM13" s="46" t="s">
        <v>25</v>
      </c>
      <c r="AN13" s="46" t="str">
        <f>IFERROR(VLOOKUP($B13,Sheet1!$A$5:$B$300,2,FALSE),"")</f>
        <v/>
      </c>
      <c r="AO13" s="46" t="s">
        <v>21</v>
      </c>
      <c r="AP13" s="5" t="str">
        <f>IFERROR(VLOOKUP($A13,集約用シート!$B$5:$U$300,15,FALSE),"")</f>
        <v/>
      </c>
      <c r="AQ13" s="8" t="s">
        <v>2567</v>
      </c>
      <c r="AR13" s="46" t="s">
        <v>2566</v>
      </c>
      <c r="AS13" s="5" t="str">
        <f>IFERROR(VLOOKUP($A13,集約用シート!$B$5:$U$300,19,FALSE),"")</f>
        <v/>
      </c>
      <c r="AT13" s="46" t="s">
        <v>21</v>
      </c>
      <c r="AU13" s="5" t="str">
        <f>IFERROR(VLOOKUP($A13,集約用シート!$B$5:$U$300,21,FALSE),"")</f>
        <v/>
      </c>
    </row>
    <row r="14" spans="1:47" ht="28.5" customHeight="1">
      <c r="A14" s="20">
        <v>43011</v>
      </c>
      <c r="B14" s="21" t="s">
        <v>2634</v>
      </c>
      <c r="C14" s="37"/>
      <c r="D14" s="46"/>
      <c r="E14" s="46">
        <v>0</v>
      </c>
      <c r="F14" s="46"/>
      <c r="G14" s="46"/>
      <c r="H14" s="46"/>
      <c r="I14" s="46"/>
      <c r="J14" s="46"/>
      <c r="K14" s="46"/>
      <c r="L14" s="46"/>
      <c r="M14" s="46"/>
      <c r="N14" s="46"/>
      <c r="O14" s="46"/>
      <c r="P14" s="46">
        <v>0</v>
      </c>
      <c r="Q14" s="46"/>
      <c r="R14" s="46"/>
      <c r="S14" s="46"/>
      <c r="T14" s="46"/>
      <c r="U14" s="46"/>
      <c r="V14" s="46"/>
      <c r="W14" s="46"/>
      <c r="X14" s="46"/>
      <c r="Y14" s="46" t="s">
        <v>21</v>
      </c>
      <c r="Z14" s="46" t="s">
        <v>21</v>
      </c>
      <c r="AA14" s="46" t="s">
        <v>21</v>
      </c>
      <c r="AB14" s="46" t="s">
        <v>23</v>
      </c>
      <c r="AC14" s="46" t="s">
        <v>23</v>
      </c>
      <c r="AD14" s="46" t="s">
        <v>23</v>
      </c>
      <c r="AE14" s="46" t="s">
        <v>23</v>
      </c>
      <c r="AF14" s="8"/>
      <c r="AG14" s="46" t="s">
        <v>23</v>
      </c>
      <c r="AH14" s="46" t="s">
        <v>23</v>
      </c>
      <c r="AI14" s="46" t="s">
        <v>23</v>
      </c>
      <c r="AJ14" s="46" t="s">
        <v>23</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20">
        <v>43013</v>
      </c>
      <c r="B15" s="21" t="s">
        <v>2635</v>
      </c>
      <c r="C15" s="37"/>
      <c r="D15" s="46"/>
      <c r="E15" s="46">
        <v>0</v>
      </c>
      <c r="F15" s="46"/>
      <c r="G15" s="46"/>
      <c r="H15" s="46"/>
      <c r="I15" s="46"/>
      <c r="J15" s="46"/>
      <c r="K15" s="46"/>
      <c r="L15" s="46"/>
      <c r="M15" s="46"/>
      <c r="N15" s="46"/>
      <c r="O15" s="46"/>
      <c r="P15" s="46">
        <v>0</v>
      </c>
      <c r="Q15" s="46"/>
      <c r="R15" s="46"/>
      <c r="S15" s="46"/>
      <c r="T15" s="46"/>
      <c r="U15" s="46"/>
      <c r="V15" s="46"/>
      <c r="W15" s="46"/>
      <c r="X15" s="46"/>
      <c r="Y15" s="46" t="s">
        <v>25</v>
      </c>
      <c r="Z15" s="46" t="s">
        <v>21</v>
      </c>
      <c r="AA15" s="46" t="s">
        <v>21</v>
      </c>
      <c r="AB15" s="46" t="s">
        <v>25</v>
      </c>
      <c r="AC15" s="46" t="s">
        <v>25</v>
      </c>
      <c r="AD15" s="46" t="s">
        <v>21</v>
      </c>
      <c r="AE15" s="46" t="s">
        <v>25</v>
      </c>
      <c r="AF15" s="8"/>
      <c r="AG15" s="46" t="s">
        <v>23</v>
      </c>
      <c r="AH15" s="46" t="s">
        <v>21</v>
      </c>
      <c r="AI15" s="46" t="s">
        <v>21</v>
      </c>
      <c r="AJ15" s="46" t="s">
        <v>21</v>
      </c>
      <c r="AK15" s="46" t="s">
        <v>25</v>
      </c>
      <c r="AL15" s="46" t="s">
        <v>21</v>
      </c>
      <c r="AM15" s="46" t="s">
        <v>25</v>
      </c>
      <c r="AN15" s="46" t="str">
        <f>IFERROR(VLOOKUP($B15,Sheet1!$A$5:$B$300,2,FALSE),"")</f>
        <v/>
      </c>
      <c r="AO15" s="46" t="s">
        <v>25</v>
      </c>
      <c r="AP15" s="5" t="str">
        <f>IFERROR(VLOOKUP($A15,集約用シート!$B$5:$U$300,15,FALSE),"")</f>
        <v/>
      </c>
      <c r="AQ15" s="8" t="s">
        <v>21</v>
      </c>
      <c r="AR15" s="46" t="s">
        <v>21</v>
      </c>
      <c r="AS15" s="5" t="str">
        <f>IFERROR(VLOOKUP($A15,集約用シート!$B$5:$U$300,19,FALSE),"")</f>
        <v/>
      </c>
      <c r="AT15" s="46" t="s">
        <v>21</v>
      </c>
      <c r="AU15" s="5" t="str">
        <f>IFERROR(VLOOKUP($A15,集約用シート!$B$5:$U$300,21,FALSE),"")</f>
        <v/>
      </c>
    </row>
    <row r="16" spans="1:47" ht="28.5" customHeight="1">
      <c r="A16" s="20">
        <v>43016</v>
      </c>
      <c r="B16" s="21" t="s">
        <v>2636</v>
      </c>
      <c r="C16" s="46" t="s">
        <v>26</v>
      </c>
      <c r="D16" s="46" t="s">
        <v>22</v>
      </c>
      <c r="E16" s="46">
        <v>1</v>
      </c>
      <c r="F16" s="46" t="s">
        <v>26</v>
      </c>
      <c r="G16" s="46"/>
      <c r="H16" s="46" t="s">
        <v>26</v>
      </c>
      <c r="I16" s="46"/>
      <c r="J16" s="46"/>
      <c r="K16" s="46"/>
      <c r="L16" s="46"/>
      <c r="M16" s="46"/>
      <c r="N16" s="46" t="s">
        <v>22</v>
      </c>
      <c r="O16" s="46" t="s">
        <v>22</v>
      </c>
      <c r="P16" s="46">
        <v>0</v>
      </c>
      <c r="Q16" s="46" t="s">
        <v>26</v>
      </c>
      <c r="R16" s="46" t="s">
        <v>26</v>
      </c>
      <c r="S16" s="46" t="s">
        <v>26</v>
      </c>
      <c r="T16" s="46" t="s">
        <v>26</v>
      </c>
      <c r="U16" s="46"/>
      <c r="V16" s="46"/>
      <c r="W16" s="46"/>
      <c r="X16" s="46"/>
      <c r="Y16" s="46" t="s">
        <v>21</v>
      </c>
      <c r="Z16" s="46" t="s">
        <v>21</v>
      </c>
      <c r="AA16" s="46" t="s">
        <v>21</v>
      </c>
      <c r="AB16" s="46" t="s">
        <v>25</v>
      </c>
      <c r="AC16" s="46" t="s">
        <v>23</v>
      </c>
      <c r="AD16" s="46" t="s">
        <v>25</v>
      </c>
      <c r="AE16" s="46" t="s">
        <v>23</v>
      </c>
      <c r="AF16" s="8"/>
      <c r="AG16" s="46" t="s">
        <v>21</v>
      </c>
      <c r="AH16" s="46" t="s">
        <v>23</v>
      </c>
      <c r="AI16" s="46" t="s">
        <v>21</v>
      </c>
      <c r="AJ16" s="46" t="s">
        <v>23</v>
      </c>
      <c r="AK16" s="46" t="s">
        <v>21</v>
      </c>
      <c r="AL16" s="46" t="s">
        <v>21</v>
      </c>
      <c r="AM16" s="46" t="s">
        <v>25</v>
      </c>
      <c r="AN16" s="46" t="str">
        <f>IFERROR(VLOOKUP($B16,Sheet1!$A$5:$B$300,2,FALSE),"")</f>
        <v/>
      </c>
      <c r="AO16" s="46" t="s">
        <v>25</v>
      </c>
      <c r="AP16" s="5" t="str">
        <f>IFERROR(VLOOKUP($A16,集約用シート!$B$5:$U$300,15,FALSE),"")</f>
        <v/>
      </c>
      <c r="AQ16" s="8" t="s">
        <v>2567</v>
      </c>
      <c r="AR16" s="46" t="s">
        <v>21</v>
      </c>
      <c r="AS16" s="5" t="str">
        <f>IFERROR(VLOOKUP($A16,集約用シート!$B$5:$U$300,19,FALSE),"")</f>
        <v/>
      </c>
      <c r="AT16" s="46" t="s">
        <v>21</v>
      </c>
      <c r="AU16" s="5" t="str">
        <f>IFERROR(VLOOKUP($A16,集約用シート!$B$5:$U$300,21,FALSE),"")</f>
        <v/>
      </c>
    </row>
    <row r="17" spans="1:47" ht="28.5" customHeight="1">
      <c r="A17" s="20">
        <v>43019</v>
      </c>
      <c r="B17" s="21" t="s">
        <v>2637</v>
      </c>
      <c r="C17" s="37"/>
      <c r="D17" s="46"/>
      <c r="E17" s="46">
        <v>0</v>
      </c>
      <c r="F17" s="46"/>
      <c r="G17" s="46"/>
      <c r="H17" s="46"/>
      <c r="I17" s="46"/>
      <c r="J17" s="46"/>
      <c r="K17" s="46"/>
      <c r="L17" s="46"/>
      <c r="M17" s="46"/>
      <c r="N17" s="46"/>
      <c r="O17" s="46"/>
      <c r="P17" s="46">
        <v>0</v>
      </c>
      <c r="Q17" s="46"/>
      <c r="R17" s="46"/>
      <c r="S17" s="46"/>
      <c r="T17" s="46"/>
      <c r="U17" s="46"/>
      <c r="V17" s="46"/>
      <c r="W17" s="46"/>
      <c r="X17" s="46"/>
      <c r="Y17" s="46" t="s">
        <v>23</v>
      </c>
      <c r="Z17" s="46" t="s">
        <v>23</v>
      </c>
      <c r="AA17" s="46" t="e">
        <v>#N/A</v>
      </c>
      <c r="AB17" s="46" t="s">
        <v>23</v>
      </c>
      <c r="AC17" s="46" t="s">
        <v>23</v>
      </c>
      <c r="AD17" s="46" t="s">
        <v>23</v>
      </c>
      <c r="AE17" s="46" t="s">
        <v>23</v>
      </c>
      <c r="AF17" s="8"/>
      <c r="AG17" s="46" t="s">
        <v>23</v>
      </c>
      <c r="AH17" s="46" t="s">
        <v>23</v>
      </c>
      <c r="AI17" s="46" t="s">
        <v>23</v>
      </c>
      <c r="AJ17" s="46"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20">
        <v>43020</v>
      </c>
      <c r="B18" s="21" t="s">
        <v>2638</v>
      </c>
      <c r="C18" s="46" t="s">
        <v>26</v>
      </c>
      <c r="D18" s="46" t="s">
        <v>22</v>
      </c>
      <c r="E18" s="46">
        <v>1</v>
      </c>
      <c r="F18" s="46"/>
      <c r="G18" s="46"/>
      <c r="H18" s="46" t="s">
        <v>26</v>
      </c>
      <c r="I18" s="46"/>
      <c r="J18" s="46"/>
      <c r="K18" s="46"/>
      <c r="L18" s="46"/>
      <c r="M18" s="46"/>
      <c r="N18" s="46" t="s">
        <v>26</v>
      </c>
      <c r="O18" s="46" t="s">
        <v>22</v>
      </c>
      <c r="P18" s="46">
        <v>1</v>
      </c>
      <c r="Q18" s="46" t="s">
        <v>26</v>
      </c>
      <c r="R18" s="46"/>
      <c r="S18" s="46" t="s">
        <v>26</v>
      </c>
      <c r="T18" s="46"/>
      <c r="U18" s="46"/>
      <c r="V18" s="46"/>
      <c r="W18" s="46"/>
      <c r="X18" s="46"/>
      <c r="Y18" s="46" t="s">
        <v>23</v>
      </c>
      <c r="Z18" s="46" t="s">
        <v>23</v>
      </c>
      <c r="AA18" s="46" t="e">
        <v>#N/A</v>
      </c>
      <c r="AB18" s="46" t="s">
        <v>23</v>
      </c>
      <c r="AC18" s="46" t="s">
        <v>23</v>
      </c>
      <c r="AD18" s="46" t="s">
        <v>23</v>
      </c>
      <c r="AE18" s="46" t="s">
        <v>23</v>
      </c>
      <c r="AF18" s="8"/>
      <c r="AG18" s="46" t="s">
        <v>23</v>
      </c>
      <c r="AH18" s="46" t="s">
        <v>23</v>
      </c>
      <c r="AI18" s="46" t="s">
        <v>23</v>
      </c>
      <c r="AJ18" s="46" t="s">
        <v>23</v>
      </c>
      <c r="AK18" s="46"/>
      <c r="AL18" s="46"/>
      <c r="AM18" s="46" t="s">
        <v>25</v>
      </c>
      <c r="AN18" s="46" t="str">
        <f>IFERROR(VLOOKUP($B18,Sheet1!$A$5:$B$300,2,FALSE),"")</f>
        <v/>
      </c>
      <c r="AO18" s="46" t="s">
        <v>25</v>
      </c>
      <c r="AP18" s="5" t="str">
        <f>IFERROR(VLOOKUP($A18,集約用シート!$B$5:$U$300,15,FALSE),"")</f>
        <v/>
      </c>
      <c r="AQ18" s="8"/>
      <c r="AR18" s="46"/>
      <c r="AS18" s="5" t="str">
        <f>IFERROR(VLOOKUP($A18,集約用シート!$B$5:$U$300,19,FALSE),"")</f>
        <v/>
      </c>
      <c r="AT18" s="46" t="s">
        <v>21</v>
      </c>
      <c r="AU18" s="5" t="str">
        <f>IFERROR(VLOOKUP($A18,集約用シート!$B$5:$U$300,21,FALSE),"")</f>
        <v/>
      </c>
    </row>
    <row r="19" spans="1:47" ht="28.5" customHeight="1">
      <c r="A19" s="20">
        <v>43028</v>
      </c>
      <c r="B19" s="21" t="s">
        <v>2639</v>
      </c>
      <c r="C19" s="37"/>
      <c r="D19" s="46"/>
      <c r="E19" s="46">
        <v>0</v>
      </c>
      <c r="F19" s="46"/>
      <c r="G19" s="46"/>
      <c r="H19" s="46"/>
      <c r="I19" s="46"/>
      <c r="J19" s="46"/>
      <c r="K19" s="46"/>
      <c r="L19" s="46"/>
      <c r="M19" s="46"/>
      <c r="N19" s="46"/>
      <c r="O19" s="46"/>
      <c r="P19" s="46">
        <v>0</v>
      </c>
      <c r="Q19" s="46"/>
      <c r="R19" s="46"/>
      <c r="S19" s="46"/>
      <c r="T19" s="46"/>
      <c r="U19" s="46"/>
      <c r="V19" s="46"/>
      <c r="W19" s="46"/>
      <c r="X19" s="46"/>
      <c r="Y19" s="46" t="s">
        <v>23</v>
      </c>
      <c r="Z19" s="46" t="s">
        <v>23</v>
      </c>
      <c r="AA19" s="46" t="e">
        <v>#N/A</v>
      </c>
      <c r="AB19" s="46" t="s">
        <v>23</v>
      </c>
      <c r="AC19" s="46" t="s">
        <v>23</v>
      </c>
      <c r="AD19" s="46" t="s">
        <v>23</v>
      </c>
      <c r="AE19" s="46" t="s">
        <v>23</v>
      </c>
      <c r="AF19" s="8"/>
      <c r="AG19" s="46" t="s">
        <v>23</v>
      </c>
      <c r="AH19" s="46" t="s">
        <v>23</v>
      </c>
      <c r="AI19" s="46" t="s">
        <v>23</v>
      </c>
      <c r="AJ19" s="46" t="s">
        <v>23</v>
      </c>
      <c r="AK19" s="46" t="s">
        <v>23</v>
      </c>
      <c r="AL19" s="46" t="s">
        <v>23</v>
      </c>
      <c r="AM19" s="46" t="s">
        <v>23</v>
      </c>
      <c r="AN19" s="46" t="str">
        <f>IFERROR(VLOOKUP($B19,Sheet1!$A$5:$B$300,2,FALSE),"")</f>
        <v/>
      </c>
      <c r="AO19" s="46" t="s">
        <v>23</v>
      </c>
      <c r="AP19" s="5" t="str">
        <f>IFERROR(VLOOKUP($A19,集約用シート!$B$5:$U$300,15,FALSE),"")</f>
        <v/>
      </c>
      <c r="AQ19" s="8" t="s">
        <v>23</v>
      </c>
      <c r="AR19" s="46" t="s">
        <v>23</v>
      </c>
      <c r="AS19" s="5" t="str">
        <f>IFERROR(VLOOKUP($A19,集約用シート!$B$5:$U$300,19,FALSE),"")</f>
        <v/>
      </c>
      <c r="AT19" s="46" t="s">
        <v>23</v>
      </c>
      <c r="AU19" s="5" t="str">
        <f>IFERROR(VLOOKUP($A19,集約用シート!$B$5:$U$300,21,FALSE),"")</f>
        <v/>
      </c>
    </row>
    <row r="20" spans="1:47" ht="28.5" customHeight="1">
      <c r="A20" s="20">
        <v>43029</v>
      </c>
      <c r="B20" s="21" t="s">
        <v>2640</v>
      </c>
      <c r="C20" s="46" t="s">
        <v>26</v>
      </c>
      <c r="D20" s="46" t="s">
        <v>26</v>
      </c>
      <c r="E20" s="46">
        <v>2</v>
      </c>
      <c r="F20" s="46" t="s">
        <v>26</v>
      </c>
      <c r="G20" s="46" t="s">
        <v>26</v>
      </c>
      <c r="H20" s="46"/>
      <c r="I20" s="46"/>
      <c r="J20" s="46"/>
      <c r="K20" s="46" t="s">
        <v>26</v>
      </c>
      <c r="L20" s="46"/>
      <c r="M20" s="46"/>
      <c r="N20" s="46" t="s">
        <v>26</v>
      </c>
      <c r="O20" s="46" t="s">
        <v>22</v>
      </c>
      <c r="P20" s="46">
        <v>1</v>
      </c>
      <c r="Q20" s="46"/>
      <c r="R20" s="46" t="s">
        <v>26</v>
      </c>
      <c r="S20" s="46"/>
      <c r="T20" s="46"/>
      <c r="U20" s="46"/>
      <c r="V20" s="46"/>
      <c r="W20" s="46"/>
      <c r="X20" s="46"/>
      <c r="Y20" s="46" t="s">
        <v>23</v>
      </c>
      <c r="Z20" s="46" t="s">
        <v>23</v>
      </c>
      <c r="AA20" s="46" t="e">
        <v>#N/A</v>
      </c>
      <c r="AB20" s="46" t="s">
        <v>23</v>
      </c>
      <c r="AC20" s="46" t="s">
        <v>23</v>
      </c>
      <c r="AD20" s="46" t="s">
        <v>23</v>
      </c>
      <c r="AE20" s="46" t="s">
        <v>23</v>
      </c>
      <c r="AF20" s="8"/>
      <c r="AG20" s="46" t="s">
        <v>23</v>
      </c>
      <c r="AH20" s="46" t="s">
        <v>23</v>
      </c>
      <c r="AI20" s="46" t="s">
        <v>23</v>
      </c>
      <c r="AJ20" s="46" t="s">
        <v>23</v>
      </c>
      <c r="AK20" s="46" t="s">
        <v>25</v>
      </c>
      <c r="AL20" s="46" t="s">
        <v>21</v>
      </c>
      <c r="AM20" s="46" t="s">
        <v>25</v>
      </c>
      <c r="AN20" s="46" t="str">
        <f>IFERROR(VLOOKUP($B20,Sheet1!$A$5:$B$300,2,FALSE),"")</f>
        <v/>
      </c>
      <c r="AO20" s="46" t="s">
        <v>21</v>
      </c>
      <c r="AP20" s="5" t="str">
        <f>IFERROR(VLOOKUP($A20,集約用シート!$B$5:$U$300,15,FALSE),"")</f>
        <v/>
      </c>
      <c r="AQ20" s="8" t="s">
        <v>2567</v>
      </c>
      <c r="AR20" s="46" t="s">
        <v>2566</v>
      </c>
      <c r="AS20" s="5" t="str">
        <f>IFERROR(VLOOKUP($A20,集約用シート!$B$5:$U$300,19,FALSE),"")</f>
        <v/>
      </c>
      <c r="AT20" s="46" t="s">
        <v>21</v>
      </c>
      <c r="AU20" s="5" t="str">
        <f>IFERROR(VLOOKUP($A20,集約用シート!$B$5:$U$300,21,FALSE),"")</f>
        <v/>
      </c>
    </row>
    <row r="21" spans="1:47" ht="28.5" customHeight="1">
      <c r="A21" s="20">
        <v>43032</v>
      </c>
      <c r="B21" s="21" t="s">
        <v>2641</v>
      </c>
      <c r="C21" s="37"/>
      <c r="D21" s="46"/>
      <c r="E21" s="46">
        <v>0</v>
      </c>
      <c r="F21" s="46"/>
      <c r="G21" s="46"/>
      <c r="H21" s="46"/>
      <c r="I21" s="46"/>
      <c r="J21" s="46"/>
      <c r="K21" s="46"/>
      <c r="L21" s="46"/>
      <c r="M21" s="46"/>
      <c r="N21" s="46"/>
      <c r="O21" s="46"/>
      <c r="P21" s="46">
        <v>0</v>
      </c>
      <c r="Q21" s="46"/>
      <c r="R21" s="46"/>
      <c r="S21" s="46"/>
      <c r="T21" s="46"/>
      <c r="U21" s="46"/>
      <c r="V21" s="46"/>
      <c r="W21" s="46"/>
      <c r="X21" s="46"/>
      <c r="Y21" s="46" t="s">
        <v>23</v>
      </c>
      <c r="Z21" s="46" t="s">
        <v>23</v>
      </c>
      <c r="AA21" s="46" t="e">
        <v>#N/A</v>
      </c>
      <c r="AB21" s="46" t="s">
        <v>23</v>
      </c>
      <c r="AC21" s="46" t="s">
        <v>23</v>
      </c>
      <c r="AD21" s="46" t="s">
        <v>23</v>
      </c>
      <c r="AE21" s="46" t="s">
        <v>23</v>
      </c>
      <c r="AF21" s="8"/>
      <c r="AG21" s="46" t="s">
        <v>23</v>
      </c>
      <c r="AH21" s="46" t="s">
        <v>23</v>
      </c>
      <c r="AI21" s="46" t="s">
        <v>23</v>
      </c>
      <c r="AJ21" s="46"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20">
        <v>43034</v>
      </c>
      <c r="B22" s="21" t="s">
        <v>2642</v>
      </c>
      <c r="C22" s="46" t="s">
        <v>26</v>
      </c>
      <c r="D22" s="46" t="s">
        <v>22</v>
      </c>
      <c r="E22" s="46">
        <v>1</v>
      </c>
      <c r="F22" s="46" t="s">
        <v>26</v>
      </c>
      <c r="G22" s="46"/>
      <c r="H22" s="46" t="s">
        <v>26</v>
      </c>
      <c r="I22" s="46"/>
      <c r="J22" s="46"/>
      <c r="K22" s="46"/>
      <c r="L22" s="46"/>
      <c r="M22" s="46"/>
      <c r="N22" s="46" t="s">
        <v>26</v>
      </c>
      <c r="O22" s="46" t="s">
        <v>22</v>
      </c>
      <c r="P22" s="46">
        <v>1</v>
      </c>
      <c r="Q22" s="46"/>
      <c r="R22" s="46"/>
      <c r="S22" s="46"/>
      <c r="T22" s="46"/>
      <c r="U22" s="46"/>
      <c r="V22" s="46"/>
      <c r="W22" s="46"/>
      <c r="X22" s="46"/>
      <c r="Y22" s="46" t="s">
        <v>25</v>
      </c>
      <c r="Z22" s="46" t="s">
        <v>21</v>
      </c>
      <c r="AA22" s="46" t="s">
        <v>21</v>
      </c>
      <c r="AB22" s="46" t="s">
        <v>23</v>
      </c>
      <c r="AC22" s="46" t="s">
        <v>25</v>
      </c>
      <c r="AD22" s="46" t="s">
        <v>23</v>
      </c>
      <c r="AE22" s="46" t="s">
        <v>21</v>
      </c>
      <c r="AF22" s="8"/>
      <c r="AG22" s="46" t="s">
        <v>23</v>
      </c>
      <c r="AH22" s="46">
        <v>0</v>
      </c>
      <c r="AI22" s="46" t="s">
        <v>21</v>
      </c>
      <c r="AJ22" s="46" t="s">
        <v>21</v>
      </c>
      <c r="AK22" s="46" t="s">
        <v>25</v>
      </c>
      <c r="AL22" s="46" t="s">
        <v>21</v>
      </c>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20">
        <v>43035</v>
      </c>
      <c r="B23" s="21" t="s">
        <v>2643</v>
      </c>
      <c r="C23" s="37"/>
      <c r="D23" s="46"/>
      <c r="E23" s="46">
        <v>0</v>
      </c>
      <c r="F23" s="46"/>
      <c r="G23" s="46"/>
      <c r="H23" s="46"/>
      <c r="I23" s="46"/>
      <c r="J23" s="46"/>
      <c r="K23" s="46"/>
      <c r="L23" s="46"/>
      <c r="M23" s="46"/>
      <c r="N23" s="46"/>
      <c r="O23" s="46"/>
      <c r="P23" s="46">
        <v>0</v>
      </c>
      <c r="Q23" s="46"/>
      <c r="R23" s="46"/>
      <c r="S23" s="46"/>
      <c r="T23" s="46"/>
      <c r="U23" s="46"/>
      <c r="V23" s="46"/>
      <c r="W23" s="46"/>
      <c r="X23" s="46"/>
      <c r="Y23" s="46" t="s">
        <v>23</v>
      </c>
      <c r="Z23" s="46" t="s">
        <v>23</v>
      </c>
      <c r="AA23" s="46" t="e">
        <v>#N/A</v>
      </c>
      <c r="AB23" s="46" t="s">
        <v>23</v>
      </c>
      <c r="AC23" s="46" t="s">
        <v>21</v>
      </c>
      <c r="AD23" s="46" t="s">
        <v>23</v>
      </c>
      <c r="AE23" s="46" t="s">
        <v>21</v>
      </c>
      <c r="AF23" s="8"/>
      <c r="AG23" s="46" t="s">
        <v>23</v>
      </c>
      <c r="AH23" s="46">
        <v>0</v>
      </c>
      <c r="AI23" s="46" t="s">
        <v>23</v>
      </c>
      <c r="AJ23" s="46" t="s">
        <v>21</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20">
        <v>43042</v>
      </c>
      <c r="B24" s="21" t="s">
        <v>2644</v>
      </c>
      <c r="C24" s="37"/>
      <c r="D24" s="46"/>
      <c r="E24" s="46">
        <v>0</v>
      </c>
      <c r="F24" s="46"/>
      <c r="G24" s="46"/>
      <c r="H24" s="46"/>
      <c r="I24" s="46"/>
      <c r="J24" s="46"/>
      <c r="K24" s="46"/>
      <c r="L24" s="46"/>
      <c r="M24" s="46"/>
      <c r="N24" s="46"/>
      <c r="O24" s="46"/>
      <c r="P24" s="46">
        <v>0</v>
      </c>
      <c r="Q24" s="46"/>
      <c r="R24" s="46"/>
      <c r="S24" s="46"/>
      <c r="T24" s="46"/>
      <c r="U24" s="46"/>
      <c r="V24" s="46"/>
      <c r="W24" s="46"/>
      <c r="X24" s="46"/>
      <c r="Y24" s="46" t="s">
        <v>25</v>
      </c>
      <c r="Z24" s="46" t="s">
        <v>25</v>
      </c>
      <c r="AA24" s="46" t="s">
        <v>25</v>
      </c>
      <c r="AB24" s="46" t="s">
        <v>25</v>
      </c>
      <c r="AC24" s="46" t="s">
        <v>23</v>
      </c>
      <c r="AD24" s="46" t="s">
        <v>21</v>
      </c>
      <c r="AE24" s="46" t="s">
        <v>23</v>
      </c>
      <c r="AF24" s="8"/>
      <c r="AG24" s="46" t="s">
        <v>23</v>
      </c>
      <c r="AH24" s="46" t="s">
        <v>23</v>
      </c>
      <c r="AI24" s="46" t="s">
        <v>21</v>
      </c>
      <c r="AJ24" s="46" t="s">
        <v>23</v>
      </c>
      <c r="AK24" s="46" t="s">
        <v>25</v>
      </c>
      <c r="AL24" s="46" t="s">
        <v>25</v>
      </c>
      <c r="AM24" s="46" t="s">
        <v>25</v>
      </c>
      <c r="AN24" s="46" t="str">
        <f>IFERROR(VLOOKUP($B24,Sheet1!$A$5:$B$300,2,FALSE),"")</f>
        <v/>
      </c>
      <c r="AO24" s="46" t="s">
        <v>25</v>
      </c>
      <c r="AP24" s="5" t="str">
        <f>IFERROR(VLOOKUP($A24,集約用シート!$B$5:$U$300,15,FALSE),"")</f>
        <v/>
      </c>
      <c r="AQ24" s="8" t="s">
        <v>23</v>
      </c>
      <c r="AR24" s="46" t="s">
        <v>2566</v>
      </c>
      <c r="AS24" s="5" t="str">
        <f>IFERROR(VLOOKUP($A24,集約用シート!$B$5:$U$300,19,FALSE),"")</f>
        <v/>
      </c>
      <c r="AT24" s="46" t="s">
        <v>21</v>
      </c>
      <c r="AU24" s="5" t="str">
        <f>IFERROR(VLOOKUP($A24,集約用シート!$B$5:$U$300,21,FALSE),"")</f>
        <v/>
      </c>
    </row>
    <row r="25" spans="1:47" ht="28.5" customHeight="1">
      <c r="A25" s="20">
        <v>43043</v>
      </c>
      <c r="B25" s="21" t="s">
        <v>2645</v>
      </c>
      <c r="C25" s="37"/>
      <c r="D25" s="46"/>
      <c r="E25" s="46">
        <v>0</v>
      </c>
      <c r="F25" s="46"/>
      <c r="G25" s="46"/>
      <c r="H25" s="46"/>
      <c r="I25" s="46"/>
      <c r="J25" s="46"/>
      <c r="K25" s="46"/>
      <c r="L25" s="46"/>
      <c r="M25" s="46"/>
      <c r="N25" s="46"/>
      <c r="O25" s="46"/>
      <c r="P25" s="46">
        <v>0</v>
      </c>
      <c r="Q25" s="46"/>
      <c r="R25" s="46"/>
      <c r="S25" s="46"/>
      <c r="T25" s="46"/>
      <c r="U25" s="46"/>
      <c r="V25" s="46"/>
      <c r="W25" s="46"/>
      <c r="X25" s="46"/>
      <c r="Y25" s="46" t="s">
        <v>21</v>
      </c>
      <c r="Z25" s="46" t="s">
        <v>21</v>
      </c>
      <c r="AA25" s="46" t="s">
        <v>21</v>
      </c>
      <c r="AB25" s="46" t="s">
        <v>23</v>
      </c>
      <c r="AC25" s="46" t="s">
        <v>25</v>
      </c>
      <c r="AD25" s="46" t="s">
        <v>23</v>
      </c>
      <c r="AE25" s="46" t="s">
        <v>25</v>
      </c>
      <c r="AF25" s="8"/>
      <c r="AG25" s="46" t="s">
        <v>23</v>
      </c>
      <c r="AH25" s="46">
        <v>0</v>
      </c>
      <c r="AI25" s="46" t="s">
        <v>23</v>
      </c>
      <c r="AJ25" s="46" t="s">
        <v>21</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20">
        <v>43045</v>
      </c>
      <c r="B26" s="21" t="s">
        <v>2646</v>
      </c>
      <c r="C26" s="37"/>
      <c r="D26" s="46"/>
      <c r="E26" s="46">
        <v>0</v>
      </c>
      <c r="F26" s="46"/>
      <c r="G26" s="46"/>
      <c r="H26" s="46"/>
      <c r="I26" s="46"/>
      <c r="J26" s="46"/>
      <c r="K26" s="46"/>
      <c r="L26" s="46"/>
      <c r="M26" s="46"/>
      <c r="N26" s="46" t="s">
        <v>26</v>
      </c>
      <c r="O26" s="46" t="s">
        <v>22</v>
      </c>
      <c r="P26" s="46">
        <v>1</v>
      </c>
      <c r="Q26" s="46"/>
      <c r="R26" s="46"/>
      <c r="S26" s="46"/>
      <c r="T26" s="46"/>
      <c r="U26" s="46"/>
      <c r="V26" s="46"/>
      <c r="W26" s="46"/>
      <c r="X26" s="46"/>
      <c r="Y26" s="46" t="s">
        <v>23</v>
      </c>
      <c r="Z26" s="46" t="s">
        <v>23</v>
      </c>
      <c r="AA26" s="46" t="e">
        <v>#N/A</v>
      </c>
      <c r="AB26" s="46" t="s">
        <v>23</v>
      </c>
      <c r="AC26" s="46" t="s">
        <v>23</v>
      </c>
      <c r="AD26" s="46" t="s">
        <v>23</v>
      </c>
      <c r="AE26" s="46" t="s">
        <v>23</v>
      </c>
      <c r="AF26" s="8"/>
      <c r="AG26" s="46" t="s">
        <v>23</v>
      </c>
      <c r="AH26" s="46" t="s">
        <v>23</v>
      </c>
      <c r="AI26" s="46" t="s">
        <v>23</v>
      </c>
      <c r="AJ26" s="46" t="s">
        <v>23</v>
      </c>
      <c r="AK26" s="46" t="s">
        <v>21</v>
      </c>
      <c r="AL26" s="46" t="s">
        <v>21</v>
      </c>
      <c r="AM26" s="46"/>
      <c r="AN26" s="46" t="str">
        <f>IFERROR(VLOOKUP($B26,Sheet1!$A$5:$B$300,2,FALSE),"")</f>
        <v/>
      </c>
      <c r="AO26" s="46"/>
      <c r="AP26" s="5" t="str">
        <f>IFERROR(VLOOKUP($A26,集約用シート!$B$5:$U$300,15,FALSE),"")</f>
        <v/>
      </c>
      <c r="AQ26" s="8"/>
      <c r="AR26" s="46"/>
      <c r="AS26" s="5" t="str">
        <f>IFERROR(VLOOKUP($A26,集約用シート!$B$5:$U$300,19,FALSE),"")</f>
        <v/>
      </c>
      <c r="AT26" s="46"/>
      <c r="AU26" s="5" t="str">
        <f>IFERROR(VLOOKUP($A26,集約用シート!$B$5:$U$300,21,FALSE),"")</f>
        <v/>
      </c>
    </row>
    <row r="27" spans="1:47" ht="28.5" customHeight="1">
      <c r="A27" s="20">
        <v>43048</v>
      </c>
      <c r="B27" s="21" t="s">
        <v>2647</v>
      </c>
      <c r="C27" s="37"/>
      <c r="D27" s="46"/>
      <c r="E27" s="46">
        <v>0</v>
      </c>
      <c r="F27" s="46"/>
      <c r="G27" s="46"/>
      <c r="H27" s="46"/>
      <c r="I27" s="46"/>
      <c r="J27" s="46"/>
      <c r="K27" s="46"/>
      <c r="L27" s="46"/>
      <c r="M27" s="46"/>
      <c r="N27" s="46"/>
      <c r="O27" s="46"/>
      <c r="P27" s="46">
        <v>0</v>
      </c>
      <c r="Q27" s="46"/>
      <c r="R27" s="46"/>
      <c r="S27" s="46"/>
      <c r="T27" s="46"/>
      <c r="U27" s="46"/>
      <c r="V27" s="46"/>
      <c r="W27" s="46"/>
      <c r="X27" s="46"/>
      <c r="Y27" s="46" t="s">
        <v>23</v>
      </c>
      <c r="Z27" s="46" t="s">
        <v>23</v>
      </c>
      <c r="AA27" s="46" t="e">
        <v>#N/A</v>
      </c>
      <c r="AB27" s="46" t="s">
        <v>23</v>
      </c>
      <c r="AC27" s="46" t="s">
        <v>23</v>
      </c>
      <c r="AD27" s="46" t="s">
        <v>23</v>
      </c>
      <c r="AE27" s="46" t="s">
        <v>23</v>
      </c>
      <c r="AF27" s="8"/>
      <c r="AG27" s="46" t="s">
        <v>23</v>
      </c>
      <c r="AH27" s="46" t="s">
        <v>23</v>
      </c>
      <c r="AI27" s="46" t="s">
        <v>23</v>
      </c>
      <c r="AJ27" s="46"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20">
        <v>43049</v>
      </c>
      <c r="B28" s="21" t="s">
        <v>2648</v>
      </c>
      <c r="C28" s="46" t="s">
        <v>26</v>
      </c>
      <c r="D28" s="46" t="s">
        <v>22</v>
      </c>
      <c r="E28" s="46">
        <v>1</v>
      </c>
      <c r="F28" s="46" t="s">
        <v>26</v>
      </c>
      <c r="G28" s="46" t="s">
        <v>26</v>
      </c>
      <c r="H28" s="46"/>
      <c r="I28" s="46"/>
      <c r="J28" s="46"/>
      <c r="K28" s="46" t="s">
        <v>26</v>
      </c>
      <c r="L28" s="46"/>
      <c r="M28" s="46"/>
      <c r="N28" s="46" t="s">
        <v>26</v>
      </c>
      <c r="O28" s="46" t="s">
        <v>22</v>
      </c>
      <c r="P28" s="46">
        <v>1</v>
      </c>
      <c r="Q28" s="46" t="s">
        <v>26</v>
      </c>
      <c r="R28" s="46"/>
      <c r="S28" s="46"/>
      <c r="T28" s="46"/>
      <c r="U28" s="46"/>
      <c r="V28" s="46"/>
      <c r="W28" s="46"/>
      <c r="X28" s="46"/>
      <c r="Y28" s="46" t="s">
        <v>23</v>
      </c>
      <c r="Z28" s="46" t="s">
        <v>23</v>
      </c>
      <c r="AA28" s="46" t="e">
        <v>#N/A</v>
      </c>
      <c r="AB28" s="46" t="s">
        <v>23</v>
      </c>
      <c r="AC28" s="46" t="s">
        <v>25</v>
      </c>
      <c r="AD28" s="46" t="s">
        <v>23</v>
      </c>
      <c r="AE28" s="46" t="s">
        <v>21</v>
      </c>
      <c r="AF28" s="8"/>
      <c r="AG28" s="46" t="s">
        <v>23</v>
      </c>
      <c r="AH28" s="46">
        <v>0</v>
      </c>
      <c r="AI28" s="46" t="s">
        <v>23</v>
      </c>
      <c r="AJ28" s="46" t="s">
        <v>21</v>
      </c>
      <c r="AK28" s="46" t="s">
        <v>25</v>
      </c>
      <c r="AL28" s="46" t="s">
        <v>21</v>
      </c>
      <c r="AM28" s="46" t="s">
        <v>25</v>
      </c>
      <c r="AN28" s="46" t="str">
        <f>IFERROR(VLOOKUP($B28,Sheet1!$A$5:$B$300,2,FALSE),"")</f>
        <v/>
      </c>
      <c r="AO28" s="46" t="s">
        <v>21</v>
      </c>
      <c r="AP28" s="5" t="str">
        <f>IFERROR(VLOOKUP($A28,集約用シート!$B$5:$U$300,15,FALSE),"")</f>
        <v/>
      </c>
      <c r="AQ28" s="8" t="s">
        <v>1934</v>
      </c>
      <c r="AR28" s="46" t="s">
        <v>2566</v>
      </c>
      <c r="AS28" s="5" t="str">
        <f>IFERROR(VLOOKUP($A28,集約用シート!$B$5:$U$300,19,FALSE),"")</f>
        <v/>
      </c>
      <c r="AT28" s="46" t="s">
        <v>21</v>
      </c>
      <c r="AU28" s="5" t="str">
        <f>IFERROR(VLOOKUP($A28,集約用シート!$B$5:$U$300,21,FALSE),"")</f>
        <v/>
      </c>
    </row>
    <row r="29" spans="1:47" ht="28.5" customHeight="1">
      <c r="A29" s="20">
        <v>43050</v>
      </c>
      <c r="B29" s="21" t="s">
        <v>2649</v>
      </c>
      <c r="C29" s="37"/>
      <c r="D29" s="46"/>
      <c r="E29" s="46">
        <v>0</v>
      </c>
      <c r="F29" s="46"/>
      <c r="G29" s="46"/>
      <c r="H29" s="46"/>
      <c r="I29" s="46"/>
      <c r="J29" s="46"/>
      <c r="K29" s="46"/>
      <c r="L29" s="46"/>
      <c r="M29" s="46"/>
      <c r="N29" s="46"/>
      <c r="O29" s="46"/>
      <c r="P29" s="46">
        <v>0</v>
      </c>
      <c r="Q29" s="46"/>
      <c r="R29" s="46"/>
      <c r="S29" s="46"/>
      <c r="T29" s="46"/>
      <c r="U29" s="46"/>
      <c r="V29" s="46"/>
      <c r="W29" s="46"/>
      <c r="X29" s="46"/>
      <c r="Y29" s="46" t="s">
        <v>23</v>
      </c>
      <c r="Z29" s="46" t="s">
        <v>23</v>
      </c>
      <c r="AA29" s="46" t="e">
        <v>#N/A</v>
      </c>
      <c r="AB29" s="46" t="s">
        <v>23</v>
      </c>
      <c r="AC29" s="46" t="s">
        <v>23</v>
      </c>
      <c r="AD29" s="46" t="s">
        <v>23</v>
      </c>
      <c r="AE29" s="46" t="s">
        <v>23</v>
      </c>
      <c r="AF29" s="8"/>
      <c r="AG29" s="46" t="s">
        <v>23</v>
      </c>
      <c r="AH29" s="46" t="s">
        <v>23</v>
      </c>
      <c r="AI29" s="46" t="s">
        <v>23</v>
      </c>
      <c r="AJ29" s="46" t="s">
        <v>23</v>
      </c>
      <c r="AK29" s="46" t="s">
        <v>21</v>
      </c>
      <c r="AL29" s="46" t="s">
        <v>21</v>
      </c>
      <c r="AM29" s="46" t="s">
        <v>25</v>
      </c>
      <c r="AN29" s="46" t="str">
        <f>IFERROR(VLOOKUP($B29,Sheet1!$A$5:$B$300,2,FALSE),"")</f>
        <v/>
      </c>
      <c r="AO29" s="46" t="s">
        <v>25</v>
      </c>
      <c r="AP29" s="5" t="str">
        <f>IFERROR(VLOOKUP($A29,集約用シート!$B$5:$U$300,15,FALSE),"")</f>
        <v/>
      </c>
      <c r="AQ29" s="8" t="s">
        <v>1934</v>
      </c>
      <c r="AR29" s="46" t="s">
        <v>25</v>
      </c>
      <c r="AS29" s="5" t="str">
        <f>IFERROR(VLOOKUP($A29,集約用シート!$B$5:$U$300,19,FALSE),"")</f>
        <v/>
      </c>
      <c r="AT29" s="46" t="s">
        <v>21</v>
      </c>
      <c r="AU29" s="5" t="str">
        <f>IFERROR(VLOOKUP($A29,集約用シート!$B$5:$U$300,21,FALSE),"")</f>
        <v/>
      </c>
    </row>
    <row r="30" spans="1:47" ht="28.5" customHeight="1">
      <c r="A30" s="20">
        <v>43052</v>
      </c>
      <c r="B30" s="21" t="s">
        <v>2650</v>
      </c>
      <c r="C30" s="37"/>
      <c r="D30" s="46"/>
      <c r="E30" s="46">
        <v>0</v>
      </c>
      <c r="F30" s="46"/>
      <c r="G30" s="46"/>
      <c r="H30" s="46"/>
      <c r="I30" s="46"/>
      <c r="J30" s="46"/>
      <c r="K30" s="46"/>
      <c r="L30" s="46"/>
      <c r="M30" s="46"/>
      <c r="N30" s="46" t="s">
        <v>22</v>
      </c>
      <c r="O30" s="46" t="s">
        <v>22</v>
      </c>
      <c r="P30" s="46">
        <v>0</v>
      </c>
      <c r="Q30" s="46"/>
      <c r="R30" s="46"/>
      <c r="S30" s="46"/>
      <c r="T30" s="46"/>
      <c r="U30" s="46"/>
      <c r="V30" s="46"/>
      <c r="W30" s="46"/>
      <c r="X30" s="46"/>
      <c r="Y30" s="46" t="s">
        <v>21</v>
      </c>
      <c r="Z30" s="46" t="s">
        <v>21</v>
      </c>
      <c r="AA30" s="46" t="s">
        <v>21</v>
      </c>
      <c r="AB30" s="46" t="s">
        <v>23</v>
      </c>
      <c r="AC30" s="46" t="s">
        <v>21</v>
      </c>
      <c r="AD30" s="46" t="s">
        <v>23</v>
      </c>
      <c r="AE30" s="46" t="s">
        <v>21</v>
      </c>
      <c r="AF30" s="8"/>
      <c r="AG30" s="46" t="s">
        <v>23</v>
      </c>
      <c r="AH30" s="46">
        <v>0</v>
      </c>
      <c r="AI30" s="46" t="s">
        <v>23</v>
      </c>
      <c r="AJ30" s="46" t="s">
        <v>21</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20">
        <v>43053</v>
      </c>
      <c r="B31" s="21" t="s">
        <v>2651</v>
      </c>
      <c r="C31" s="37"/>
      <c r="D31" s="46"/>
      <c r="E31" s="46">
        <v>0</v>
      </c>
      <c r="F31" s="46"/>
      <c r="G31" s="46"/>
      <c r="H31" s="46"/>
      <c r="I31" s="46"/>
      <c r="J31" s="46"/>
      <c r="K31" s="46"/>
      <c r="L31" s="46"/>
      <c r="M31" s="46"/>
      <c r="N31" s="46"/>
      <c r="O31" s="46"/>
      <c r="P31" s="46">
        <v>0</v>
      </c>
      <c r="Q31" s="46"/>
      <c r="R31" s="46"/>
      <c r="S31" s="46"/>
      <c r="T31" s="46"/>
      <c r="U31" s="46"/>
      <c r="V31" s="46"/>
      <c r="W31" s="46"/>
      <c r="X31" s="46"/>
      <c r="Y31" s="46" t="s">
        <v>21</v>
      </c>
      <c r="Z31" s="46" t="s">
        <v>21</v>
      </c>
      <c r="AA31" s="46" t="s">
        <v>21</v>
      </c>
      <c r="AB31" s="46" t="s">
        <v>23</v>
      </c>
      <c r="AC31" s="46" t="s">
        <v>21</v>
      </c>
      <c r="AD31" s="46" t="s">
        <v>23</v>
      </c>
      <c r="AE31" s="46" t="s">
        <v>21</v>
      </c>
      <c r="AF31" s="8"/>
      <c r="AG31" s="46" t="s">
        <v>23</v>
      </c>
      <c r="AH31" s="46">
        <v>0</v>
      </c>
      <c r="AI31" s="46" t="s">
        <v>21</v>
      </c>
      <c r="AJ31" s="46" t="s">
        <v>21</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20">
        <v>43056</v>
      </c>
      <c r="B32" s="21" t="s">
        <v>2652</v>
      </c>
      <c r="C32" s="37"/>
      <c r="D32" s="46"/>
      <c r="E32" s="46">
        <v>0</v>
      </c>
      <c r="F32" s="46"/>
      <c r="G32" s="46"/>
      <c r="H32" s="46"/>
      <c r="I32" s="46"/>
      <c r="J32" s="46"/>
      <c r="K32" s="46"/>
      <c r="L32" s="46"/>
      <c r="M32" s="46"/>
      <c r="N32" s="46" t="s">
        <v>22</v>
      </c>
      <c r="O32" s="46" t="s">
        <v>22</v>
      </c>
      <c r="P32" s="46">
        <v>0</v>
      </c>
      <c r="Q32" s="46"/>
      <c r="R32" s="46"/>
      <c r="S32" s="46"/>
      <c r="T32" s="46"/>
      <c r="U32" s="46"/>
      <c r="V32" s="46"/>
      <c r="W32" s="46"/>
      <c r="X32" s="46"/>
      <c r="Y32" s="46" t="s">
        <v>23</v>
      </c>
      <c r="Z32" s="46" t="s">
        <v>23</v>
      </c>
      <c r="AA32" s="46" t="e">
        <v>#N/A</v>
      </c>
      <c r="AB32" s="46" t="s">
        <v>23</v>
      </c>
      <c r="AC32" s="46" t="s">
        <v>23</v>
      </c>
      <c r="AD32" s="46" t="s">
        <v>23</v>
      </c>
      <c r="AE32" s="46" t="s">
        <v>23</v>
      </c>
      <c r="AF32" s="8"/>
      <c r="AG32" s="46" t="s">
        <v>23</v>
      </c>
      <c r="AH32" s="46" t="s">
        <v>23</v>
      </c>
      <c r="AI32" s="46" t="s">
        <v>23</v>
      </c>
      <c r="AJ32" s="46"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20">
        <v>43057</v>
      </c>
      <c r="B33" s="21" t="s">
        <v>2653</v>
      </c>
      <c r="C33" s="37"/>
      <c r="D33" s="46"/>
      <c r="E33" s="46">
        <v>0</v>
      </c>
      <c r="F33" s="46"/>
      <c r="G33" s="46"/>
      <c r="H33" s="46"/>
      <c r="I33" s="46"/>
      <c r="J33" s="46"/>
      <c r="K33" s="46"/>
      <c r="L33" s="46"/>
      <c r="M33" s="46"/>
      <c r="N33" s="46"/>
      <c r="O33" s="46"/>
      <c r="P33" s="46">
        <v>0</v>
      </c>
      <c r="Q33" s="46"/>
      <c r="R33" s="46"/>
      <c r="S33" s="46"/>
      <c r="T33" s="46"/>
      <c r="U33" s="46"/>
      <c r="V33" s="46"/>
      <c r="W33" s="46"/>
      <c r="X33" s="46"/>
      <c r="Y33" s="46" t="s">
        <v>21</v>
      </c>
      <c r="Z33" s="46" t="s">
        <v>21</v>
      </c>
      <c r="AA33" s="46" t="s">
        <v>21</v>
      </c>
      <c r="AB33" s="46" t="s">
        <v>23</v>
      </c>
      <c r="AC33" s="46" t="s">
        <v>21</v>
      </c>
      <c r="AD33" s="46" t="s">
        <v>23</v>
      </c>
      <c r="AE33" s="46" t="s">
        <v>21</v>
      </c>
      <c r="AF33" s="8"/>
      <c r="AG33" s="46" t="s">
        <v>23</v>
      </c>
      <c r="AH33" s="46">
        <v>0</v>
      </c>
      <c r="AI33" s="46" t="s">
        <v>23</v>
      </c>
      <c r="AJ33" s="46"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20">
        <v>43059</v>
      </c>
      <c r="B34" s="21" t="s">
        <v>2654</v>
      </c>
      <c r="C34" s="37"/>
      <c r="D34" s="46"/>
      <c r="E34" s="46">
        <v>0</v>
      </c>
      <c r="F34" s="46"/>
      <c r="G34" s="46"/>
      <c r="H34" s="46"/>
      <c r="I34" s="46"/>
      <c r="J34" s="46"/>
      <c r="K34" s="46"/>
      <c r="L34" s="46"/>
      <c r="M34" s="46"/>
      <c r="N34" s="46"/>
      <c r="O34" s="46"/>
      <c r="P34" s="46">
        <v>0</v>
      </c>
      <c r="Q34" s="46"/>
      <c r="R34" s="46"/>
      <c r="S34" s="46"/>
      <c r="T34" s="46"/>
      <c r="U34" s="46"/>
      <c r="V34" s="46"/>
      <c r="W34" s="46"/>
      <c r="X34" s="46"/>
      <c r="Y34" s="46" t="s">
        <v>23</v>
      </c>
      <c r="Z34" s="46" t="s">
        <v>23</v>
      </c>
      <c r="AA34" s="46" t="e">
        <v>#N/A</v>
      </c>
      <c r="AB34" s="46" t="s">
        <v>23</v>
      </c>
      <c r="AC34" s="46" t="s">
        <v>23</v>
      </c>
      <c r="AD34" s="46" t="s">
        <v>23</v>
      </c>
      <c r="AE34" s="46" t="s">
        <v>23</v>
      </c>
      <c r="AF34" s="8"/>
      <c r="AG34" s="46" t="s">
        <v>23</v>
      </c>
      <c r="AH34" s="46" t="s">
        <v>23</v>
      </c>
      <c r="AI34" s="46" t="s">
        <v>23</v>
      </c>
      <c r="AJ34" s="46"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20">
        <v>43060</v>
      </c>
      <c r="B35" s="21" t="s">
        <v>2655</v>
      </c>
      <c r="C35" s="37"/>
      <c r="D35" s="46"/>
      <c r="E35" s="46">
        <v>0</v>
      </c>
      <c r="F35" s="46"/>
      <c r="G35" s="46"/>
      <c r="H35" s="46"/>
      <c r="I35" s="46"/>
      <c r="J35" s="46"/>
      <c r="K35" s="46"/>
      <c r="L35" s="46"/>
      <c r="M35" s="46"/>
      <c r="N35" s="46"/>
      <c r="O35" s="46"/>
      <c r="P35" s="46">
        <v>0</v>
      </c>
      <c r="Q35" s="46"/>
      <c r="R35" s="46"/>
      <c r="S35" s="46"/>
      <c r="T35" s="46"/>
      <c r="U35" s="46"/>
      <c r="V35" s="46"/>
      <c r="W35" s="46"/>
      <c r="X35" s="46"/>
      <c r="Y35" s="46" t="s">
        <v>23</v>
      </c>
      <c r="Z35" s="46" t="s">
        <v>23</v>
      </c>
      <c r="AA35" s="46" t="e">
        <v>#N/A</v>
      </c>
      <c r="AB35" s="46" t="s">
        <v>23</v>
      </c>
      <c r="AC35" s="46" t="s">
        <v>23</v>
      </c>
      <c r="AD35" s="46" t="s">
        <v>23</v>
      </c>
      <c r="AE35" s="46" t="s">
        <v>23</v>
      </c>
      <c r="AF35" s="8"/>
      <c r="AG35" s="46" t="s">
        <v>23</v>
      </c>
      <c r="AH35" s="46" t="s">
        <v>23</v>
      </c>
      <c r="AI35" s="46" t="s">
        <v>23</v>
      </c>
      <c r="AJ35" s="46"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20">
        <v>43061</v>
      </c>
      <c r="B36" s="21" t="s">
        <v>2656</v>
      </c>
      <c r="C36" s="46" t="s">
        <v>26</v>
      </c>
      <c r="D36" s="46" t="s">
        <v>22</v>
      </c>
      <c r="E36" s="46">
        <v>1</v>
      </c>
      <c r="F36" s="46" t="s">
        <v>26</v>
      </c>
      <c r="G36" s="46"/>
      <c r="H36" s="46"/>
      <c r="I36" s="46"/>
      <c r="J36" s="46"/>
      <c r="K36" s="46" t="s">
        <v>26</v>
      </c>
      <c r="L36" s="46"/>
      <c r="M36" s="46"/>
      <c r="N36" s="46"/>
      <c r="O36" s="46"/>
      <c r="P36" s="46">
        <v>0</v>
      </c>
      <c r="Q36" s="46"/>
      <c r="R36" s="46"/>
      <c r="S36" s="46"/>
      <c r="T36" s="46"/>
      <c r="U36" s="46"/>
      <c r="V36" s="46"/>
      <c r="W36" s="46"/>
      <c r="X36" s="46"/>
      <c r="Y36" s="46" t="s">
        <v>25</v>
      </c>
      <c r="Z36" s="46" t="s">
        <v>21</v>
      </c>
      <c r="AA36" s="46" t="s">
        <v>21</v>
      </c>
      <c r="AB36" s="46" t="s">
        <v>25</v>
      </c>
      <c r="AC36" s="46" t="s">
        <v>23</v>
      </c>
      <c r="AD36" s="46" t="s">
        <v>21</v>
      </c>
      <c r="AE36" s="46" t="s">
        <v>23</v>
      </c>
      <c r="AF36" s="8"/>
      <c r="AG36" s="46" t="s">
        <v>23</v>
      </c>
      <c r="AH36" s="46" t="s">
        <v>23</v>
      </c>
      <c r="AI36" s="46" t="s">
        <v>21</v>
      </c>
      <c r="AJ36" s="46" t="s">
        <v>23</v>
      </c>
      <c r="AK36" s="46"/>
      <c r="AL36" s="46"/>
      <c r="AM36" s="46"/>
      <c r="AN36" s="46" t="str">
        <f>IFERROR(VLOOKUP($B36,Sheet1!$A$5:$B$300,2,FALSE),"")</f>
        <v/>
      </c>
      <c r="AO36" s="46"/>
      <c r="AP36" s="5" t="str">
        <f>IFERROR(VLOOKUP($A36,集約用シート!$B$5:$U$300,15,FALSE),"")</f>
        <v/>
      </c>
      <c r="AQ36" s="8"/>
      <c r="AR36" s="46"/>
      <c r="AS36" s="5" t="str">
        <f>IFERROR(VLOOKUP($A36,集約用シート!$B$5:$U$300,19,FALSE),"")</f>
        <v/>
      </c>
      <c r="AT36" s="46"/>
      <c r="AU36" s="5" t="str">
        <f>IFERROR(VLOOKUP($A36,集約用シート!$B$5:$U$300,21,FALSE),"")</f>
        <v/>
      </c>
    </row>
    <row r="37" spans="1:47" ht="28.5" customHeight="1">
      <c r="A37" s="20">
        <v>43062</v>
      </c>
      <c r="B37" s="21" t="s">
        <v>2657</v>
      </c>
      <c r="C37" s="37"/>
      <c r="D37" s="46"/>
      <c r="E37" s="46">
        <v>0</v>
      </c>
      <c r="F37" s="46"/>
      <c r="G37" s="46"/>
      <c r="H37" s="46"/>
      <c r="I37" s="46"/>
      <c r="J37" s="46"/>
      <c r="K37" s="46"/>
      <c r="L37" s="46"/>
      <c r="M37" s="46"/>
      <c r="N37" s="46"/>
      <c r="O37" s="46"/>
      <c r="P37" s="46">
        <v>0</v>
      </c>
      <c r="Q37" s="46"/>
      <c r="R37" s="46"/>
      <c r="S37" s="46"/>
      <c r="T37" s="46"/>
      <c r="U37" s="46"/>
      <c r="V37" s="46"/>
      <c r="W37" s="46"/>
      <c r="X37" s="46"/>
      <c r="Y37" s="46" t="s">
        <v>23</v>
      </c>
      <c r="Z37" s="46" t="s">
        <v>23</v>
      </c>
      <c r="AA37" s="46" t="e">
        <v>#N/A</v>
      </c>
      <c r="AB37" s="46" t="s">
        <v>23</v>
      </c>
      <c r="AC37" s="46" t="s">
        <v>23</v>
      </c>
      <c r="AD37" s="46" t="s">
        <v>23</v>
      </c>
      <c r="AE37" s="46" t="s">
        <v>23</v>
      </c>
      <c r="AF37" s="8"/>
      <c r="AG37" s="46" t="s">
        <v>23</v>
      </c>
      <c r="AH37" s="46" t="s">
        <v>23</v>
      </c>
      <c r="AI37" s="46" t="s">
        <v>23</v>
      </c>
      <c r="AJ37" s="46"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20">
        <v>43063</v>
      </c>
      <c r="B38" s="21" t="s">
        <v>2658</v>
      </c>
      <c r="C38" s="37"/>
      <c r="D38" s="46"/>
      <c r="E38" s="46">
        <v>0</v>
      </c>
      <c r="F38" s="46"/>
      <c r="G38" s="46"/>
      <c r="H38" s="46"/>
      <c r="I38" s="46"/>
      <c r="J38" s="46"/>
      <c r="K38" s="46"/>
      <c r="L38" s="46"/>
      <c r="M38" s="46"/>
      <c r="N38" s="46" t="s">
        <v>22</v>
      </c>
      <c r="O38" s="46" t="s">
        <v>22</v>
      </c>
      <c r="P38" s="46">
        <v>0</v>
      </c>
      <c r="Q38" s="46"/>
      <c r="R38" s="46"/>
      <c r="S38" s="46"/>
      <c r="T38" s="46"/>
      <c r="U38" s="46"/>
      <c r="V38" s="46"/>
      <c r="W38" s="46"/>
      <c r="X38" s="46"/>
      <c r="Y38" s="46" t="s">
        <v>23</v>
      </c>
      <c r="Z38" s="46" t="s">
        <v>23</v>
      </c>
      <c r="AA38" s="46" t="e">
        <v>#N/A</v>
      </c>
      <c r="AB38" s="46" t="s">
        <v>23</v>
      </c>
      <c r="AC38" s="46" t="s">
        <v>23</v>
      </c>
      <c r="AD38" s="46" t="s">
        <v>23</v>
      </c>
      <c r="AE38" s="46" t="s">
        <v>23</v>
      </c>
      <c r="AF38" s="8"/>
      <c r="AG38" s="46" t="s">
        <v>23</v>
      </c>
      <c r="AH38" s="46" t="s">
        <v>23</v>
      </c>
      <c r="AI38" s="46" t="s">
        <v>23</v>
      </c>
      <c r="AJ38" s="46"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20">
        <v>43066</v>
      </c>
      <c r="B39" s="21" t="s">
        <v>2659</v>
      </c>
      <c r="C39" s="37"/>
      <c r="D39" s="46"/>
      <c r="E39" s="46">
        <v>0</v>
      </c>
      <c r="F39" s="46"/>
      <c r="G39" s="46"/>
      <c r="H39" s="46"/>
      <c r="I39" s="46"/>
      <c r="J39" s="46"/>
      <c r="K39" s="46"/>
      <c r="L39" s="46"/>
      <c r="M39" s="46"/>
      <c r="N39" s="46" t="s">
        <v>22</v>
      </c>
      <c r="O39" s="46" t="s">
        <v>22</v>
      </c>
      <c r="P39" s="46">
        <v>0</v>
      </c>
      <c r="Q39" s="46" t="s">
        <v>26</v>
      </c>
      <c r="R39" s="46"/>
      <c r="S39" s="46"/>
      <c r="T39" s="46"/>
      <c r="U39" s="46"/>
      <c r="V39" s="46" t="s">
        <v>26</v>
      </c>
      <c r="W39" s="46"/>
      <c r="X39" s="46"/>
      <c r="Y39" s="46" t="s">
        <v>21</v>
      </c>
      <c r="Z39" s="46" t="s">
        <v>21</v>
      </c>
      <c r="AA39" s="46" t="s">
        <v>21</v>
      </c>
      <c r="AB39" s="46" t="s">
        <v>23</v>
      </c>
      <c r="AC39" s="46" t="s">
        <v>21</v>
      </c>
      <c r="AD39" s="46" t="s">
        <v>23</v>
      </c>
      <c r="AE39" s="46" t="s">
        <v>21</v>
      </c>
      <c r="AF39" s="8"/>
      <c r="AG39" s="46" t="s">
        <v>23</v>
      </c>
      <c r="AH39" s="46">
        <v>0</v>
      </c>
      <c r="AI39" s="46" t="s">
        <v>23</v>
      </c>
      <c r="AJ39" s="46" t="s">
        <v>21</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20">
        <v>43067</v>
      </c>
      <c r="B40" s="21" t="s">
        <v>2660</v>
      </c>
      <c r="C40" s="37"/>
      <c r="D40" s="46"/>
      <c r="E40" s="46">
        <v>0</v>
      </c>
      <c r="F40" s="46"/>
      <c r="G40" s="46"/>
      <c r="H40" s="46"/>
      <c r="I40" s="46"/>
      <c r="J40" s="46"/>
      <c r="K40" s="46"/>
      <c r="L40" s="46"/>
      <c r="M40" s="46"/>
      <c r="N40" s="46"/>
      <c r="O40" s="46"/>
      <c r="P40" s="46">
        <v>0</v>
      </c>
      <c r="Q40" s="46"/>
      <c r="R40" s="46"/>
      <c r="S40" s="46"/>
      <c r="T40" s="46"/>
      <c r="U40" s="46"/>
      <c r="V40" s="46"/>
      <c r="W40" s="46"/>
      <c r="X40" s="46"/>
      <c r="Y40" s="46" t="s">
        <v>23</v>
      </c>
      <c r="Z40" s="46" t="s">
        <v>23</v>
      </c>
      <c r="AA40" s="46" t="e">
        <v>#N/A</v>
      </c>
      <c r="AB40" s="46" t="s">
        <v>23</v>
      </c>
      <c r="AC40" s="46" t="s">
        <v>23</v>
      </c>
      <c r="AD40" s="46" t="s">
        <v>23</v>
      </c>
      <c r="AE40" s="46" t="s">
        <v>23</v>
      </c>
      <c r="AF40" s="8"/>
      <c r="AG40" s="46" t="s">
        <v>23</v>
      </c>
      <c r="AH40" s="46" t="s">
        <v>23</v>
      </c>
      <c r="AI40" s="46" t="s">
        <v>23</v>
      </c>
      <c r="AJ40" s="46"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20">
        <v>43069</v>
      </c>
      <c r="B41" s="21" t="s">
        <v>2661</v>
      </c>
      <c r="C41" s="37"/>
      <c r="D41" s="46"/>
      <c r="E41" s="46">
        <v>0</v>
      </c>
      <c r="F41" s="46"/>
      <c r="G41" s="46"/>
      <c r="H41" s="46"/>
      <c r="I41" s="46"/>
      <c r="J41" s="46"/>
      <c r="K41" s="46"/>
      <c r="L41" s="46"/>
      <c r="M41" s="46"/>
      <c r="N41" s="46" t="s">
        <v>22</v>
      </c>
      <c r="O41" s="46" t="s">
        <v>22</v>
      </c>
      <c r="P41" s="46">
        <v>0</v>
      </c>
      <c r="Q41" s="46"/>
      <c r="R41" s="46"/>
      <c r="S41" s="46"/>
      <c r="T41" s="46"/>
      <c r="U41" s="46"/>
      <c r="V41" s="46"/>
      <c r="W41" s="46"/>
      <c r="X41" s="46"/>
      <c r="Y41" s="46" t="s">
        <v>21</v>
      </c>
      <c r="Z41" s="46" t="s">
        <v>21</v>
      </c>
      <c r="AA41" s="46" t="s">
        <v>21</v>
      </c>
      <c r="AB41" s="46" t="s">
        <v>23</v>
      </c>
      <c r="AC41" s="46" t="s">
        <v>21</v>
      </c>
      <c r="AD41" s="46" t="s">
        <v>23</v>
      </c>
      <c r="AE41" s="46" t="s">
        <v>21</v>
      </c>
      <c r="AF41" s="8"/>
      <c r="AG41" s="46" t="s">
        <v>23</v>
      </c>
      <c r="AH41" s="46">
        <v>0</v>
      </c>
      <c r="AI41" s="46" t="s">
        <v>23</v>
      </c>
      <c r="AJ41" s="46" t="s">
        <v>21</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20">
        <v>43072</v>
      </c>
      <c r="B42" s="21" t="s">
        <v>2662</v>
      </c>
      <c r="C42" s="37"/>
      <c r="D42" s="46"/>
      <c r="E42" s="46">
        <v>0</v>
      </c>
      <c r="F42" s="46"/>
      <c r="G42" s="46"/>
      <c r="H42" s="46"/>
      <c r="I42" s="46"/>
      <c r="J42" s="46"/>
      <c r="K42" s="46"/>
      <c r="L42" s="46"/>
      <c r="M42" s="46"/>
      <c r="N42" s="46"/>
      <c r="O42" s="46"/>
      <c r="P42" s="46">
        <v>0</v>
      </c>
      <c r="Q42" s="46"/>
      <c r="R42" s="46"/>
      <c r="S42" s="46"/>
      <c r="T42" s="46"/>
      <c r="U42" s="46"/>
      <c r="V42" s="46"/>
      <c r="W42" s="46"/>
      <c r="X42" s="46"/>
      <c r="Y42" s="46" t="s">
        <v>23</v>
      </c>
      <c r="Z42" s="46" t="s">
        <v>23</v>
      </c>
      <c r="AA42" s="46" t="e">
        <v>#N/A</v>
      </c>
      <c r="AB42" s="46" t="s">
        <v>23</v>
      </c>
      <c r="AC42" s="46" t="s">
        <v>23</v>
      </c>
      <c r="AD42" s="46" t="s">
        <v>23</v>
      </c>
      <c r="AE42" s="46" t="s">
        <v>23</v>
      </c>
      <c r="AF42" s="8"/>
      <c r="AG42" s="46" t="s">
        <v>23</v>
      </c>
      <c r="AH42" s="46" t="s">
        <v>23</v>
      </c>
      <c r="AI42" s="46" t="s">
        <v>23</v>
      </c>
      <c r="AJ42" s="46"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20">
        <v>43073</v>
      </c>
      <c r="B43" s="21" t="s">
        <v>2663</v>
      </c>
      <c r="C43" s="37"/>
      <c r="D43" s="46"/>
      <c r="E43" s="46">
        <v>0</v>
      </c>
      <c r="F43" s="46"/>
      <c r="G43" s="46"/>
      <c r="H43" s="46"/>
      <c r="I43" s="46"/>
      <c r="J43" s="46"/>
      <c r="K43" s="46"/>
      <c r="L43" s="46"/>
      <c r="M43" s="46"/>
      <c r="N43" s="46"/>
      <c r="O43" s="46"/>
      <c r="P43" s="46">
        <v>0</v>
      </c>
      <c r="Q43" s="46"/>
      <c r="R43" s="46"/>
      <c r="S43" s="46"/>
      <c r="T43" s="46"/>
      <c r="U43" s="46"/>
      <c r="V43" s="46"/>
      <c r="W43" s="46"/>
      <c r="X43" s="46"/>
      <c r="Y43" s="46" t="s">
        <v>23</v>
      </c>
      <c r="Z43" s="46" t="s">
        <v>23</v>
      </c>
      <c r="AA43" s="46" t="e">
        <v>#N/A</v>
      </c>
      <c r="AB43" s="46" t="s">
        <v>23</v>
      </c>
      <c r="AC43" s="46" t="s">
        <v>23</v>
      </c>
      <c r="AD43" s="46" t="s">
        <v>23</v>
      </c>
      <c r="AE43" s="46" t="s">
        <v>23</v>
      </c>
      <c r="AF43" s="8"/>
      <c r="AG43" s="46" t="s">
        <v>23</v>
      </c>
      <c r="AH43" s="46" t="s">
        <v>23</v>
      </c>
      <c r="AI43" s="46" t="s">
        <v>23</v>
      </c>
      <c r="AJ43" s="46"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20">
        <v>43074</v>
      </c>
      <c r="B44" s="21" t="s">
        <v>2664</v>
      </c>
      <c r="C44" s="37"/>
      <c r="D44" s="46"/>
      <c r="E44" s="46">
        <v>0</v>
      </c>
      <c r="F44" s="46"/>
      <c r="G44" s="46"/>
      <c r="H44" s="46"/>
      <c r="I44" s="46"/>
      <c r="J44" s="46"/>
      <c r="K44" s="46"/>
      <c r="L44" s="46"/>
      <c r="M44" s="46"/>
      <c r="N44" s="46"/>
      <c r="O44" s="46"/>
      <c r="P44" s="46">
        <v>0</v>
      </c>
      <c r="Q44" s="46"/>
      <c r="R44" s="46"/>
      <c r="S44" s="46"/>
      <c r="T44" s="46"/>
      <c r="U44" s="46"/>
      <c r="V44" s="46"/>
      <c r="W44" s="46"/>
      <c r="X44" s="46"/>
      <c r="Y44" s="46" t="s">
        <v>23</v>
      </c>
      <c r="Z44" s="46" t="s">
        <v>23</v>
      </c>
      <c r="AA44" s="46" t="e">
        <v>#N/A</v>
      </c>
      <c r="AB44" s="46" t="s">
        <v>23</v>
      </c>
      <c r="AC44" s="46" t="s">
        <v>23</v>
      </c>
      <c r="AD44" s="46" t="s">
        <v>23</v>
      </c>
      <c r="AE44" s="46" t="s">
        <v>23</v>
      </c>
      <c r="AF44" s="8"/>
      <c r="AG44" s="46" t="s">
        <v>23</v>
      </c>
      <c r="AH44" s="46" t="s">
        <v>23</v>
      </c>
      <c r="AI44" s="46" t="s">
        <v>23</v>
      </c>
      <c r="AJ44" s="46"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20">
        <v>43075</v>
      </c>
      <c r="B45" s="21" t="s">
        <v>2665</v>
      </c>
      <c r="C45" s="37"/>
      <c r="D45" s="46"/>
      <c r="E45" s="46">
        <v>0</v>
      </c>
      <c r="F45" s="46"/>
      <c r="G45" s="46"/>
      <c r="H45" s="46"/>
      <c r="I45" s="46"/>
      <c r="J45" s="46"/>
      <c r="K45" s="46"/>
      <c r="L45" s="46"/>
      <c r="M45" s="46"/>
      <c r="N45" s="46"/>
      <c r="O45" s="46"/>
      <c r="P45" s="46">
        <v>0</v>
      </c>
      <c r="Q45" s="46"/>
      <c r="R45" s="46"/>
      <c r="S45" s="46"/>
      <c r="T45" s="46"/>
      <c r="U45" s="46"/>
      <c r="V45" s="46"/>
      <c r="W45" s="46"/>
      <c r="X45" s="46"/>
      <c r="Y45" s="46" t="s">
        <v>23</v>
      </c>
      <c r="Z45" s="46" t="s">
        <v>23</v>
      </c>
      <c r="AA45" s="46" t="e">
        <v>#N/A</v>
      </c>
      <c r="AB45" s="46" t="s">
        <v>23</v>
      </c>
      <c r="AC45" s="46" t="s">
        <v>23</v>
      </c>
      <c r="AD45" s="46" t="s">
        <v>23</v>
      </c>
      <c r="AE45" s="46" t="s">
        <v>23</v>
      </c>
      <c r="AF45" s="8"/>
      <c r="AG45" s="46" t="s">
        <v>23</v>
      </c>
      <c r="AH45" s="46" t="s">
        <v>23</v>
      </c>
      <c r="AI45" s="46" t="s">
        <v>23</v>
      </c>
      <c r="AJ45" s="46"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20">
        <v>43076</v>
      </c>
      <c r="B46" s="21" t="s">
        <v>2666</v>
      </c>
      <c r="C46" s="37"/>
      <c r="D46" s="46"/>
      <c r="E46" s="46">
        <v>0</v>
      </c>
      <c r="F46" s="46"/>
      <c r="G46" s="46"/>
      <c r="H46" s="46"/>
      <c r="I46" s="46"/>
      <c r="J46" s="46"/>
      <c r="K46" s="46"/>
      <c r="L46" s="46"/>
      <c r="M46" s="46"/>
      <c r="N46" s="46" t="s">
        <v>26</v>
      </c>
      <c r="O46" s="46" t="s">
        <v>22</v>
      </c>
      <c r="P46" s="46">
        <v>1</v>
      </c>
      <c r="Q46" s="46" t="s">
        <v>26</v>
      </c>
      <c r="R46" s="46"/>
      <c r="S46" s="46"/>
      <c r="T46" s="46"/>
      <c r="U46" s="46"/>
      <c r="V46" s="46"/>
      <c r="W46" s="46"/>
      <c r="X46" s="46"/>
      <c r="Y46" s="46" t="s">
        <v>23</v>
      </c>
      <c r="Z46" s="46" t="s">
        <v>23</v>
      </c>
      <c r="AA46" s="46" t="e">
        <v>#N/A</v>
      </c>
      <c r="AB46" s="46" t="s">
        <v>23</v>
      </c>
      <c r="AC46" s="46" t="s">
        <v>23</v>
      </c>
      <c r="AD46" s="46" t="s">
        <v>23</v>
      </c>
      <c r="AE46" s="46" t="s">
        <v>23</v>
      </c>
      <c r="AF46" s="8"/>
      <c r="AG46" s="46" t="s">
        <v>23</v>
      </c>
      <c r="AH46" s="46" t="s">
        <v>23</v>
      </c>
      <c r="AI46" s="46" t="s">
        <v>23</v>
      </c>
      <c r="AJ46" s="46"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20">
        <v>43078</v>
      </c>
      <c r="B47" s="21" t="s">
        <v>2667</v>
      </c>
      <c r="C47" s="37"/>
      <c r="D47" s="46"/>
      <c r="E47" s="46">
        <v>0</v>
      </c>
      <c r="F47" s="46"/>
      <c r="G47" s="46"/>
      <c r="H47" s="46"/>
      <c r="I47" s="46"/>
      <c r="J47" s="46"/>
      <c r="K47" s="46"/>
      <c r="L47" s="46"/>
      <c r="M47" s="46"/>
      <c r="N47" s="46" t="s">
        <v>22</v>
      </c>
      <c r="O47" s="46" t="s">
        <v>26</v>
      </c>
      <c r="P47" s="46">
        <v>1</v>
      </c>
      <c r="Q47" s="46" t="s">
        <v>26</v>
      </c>
      <c r="R47" s="46"/>
      <c r="S47" s="46"/>
      <c r="T47" s="46" t="s">
        <v>26</v>
      </c>
      <c r="U47" s="46"/>
      <c r="V47" s="46"/>
      <c r="W47" s="46"/>
      <c r="X47" s="46"/>
      <c r="Y47" s="46" t="s">
        <v>21</v>
      </c>
      <c r="Z47" s="46" t="s">
        <v>21</v>
      </c>
      <c r="AA47" s="46" t="s">
        <v>21</v>
      </c>
      <c r="AB47" s="46" t="s">
        <v>23</v>
      </c>
      <c r="AC47" s="46" t="s">
        <v>23</v>
      </c>
      <c r="AD47" s="46" t="s">
        <v>23</v>
      </c>
      <c r="AE47" s="46" t="s">
        <v>23</v>
      </c>
      <c r="AF47" s="8"/>
      <c r="AG47" s="46" t="s">
        <v>23</v>
      </c>
      <c r="AH47" s="46" t="s">
        <v>23</v>
      </c>
      <c r="AI47" s="46" t="s">
        <v>23</v>
      </c>
      <c r="AJ47" s="46"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20"/>
      <c r="B48" s="21"/>
      <c r="C48" s="37"/>
      <c r="D48" s="46"/>
      <c r="E48" s="46">
        <v>0</v>
      </c>
      <c r="F48" s="46"/>
      <c r="G48" s="46"/>
      <c r="H48" s="46"/>
      <c r="I48" s="46"/>
      <c r="J48" s="46"/>
      <c r="K48" s="46"/>
      <c r="L48" s="46"/>
      <c r="M48" s="46"/>
      <c r="N48" s="46"/>
      <c r="O48" s="46"/>
      <c r="P48" s="46">
        <v>0</v>
      </c>
      <c r="Q48" s="46"/>
      <c r="R48" s="46"/>
      <c r="S48" s="46"/>
      <c r="T48" s="46"/>
      <c r="U48" s="46"/>
      <c r="V48" s="46"/>
      <c r="W48" s="46"/>
      <c r="X48" s="46"/>
      <c r="Y48" s="46" t="s">
        <v>23</v>
      </c>
      <c r="Z48" s="46" t="s">
        <v>23</v>
      </c>
      <c r="AA48" s="46" t="e">
        <v>#N/A</v>
      </c>
      <c r="AB48" s="46" t="s">
        <v>23</v>
      </c>
      <c r="AC48" s="46" t="s">
        <v>23</v>
      </c>
      <c r="AD48" s="46" t="s">
        <v>23</v>
      </c>
      <c r="AE48" s="46" t="s">
        <v>23</v>
      </c>
      <c r="AF48" s="8"/>
      <c r="AG48" s="46" t="s">
        <v>23</v>
      </c>
      <c r="AH48" s="46" t="s">
        <v>23</v>
      </c>
      <c r="AI48" s="46" t="s">
        <v>23</v>
      </c>
      <c r="AJ48" s="46"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20"/>
      <c r="B49" s="21"/>
      <c r="C49" s="37"/>
      <c r="D49" s="46"/>
      <c r="E49" s="46">
        <v>0</v>
      </c>
      <c r="F49" s="46"/>
      <c r="G49" s="46"/>
      <c r="H49" s="46"/>
      <c r="I49" s="46"/>
      <c r="J49" s="46"/>
      <c r="K49" s="46"/>
      <c r="L49" s="46"/>
      <c r="M49" s="46"/>
      <c r="N49" s="46"/>
      <c r="O49" s="46"/>
      <c r="P49" s="46">
        <v>0</v>
      </c>
      <c r="Q49" s="46"/>
      <c r="R49" s="46"/>
      <c r="S49" s="46"/>
      <c r="T49" s="46"/>
      <c r="U49" s="46"/>
      <c r="V49" s="46"/>
      <c r="W49" s="46"/>
      <c r="X49" s="46"/>
      <c r="Y49" s="46" t="s">
        <v>23</v>
      </c>
      <c r="Z49" s="46" t="s">
        <v>23</v>
      </c>
      <c r="AA49" s="46" t="e">
        <v>#N/A</v>
      </c>
      <c r="AB49" s="46" t="s">
        <v>23</v>
      </c>
      <c r="AC49" s="46" t="s">
        <v>23</v>
      </c>
      <c r="AD49" s="46" t="s">
        <v>23</v>
      </c>
      <c r="AE49" s="46" t="s">
        <v>23</v>
      </c>
      <c r="AF49" s="8"/>
      <c r="AG49" s="46" t="s">
        <v>23</v>
      </c>
      <c r="AH49" s="46" t="s">
        <v>23</v>
      </c>
      <c r="AI49" s="46" t="s">
        <v>23</v>
      </c>
      <c r="AJ49" s="46"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20"/>
      <c r="B50" s="21"/>
      <c r="C50" s="46"/>
      <c r="D50" s="46"/>
      <c r="E50" s="46">
        <v>0</v>
      </c>
      <c r="F50" s="46"/>
      <c r="G50" s="46"/>
      <c r="H50" s="46"/>
      <c r="I50" s="46"/>
      <c r="J50" s="46"/>
      <c r="K50" s="46"/>
      <c r="L50" s="46"/>
      <c r="M50" s="46"/>
      <c r="N50" s="46"/>
      <c r="O50" s="46"/>
      <c r="P50" s="46">
        <v>0</v>
      </c>
      <c r="Q50" s="46"/>
      <c r="R50" s="46"/>
      <c r="S50" s="46"/>
      <c r="T50" s="46"/>
      <c r="U50" s="46"/>
      <c r="V50" s="46"/>
      <c r="W50" s="46"/>
      <c r="X50" s="46"/>
      <c r="Y50" s="46" t="s">
        <v>23</v>
      </c>
      <c r="Z50" s="46" t="s">
        <v>23</v>
      </c>
      <c r="AA50" s="46" t="e">
        <v>#N/A</v>
      </c>
      <c r="AB50" s="46" t="s">
        <v>23</v>
      </c>
      <c r="AC50" s="46" t="s">
        <v>23</v>
      </c>
      <c r="AD50" s="46" t="s">
        <v>23</v>
      </c>
      <c r="AE50" s="46" t="s">
        <v>23</v>
      </c>
      <c r="AF50" s="8"/>
      <c r="AG50" s="46" t="s">
        <v>23</v>
      </c>
      <c r="AH50" s="46" t="s">
        <v>23</v>
      </c>
      <c r="AI50" s="46" t="s">
        <v>23</v>
      </c>
      <c r="AJ50" s="46"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94" t="s">
        <v>242</v>
      </c>
      <c r="B51" s="96"/>
      <c r="C51" s="94">
        <v>8</v>
      </c>
      <c r="D51" s="96">
        <v>0</v>
      </c>
      <c r="N51" s="94">
        <v>13</v>
      </c>
      <c r="O51" s="96">
        <v>0</v>
      </c>
      <c r="Y51" s="94">
        <v>0</v>
      </c>
      <c r="Z51" s="96">
        <v>0</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51:B51"/>
    <mergeCell ref="C51:D51"/>
    <mergeCell ref="N51:O51"/>
    <mergeCell ref="Y51:Z51"/>
    <mergeCell ref="AM2:AN2"/>
    <mergeCell ref="Y2:Z2"/>
    <mergeCell ref="A4:B4"/>
    <mergeCell ref="AB2:AC2"/>
    <mergeCell ref="AD2:AE2"/>
    <mergeCell ref="AF2:AF3"/>
    <mergeCell ref="AG2:AH2"/>
    <mergeCell ref="N2:O2"/>
    <mergeCell ref="Q2:R2"/>
    <mergeCell ref="S2:T2"/>
    <mergeCell ref="U2:V2"/>
    <mergeCell ref="W2:X2"/>
  </mergeCells>
  <phoneticPr fontId="2"/>
  <pageMargins left="0.70866141732283472" right="0.70866141732283472" top="0.74803149606299213" bottom="0.74803149606299213" header="0.31496062992125984" footer="0.31496062992125984"/>
  <pageSetup paperSize="8" scale="4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2">
    <pageSetUpPr fitToPage="1"/>
  </sheetPr>
  <dimension ref="A1:AU67"/>
  <sheetViews>
    <sheetView view="pageBreakPreview" topLeftCell="Z1" zoomScale="93" zoomScaleNormal="100" zoomScaleSheetLayoutView="85" workbookViewId="0">
      <selection activeCell="AP5" sqref="AP5"/>
    </sheetView>
  </sheetViews>
  <sheetFormatPr defaultColWidth="9" defaultRowHeight="28.5" customHeight="1"/>
  <cols>
    <col min="1" max="1" width="6.58203125" style="3" customWidth="1"/>
    <col min="2" max="2" width="32.5" style="3" customWidth="1"/>
    <col min="3"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C1" s="94" t="s">
        <v>2569</v>
      </c>
      <c r="D1" s="95"/>
      <c r="E1" s="95"/>
      <c r="F1" s="95"/>
      <c r="G1" s="95"/>
      <c r="H1" s="95"/>
      <c r="I1" s="95"/>
      <c r="J1" s="95"/>
      <c r="K1" s="95"/>
      <c r="L1" s="95"/>
      <c r="M1" s="96"/>
      <c r="N1" s="94" t="s">
        <v>2570</v>
      </c>
      <c r="O1" s="95"/>
      <c r="P1" s="95"/>
      <c r="Q1" s="95"/>
      <c r="R1" s="95"/>
      <c r="S1" s="95"/>
      <c r="T1" s="95"/>
      <c r="U1" s="95"/>
      <c r="V1" s="95"/>
      <c r="W1" s="95"/>
      <c r="X1" s="96"/>
      <c r="Y1" s="94" t="s">
        <v>2571</v>
      </c>
      <c r="Z1" s="95"/>
      <c r="AA1" s="95"/>
      <c r="AB1" s="95"/>
      <c r="AC1" s="95"/>
      <c r="AD1" s="95"/>
      <c r="AE1" s="95"/>
      <c r="AF1" s="95"/>
      <c r="AG1" s="95"/>
      <c r="AH1" s="95"/>
      <c r="AI1" s="95"/>
      <c r="AJ1" s="96"/>
      <c r="AK1" s="94" t="s">
        <v>2572</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101" t="s">
        <v>10</v>
      </c>
      <c r="AG2" s="94" t="s">
        <v>8</v>
      </c>
      <c r="AH2" s="9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2</v>
      </c>
      <c r="D4" s="46">
        <v>17</v>
      </c>
      <c r="E4" s="46"/>
      <c r="F4" s="46">
        <v>4</v>
      </c>
      <c r="G4" s="46">
        <v>1</v>
      </c>
      <c r="H4" s="46">
        <v>1</v>
      </c>
      <c r="I4" s="46">
        <v>1</v>
      </c>
      <c r="J4" s="46"/>
      <c r="K4" s="46"/>
      <c r="L4" s="46"/>
      <c r="M4" s="46"/>
      <c r="N4" s="46">
        <v>2</v>
      </c>
      <c r="O4" s="46">
        <v>14</v>
      </c>
      <c r="P4" s="46"/>
      <c r="Q4" s="46">
        <v>7</v>
      </c>
      <c r="R4" s="46">
        <v>14</v>
      </c>
      <c r="S4" s="46">
        <v>4</v>
      </c>
      <c r="T4" s="46">
        <v>1</v>
      </c>
      <c r="U4" s="46"/>
      <c r="V4" s="46"/>
      <c r="W4" s="46"/>
      <c r="X4" s="46"/>
      <c r="Y4" s="46">
        <v>8</v>
      </c>
      <c r="Z4" s="46">
        <v>6</v>
      </c>
      <c r="AA4" s="46"/>
      <c r="AB4" s="46">
        <v>4</v>
      </c>
      <c r="AC4" s="46">
        <v>12</v>
      </c>
      <c r="AD4" s="46">
        <v>3</v>
      </c>
      <c r="AE4" s="46">
        <v>9</v>
      </c>
      <c r="AF4" s="8"/>
      <c r="AG4" s="46">
        <v>2</v>
      </c>
      <c r="AH4" s="46">
        <v>1</v>
      </c>
      <c r="AI4" s="46"/>
      <c r="AJ4" s="46"/>
      <c r="AK4" s="46">
        <v>16</v>
      </c>
      <c r="AL4" s="46">
        <v>15</v>
      </c>
      <c r="AM4" s="46">
        <v>12</v>
      </c>
      <c r="AN4" s="46"/>
      <c r="AO4" s="46">
        <v>1</v>
      </c>
      <c r="AP4" s="46"/>
      <c r="AQ4" s="8"/>
      <c r="AR4" s="46">
        <v>3</v>
      </c>
      <c r="AS4" s="46"/>
      <c r="AT4" s="46">
        <v>5</v>
      </c>
      <c r="AU4" s="46"/>
    </row>
    <row r="5" spans="1:47" ht="28.5" customHeight="1">
      <c r="A5" s="20">
        <v>441</v>
      </c>
      <c r="B5" s="21" t="s">
        <v>1215</v>
      </c>
      <c r="C5" s="46" t="s">
        <v>26</v>
      </c>
      <c r="D5" s="46" t="s">
        <v>22</v>
      </c>
      <c r="E5" s="46">
        <v>1</v>
      </c>
      <c r="F5" s="46" t="s">
        <v>26</v>
      </c>
      <c r="G5" s="46"/>
      <c r="H5" s="46"/>
      <c r="I5" s="46" t="s">
        <v>26</v>
      </c>
      <c r="J5" s="46"/>
      <c r="K5" s="46"/>
      <c r="L5" s="46"/>
      <c r="M5" s="46"/>
      <c r="N5" s="46" t="s">
        <v>26</v>
      </c>
      <c r="O5" s="46" t="s">
        <v>22</v>
      </c>
      <c r="P5" s="46">
        <v>1</v>
      </c>
      <c r="Q5" s="46" t="s">
        <v>26</v>
      </c>
      <c r="R5" s="46"/>
      <c r="S5" s="46"/>
      <c r="T5" s="46"/>
      <c r="U5" s="46"/>
      <c r="V5" s="46"/>
      <c r="W5" s="46"/>
      <c r="X5" s="46"/>
      <c r="Y5" s="46" t="s">
        <v>25</v>
      </c>
      <c r="Z5" s="46" t="s">
        <v>21</v>
      </c>
      <c r="AA5" s="46" t="s">
        <v>21</v>
      </c>
      <c r="AB5" s="46" t="s">
        <v>25</v>
      </c>
      <c r="AC5" s="46" t="s">
        <v>25</v>
      </c>
      <c r="AD5" s="46" t="s">
        <v>25</v>
      </c>
      <c r="AE5" s="46" t="s">
        <v>25</v>
      </c>
      <c r="AF5" s="8"/>
      <c r="AG5" s="46" t="s">
        <v>25</v>
      </c>
      <c r="AH5" s="46" t="s">
        <v>25</v>
      </c>
      <c r="AI5" s="46"/>
      <c r="AJ5" s="46" t="s">
        <v>21</v>
      </c>
      <c r="AK5" s="46" t="s">
        <v>25</v>
      </c>
      <c r="AL5" s="46" t="s">
        <v>21</v>
      </c>
      <c r="AM5" s="46" t="s">
        <v>25</v>
      </c>
      <c r="AN5" s="46" t="str">
        <f>IFERROR(VLOOKUP($B5,Sheet1!$A$5:$B$300,2,FALSE),"")</f>
        <v/>
      </c>
      <c r="AO5" s="46" t="s">
        <v>21</v>
      </c>
      <c r="AP5" s="5" t="str">
        <f>IFERROR(VLOOKUP($A5,集約用シート!$B$5:$U$300,15,FALSE),"")</f>
        <v/>
      </c>
      <c r="AQ5" s="8" t="s">
        <v>1934</v>
      </c>
      <c r="AR5" s="46" t="s">
        <v>2566</v>
      </c>
      <c r="AS5" s="5" t="str">
        <f>IFERROR(VLOOKUP($A5,集約用シート!$B$5:$U$300,19,FALSE),"")</f>
        <v/>
      </c>
      <c r="AT5" s="46" t="s">
        <v>21</v>
      </c>
      <c r="AU5" s="5" t="str">
        <f>IFERROR(VLOOKUP($A5,集約用シート!$B$5:$U$300,21,FALSE),"")</f>
        <v/>
      </c>
    </row>
    <row r="6" spans="1:47" ht="28.5" customHeight="1">
      <c r="A6" s="20">
        <v>444</v>
      </c>
      <c r="B6" s="21" t="s">
        <v>1216</v>
      </c>
      <c r="C6" s="46" t="s">
        <v>26</v>
      </c>
      <c r="D6" s="46" t="s">
        <v>26</v>
      </c>
      <c r="E6" s="46">
        <v>2</v>
      </c>
      <c r="F6" s="46"/>
      <c r="G6" s="46" t="s">
        <v>26</v>
      </c>
      <c r="H6" s="46"/>
      <c r="I6" s="46" t="s">
        <v>26</v>
      </c>
      <c r="J6" s="46"/>
      <c r="K6" s="46"/>
      <c r="L6" s="46"/>
      <c r="M6" s="46"/>
      <c r="N6" s="46" t="s">
        <v>26</v>
      </c>
      <c r="O6" s="46" t="s">
        <v>26</v>
      </c>
      <c r="P6" s="46">
        <v>2</v>
      </c>
      <c r="Q6" s="46"/>
      <c r="R6" s="46" t="s">
        <v>26</v>
      </c>
      <c r="S6" s="46"/>
      <c r="T6" s="46"/>
      <c r="U6" s="46"/>
      <c r="V6" s="46"/>
      <c r="W6" s="46"/>
      <c r="X6" s="46"/>
      <c r="Y6" s="46" t="s">
        <v>25</v>
      </c>
      <c r="Z6" s="46" t="s">
        <v>25</v>
      </c>
      <c r="AA6" s="46" t="s">
        <v>25</v>
      </c>
      <c r="AB6" s="46" t="s">
        <v>23</v>
      </c>
      <c r="AC6" s="46" t="s">
        <v>25</v>
      </c>
      <c r="AD6" s="46" t="s">
        <v>23</v>
      </c>
      <c r="AE6" s="46" t="s">
        <v>25</v>
      </c>
      <c r="AF6" s="8"/>
      <c r="AG6" s="46" t="s">
        <v>23</v>
      </c>
      <c r="AH6" s="46" t="s">
        <v>21</v>
      </c>
      <c r="AI6" s="46" t="s">
        <v>21</v>
      </c>
      <c r="AJ6" s="46" t="s">
        <v>21</v>
      </c>
      <c r="AK6" s="46" t="s">
        <v>21</v>
      </c>
      <c r="AL6" s="46" t="s">
        <v>25</v>
      </c>
      <c r="AM6" s="46"/>
      <c r="AN6" s="46" t="str">
        <f>IFERROR(VLOOKUP($B6,Sheet1!$A$5:$B$300,2,FALSE),"")</f>
        <v/>
      </c>
      <c r="AO6" s="46"/>
      <c r="AP6" s="5" t="str">
        <f>IFERROR(VLOOKUP($A6,集約用シート!$B$5:$U$300,15,FALSE),"")</f>
        <v/>
      </c>
      <c r="AQ6" s="8"/>
      <c r="AR6" s="46"/>
      <c r="AS6" s="5" t="str">
        <f>IFERROR(VLOOKUP($A6,集約用シート!$B$5:$U$300,19,FALSE),"")</f>
        <v/>
      </c>
      <c r="AT6" s="46"/>
      <c r="AU6" s="5" t="str">
        <f>IFERROR(VLOOKUP($A6,集約用シート!$B$5:$U$300,21,FALSE),"")</f>
        <v/>
      </c>
    </row>
    <row r="7" spans="1:47" ht="28.5" customHeight="1">
      <c r="A7" s="20">
        <v>445</v>
      </c>
      <c r="B7" s="21" t="s">
        <v>1217</v>
      </c>
      <c r="C7" s="46" t="s">
        <v>26</v>
      </c>
      <c r="D7" s="46" t="s">
        <v>26</v>
      </c>
      <c r="E7" s="46" t="s">
        <v>26</v>
      </c>
      <c r="F7" s="46" t="s">
        <v>26</v>
      </c>
      <c r="G7" s="46"/>
      <c r="H7" s="46"/>
      <c r="I7" s="46" t="s">
        <v>26</v>
      </c>
      <c r="J7" s="46"/>
      <c r="K7" s="46"/>
      <c r="L7" s="46"/>
      <c r="M7" s="46"/>
      <c r="N7" s="46" t="s">
        <v>26</v>
      </c>
      <c r="O7" s="46" t="s">
        <v>26</v>
      </c>
      <c r="P7" s="46">
        <v>2</v>
      </c>
      <c r="Q7" s="46" t="s">
        <v>26</v>
      </c>
      <c r="R7" s="46" t="s">
        <v>26</v>
      </c>
      <c r="S7" s="46"/>
      <c r="T7" s="46" t="s">
        <v>26</v>
      </c>
      <c r="U7" s="46"/>
      <c r="V7" s="46"/>
      <c r="W7" s="46"/>
      <c r="X7" s="46"/>
      <c r="Y7" s="46" t="s">
        <v>23</v>
      </c>
      <c r="Z7" s="46" t="s">
        <v>23</v>
      </c>
      <c r="AA7" s="46" t="e">
        <v>#N/A</v>
      </c>
      <c r="AB7" s="46" t="s">
        <v>23</v>
      </c>
      <c r="AC7" s="46" t="s">
        <v>25</v>
      </c>
      <c r="AD7" s="46" t="s">
        <v>23</v>
      </c>
      <c r="AE7" s="46" t="s">
        <v>21</v>
      </c>
      <c r="AF7" s="8"/>
      <c r="AG7" s="46" t="s">
        <v>23</v>
      </c>
      <c r="AH7" s="46"/>
      <c r="AI7" s="46" t="s">
        <v>23</v>
      </c>
      <c r="AJ7" s="46" t="s">
        <v>21</v>
      </c>
      <c r="AK7" s="46" t="s">
        <v>25</v>
      </c>
      <c r="AL7" s="46" t="s">
        <v>25</v>
      </c>
      <c r="AM7" s="46"/>
      <c r="AN7" s="46" t="str">
        <f>IFERROR(VLOOKUP($B7,Sheet1!$A$5:$B$300,2,FALSE),"")</f>
        <v/>
      </c>
      <c r="AO7" s="46"/>
      <c r="AP7" s="5" t="str">
        <f>IFERROR(VLOOKUP($A7,集約用シート!$B$5:$U$300,15,FALSE),"")</f>
        <v/>
      </c>
      <c r="AQ7" s="8"/>
      <c r="AR7" s="46"/>
      <c r="AS7" s="5" t="str">
        <f>IFERROR(VLOOKUP($A7,集約用シート!$B$5:$U$300,19,FALSE),"")</f>
        <v/>
      </c>
      <c r="AT7" s="46"/>
      <c r="AU7" s="5" t="str">
        <f>IFERROR(VLOOKUP($A7,集約用シート!$B$5:$U$300,21,FALSE),"")</f>
        <v/>
      </c>
    </row>
    <row r="8" spans="1:47" ht="28.5" customHeight="1">
      <c r="A8" s="20">
        <v>446</v>
      </c>
      <c r="B8" s="21" t="s">
        <v>1218</v>
      </c>
      <c r="C8" s="46" t="s">
        <v>26</v>
      </c>
      <c r="D8" s="46" t="s">
        <v>22</v>
      </c>
      <c r="E8" s="46">
        <v>1</v>
      </c>
      <c r="F8" s="46"/>
      <c r="G8" s="46"/>
      <c r="H8" s="46"/>
      <c r="I8" s="46"/>
      <c r="J8" s="46"/>
      <c r="K8" s="46"/>
      <c r="L8" s="46"/>
      <c r="M8" s="46"/>
      <c r="N8" s="46" t="s">
        <v>26</v>
      </c>
      <c r="O8" s="46" t="s">
        <v>22</v>
      </c>
      <c r="P8" s="46"/>
      <c r="Q8" s="46"/>
      <c r="R8" s="46"/>
      <c r="S8" s="46"/>
      <c r="T8" s="46"/>
      <c r="U8" s="46"/>
      <c r="V8" s="46"/>
      <c r="W8" s="46"/>
      <c r="X8" s="46"/>
      <c r="Y8" s="46" t="s">
        <v>23</v>
      </c>
      <c r="Z8" s="46" t="s">
        <v>23</v>
      </c>
      <c r="AA8" s="46" t="e">
        <v>#N/A</v>
      </c>
      <c r="AB8" s="46" t="s">
        <v>23</v>
      </c>
      <c r="AC8" s="46" t="s">
        <v>21</v>
      </c>
      <c r="AD8" s="46" t="s">
        <v>23</v>
      </c>
      <c r="AE8" s="46" t="s">
        <v>21</v>
      </c>
      <c r="AF8" s="8"/>
      <c r="AG8" s="46" t="s">
        <v>23</v>
      </c>
      <c r="AH8" s="46"/>
      <c r="AI8" s="46" t="s">
        <v>23</v>
      </c>
      <c r="AJ8" s="46" t="s">
        <v>21</v>
      </c>
      <c r="AK8" s="46" t="s">
        <v>21</v>
      </c>
      <c r="AL8" s="46" t="s">
        <v>21</v>
      </c>
      <c r="AM8" s="46"/>
      <c r="AN8" s="46" t="str">
        <f>IFERROR(VLOOKUP($B8,Sheet1!$A$5:$B$300,2,FALSE),"")</f>
        <v/>
      </c>
      <c r="AO8" s="46"/>
      <c r="AP8" s="5" t="str">
        <f>IFERROR(VLOOKUP($A8,集約用シート!$B$5:$U$300,15,FALSE),"")</f>
        <v/>
      </c>
      <c r="AQ8" s="8"/>
      <c r="AR8" s="46"/>
      <c r="AS8" s="5" t="str">
        <f>IFERROR(VLOOKUP($A8,集約用シート!$B$5:$U$300,19,FALSE),"")</f>
        <v/>
      </c>
      <c r="AT8" s="46"/>
      <c r="AU8" s="5" t="str">
        <f>IFERROR(VLOOKUP($A8,集約用シート!$B$5:$U$300,21,FALSE),"")</f>
        <v/>
      </c>
    </row>
    <row r="9" spans="1:47" ht="28.5" customHeight="1">
      <c r="A9" s="20">
        <v>447</v>
      </c>
      <c r="B9" s="21" t="s">
        <v>1219</v>
      </c>
      <c r="C9" s="46" t="s">
        <v>26</v>
      </c>
      <c r="D9" s="46" t="s">
        <v>22</v>
      </c>
      <c r="E9" s="46">
        <v>1</v>
      </c>
      <c r="F9" s="46"/>
      <c r="G9" s="46"/>
      <c r="H9" s="46"/>
      <c r="I9" s="46"/>
      <c r="J9" s="46"/>
      <c r="K9" s="46"/>
      <c r="L9" s="46"/>
      <c r="M9" s="46"/>
      <c r="N9" s="46" t="s">
        <v>26</v>
      </c>
      <c r="O9" s="46" t="s">
        <v>22</v>
      </c>
      <c r="P9" s="46">
        <v>1</v>
      </c>
      <c r="Q9" s="46"/>
      <c r="R9" s="46" t="s">
        <v>26</v>
      </c>
      <c r="S9" s="46"/>
      <c r="T9" s="46" t="s">
        <v>26</v>
      </c>
      <c r="U9" s="46"/>
      <c r="V9" s="46"/>
      <c r="W9" s="46"/>
      <c r="X9" s="46"/>
      <c r="Y9" s="46" t="s">
        <v>23</v>
      </c>
      <c r="Z9" s="46" t="s">
        <v>23</v>
      </c>
      <c r="AA9" s="46" t="e">
        <v>#N/A</v>
      </c>
      <c r="AB9" s="46" t="s">
        <v>23</v>
      </c>
      <c r="AC9" s="46" t="s">
        <v>23</v>
      </c>
      <c r="AD9" s="46" t="s">
        <v>23</v>
      </c>
      <c r="AE9" s="46" t="s">
        <v>23</v>
      </c>
      <c r="AF9" s="8"/>
      <c r="AG9" s="46" t="s">
        <v>23</v>
      </c>
      <c r="AH9" s="46" t="s">
        <v>23</v>
      </c>
      <c r="AI9" s="46" t="s">
        <v>23</v>
      </c>
      <c r="AJ9" s="46" t="s">
        <v>23</v>
      </c>
      <c r="AK9" s="46" t="s">
        <v>25</v>
      </c>
      <c r="AL9" s="46" t="s">
        <v>21</v>
      </c>
      <c r="AM9" s="46"/>
      <c r="AN9" s="46" t="str">
        <f>IFERROR(VLOOKUP($B9,Sheet1!$A$5:$B$300,2,FALSE),"")</f>
        <v/>
      </c>
      <c r="AO9" s="46"/>
      <c r="AP9" s="5" t="str">
        <f>IFERROR(VLOOKUP($A9,集約用シート!$B$5:$U$300,15,FALSE),"")</f>
        <v/>
      </c>
      <c r="AQ9" s="8"/>
      <c r="AR9" s="46"/>
      <c r="AS9" s="5" t="str">
        <f>IFERROR(VLOOKUP($A9,集約用シート!$B$5:$U$300,19,FALSE),"")</f>
        <v/>
      </c>
      <c r="AT9" s="46"/>
      <c r="AU9" s="5" t="str">
        <f>IFERROR(VLOOKUP($A9,集約用シート!$B$5:$U$300,21,FALSE),"")</f>
        <v/>
      </c>
    </row>
    <row r="10" spans="1:47" ht="28.5" customHeight="1">
      <c r="A10" s="20">
        <v>448</v>
      </c>
      <c r="B10" s="21" t="s">
        <v>1220</v>
      </c>
      <c r="C10" s="46" t="s">
        <v>26</v>
      </c>
      <c r="D10" s="46" t="s">
        <v>26</v>
      </c>
      <c r="E10" s="46">
        <v>2</v>
      </c>
      <c r="F10" s="46"/>
      <c r="G10" s="46"/>
      <c r="H10" s="46"/>
      <c r="I10" s="46"/>
      <c r="J10" s="46"/>
      <c r="K10" s="46"/>
      <c r="L10" s="46"/>
      <c r="M10" s="46"/>
      <c r="N10" s="46" t="s">
        <v>26</v>
      </c>
      <c r="O10" s="46" t="s">
        <v>25</v>
      </c>
      <c r="P10" s="46">
        <v>2</v>
      </c>
      <c r="Q10" s="46"/>
      <c r="R10" s="46"/>
      <c r="S10" s="46"/>
      <c r="T10" s="46"/>
      <c r="U10" s="46"/>
      <c r="V10" s="46"/>
      <c r="W10" s="46"/>
      <c r="X10" s="46"/>
      <c r="Y10" s="46" t="s">
        <v>23</v>
      </c>
      <c r="Z10" s="46" t="s">
        <v>23</v>
      </c>
      <c r="AA10" s="46" t="e">
        <v>#N/A</v>
      </c>
      <c r="AB10" s="46" t="s">
        <v>23</v>
      </c>
      <c r="AC10" s="46" t="s">
        <v>23</v>
      </c>
      <c r="AD10" s="46" t="s">
        <v>23</v>
      </c>
      <c r="AE10" s="46" t="s">
        <v>23</v>
      </c>
      <c r="AF10" s="8"/>
      <c r="AG10" s="46" t="s">
        <v>23</v>
      </c>
      <c r="AH10" s="46" t="s">
        <v>23</v>
      </c>
      <c r="AI10" s="46" t="s">
        <v>23</v>
      </c>
      <c r="AJ10" s="46" t="s">
        <v>23</v>
      </c>
      <c r="AK10" s="46" t="s">
        <v>25</v>
      </c>
      <c r="AL10" s="46" t="s">
        <v>25</v>
      </c>
      <c r="AM10" s="46"/>
      <c r="AN10" s="46" t="str">
        <f>IFERROR(VLOOKUP($B10,Sheet1!$A$5:$B$300,2,FALSE),"")</f>
        <v/>
      </c>
      <c r="AO10" s="46"/>
      <c r="AP10" s="5" t="str">
        <f>IFERROR(VLOOKUP($A10,集約用シート!$B$5:$U$300,15,FALSE),"")</f>
        <v/>
      </c>
      <c r="AQ10" s="8"/>
      <c r="AR10" s="46"/>
      <c r="AS10" s="5" t="str">
        <f>IFERROR(VLOOKUP($A10,集約用シート!$B$5:$U$300,19,FALSE),"")</f>
        <v/>
      </c>
      <c r="AT10" s="46"/>
      <c r="AU10" s="5" t="str">
        <f>IFERROR(VLOOKUP($A10,集約用シート!$B$5:$U$300,21,FALSE),"")</f>
        <v/>
      </c>
    </row>
    <row r="11" spans="1:47" ht="28.5" customHeight="1">
      <c r="A11" s="20">
        <v>449</v>
      </c>
      <c r="B11" s="21" t="s">
        <v>1221</v>
      </c>
      <c r="C11" s="46" t="s">
        <v>26</v>
      </c>
      <c r="D11" s="46" t="s">
        <v>26</v>
      </c>
      <c r="E11" s="46">
        <v>2</v>
      </c>
      <c r="F11" s="46"/>
      <c r="G11" s="46"/>
      <c r="H11" s="46"/>
      <c r="I11" s="46"/>
      <c r="J11" s="46"/>
      <c r="K11" s="46"/>
      <c r="L11" s="46"/>
      <c r="M11" s="46"/>
      <c r="N11" s="46" t="s">
        <v>22</v>
      </c>
      <c r="O11" s="46" t="s">
        <v>25</v>
      </c>
      <c r="P11" s="46">
        <v>1</v>
      </c>
      <c r="Q11" s="46"/>
      <c r="R11" s="46"/>
      <c r="S11" s="46"/>
      <c r="T11" s="46"/>
      <c r="U11" s="46"/>
      <c r="V11" s="46"/>
      <c r="W11" s="46"/>
      <c r="X11" s="46"/>
      <c r="Y11" s="46" t="s">
        <v>23</v>
      </c>
      <c r="Z11" s="46" t="s">
        <v>23</v>
      </c>
      <c r="AA11" s="46" t="e">
        <v>#N/A</v>
      </c>
      <c r="AB11" s="46" t="s">
        <v>23</v>
      </c>
      <c r="AC11" s="46" t="s">
        <v>23</v>
      </c>
      <c r="AD11" s="46" t="s">
        <v>23</v>
      </c>
      <c r="AE11" s="46" t="s">
        <v>23</v>
      </c>
      <c r="AF11" s="8"/>
      <c r="AG11" s="46" t="s">
        <v>23</v>
      </c>
      <c r="AH11" s="46" t="s">
        <v>23</v>
      </c>
      <c r="AI11" s="46" t="s">
        <v>23</v>
      </c>
      <c r="AJ11" s="46" t="s">
        <v>23</v>
      </c>
      <c r="AK11" s="46" t="s">
        <v>21</v>
      </c>
      <c r="AL11" s="46" t="s">
        <v>25</v>
      </c>
      <c r="AM11" s="46"/>
      <c r="AN11" s="46" t="str">
        <f>IFERROR(VLOOKUP($B11,Sheet1!$A$5:$B$300,2,FALSE),"")</f>
        <v/>
      </c>
      <c r="AO11" s="46"/>
      <c r="AP11" s="5" t="str">
        <f>IFERROR(VLOOKUP($A11,集約用シート!$B$5:$U$300,15,FALSE),"")</f>
        <v/>
      </c>
      <c r="AQ11" s="8"/>
      <c r="AR11" s="46"/>
      <c r="AS11" s="5" t="str">
        <f>IFERROR(VLOOKUP($A11,集約用シート!$B$5:$U$300,19,FALSE),"")</f>
        <v/>
      </c>
      <c r="AT11" s="46"/>
      <c r="AU11" s="5" t="str">
        <f>IFERROR(VLOOKUP($A11,集約用シート!$B$5:$U$300,21,FALSE),"")</f>
        <v/>
      </c>
    </row>
    <row r="12" spans="1:47" ht="28.5" customHeight="1">
      <c r="A12" s="20">
        <v>441</v>
      </c>
      <c r="B12" s="21" t="s">
        <v>1222</v>
      </c>
      <c r="C12" s="46" t="s">
        <v>26</v>
      </c>
      <c r="D12" s="46" t="s">
        <v>26</v>
      </c>
      <c r="E12" s="46">
        <v>2</v>
      </c>
      <c r="F12" s="46"/>
      <c r="G12" s="46" t="s">
        <v>26</v>
      </c>
      <c r="H12" s="46"/>
      <c r="I12" s="46" t="s">
        <v>26</v>
      </c>
      <c r="J12" s="46"/>
      <c r="K12" s="46"/>
      <c r="L12" s="46"/>
      <c r="M12" s="46"/>
      <c r="N12" s="46" t="s">
        <v>25</v>
      </c>
      <c r="O12" s="46" t="s">
        <v>25</v>
      </c>
      <c r="P12" s="46">
        <v>2</v>
      </c>
      <c r="Q12" s="46"/>
      <c r="R12" s="46" t="s">
        <v>26</v>
      </c>
      <c r="S12" s="46"/>
      <c r="T12" s="46" t="s">
        <v>26</v>
      </c>
      <c r="U12" s="46"/>
      <c r="V12" s="46"/>
      <c r="W12" s="46"/>
      <c r="X12" s="46"/>
      <c r="Y12" s="46" t="s">
        <v>23</v>
      </c>
      <c r="Z12" s="46" t="s">
        <v>23</v>
      </c>
      <c r="AA12" s="46" t="e">
        <v>#N/A</v>
      </c>
      <c r="AB12" s="46" t="s">
        <v>23</v>
      </c>
      <c r="AC12" s="46" t="s">
        <v>23</v>
      </c>
      <c r="AD12" s="46" t="s">
        <v>23</v>
      </c>
      <c r="AE12" s="46" t="s">
        <v>23</v>
      </c>
      <c r="AF12" s="8"/>
      <c r="AG12" s="46" t="s">
        <v>23</v>
      </c>
      <c r="AH12" s="46" t="s">
        <v>23</v>
      </c>
      <c r="AI12" s="46" t="s">
        <v>23</v>
      </c>
      <c r="AJ12" s="46" t="s">
        <v>23</v>
      </c>
      <c r="AK12" s="46" t="s">
        <v>25</v>
      </c>
      <c r="AL12" s="46" t="s">
        <v>25</v>
      </c>
      <c r="AM12" s="46" t="s">
        <v>25</v>
      </c>
      <c r="AN12" s="46" t="str">
        <f>IFERROR(VLOOKUP($B12,Sheet1!$A$5:$B$300,2,FALSE),"")</f>
        <v/>
      </c>
      <c r="AO12" s="46" t="s">
        <v>25</v>
      </c>
      <c r="AP12" s="5" t="str">
        <f>IFERROR(VLOOKUP($A12,集約用シート!$B$5:$U$300,15,FALSE),"")</f>
        <v/>
      </c>
      <c r="AQ12" s="8" t="s">
        <v>1934</v>
      </c>
      <c r="AR12" s="46" t="s">
        <v>2566</v>
      </c>
      <c r="AS12" s="5" t="str">
        <f>IFERROR(VLOOKUP($A12,集約用シート!$B$5:$U$300,19,FALSE),"")</f>
        <v/>
      </c>
      <c r="AT12" s="46" t="s">
        <v>21</v>
      </c>
      <c r="AU12" s="5" t="str">
        <f>IFERROR(VLOOKUP($A12,集約用シート!$B$5:$U$300,21,FALSE),"")</f>
        <v/>
      </c>
    </row>
    <row r="13" spans="1:47" ht="28.5" customHeight="1">
      <c r="A13" s="20">
        <v>4411</v>
      </c>
      <c r="B13" s="21" t="s">
        <v>1223</v>
      </c>
      <c r="C13" s="37" t="s">
        <v>25</v>
      </c>
      <c r="D13" s="46" t="s">
        <v>25</v>
      </c>
      <c r="E13" s="46">
        <v>2</v>
      </c>
      <c r="F13" s="46"/>
      <c r="G13" s="46" t="s">
        <v>26</v>
      </c>
      <c r="H13" s="46"/>
      <c r="I13" s="46" t="s">
        <v>26</v>
      </c>
      <c r="J13" s="46"/>
      <c r="K13" s="46"/>
      <c r="L13" s="46"/>
      <c r="M13" s="46"/>
      <c r="N13" s="46" t="s">
        <v>22</v>
      </c>
      <c r="O13" s="46" t="s">
        <v>25</v>
      </c>
      <c r="P13" s="46">
        <v>1</v>
      </c>
      <c r="Q13" s="46"/>
      <c r="R13" s="46" t="s">
        <v>26</v>
      </c>
      <c r="S13" s="46"/>
      <c r="T13" s="46" t="s">
        <v>26</v>
      </c>
      <c r="U13" s="46"/>
      <c r="V13" s="46"/>
      <c r="W13" s="46"/>
      <c r="X13" s="46"/>
      <c r="Y13" s="46" t="s">
        <v>23</v>
      </c>
      <c r="Z13" s="46" t="s">
        <v>23</v>
      </c>
      <c r="AA13" s="46" t="e">
        <v>#N/A</v>
      </c>
      <c r="AB13" s="46" t="s">
        <v>23</v>
      </c>
      <c r="AC13" s="46" t="s">
        <v>25</v>
      </c>
      <c r="AD13" s="46" t="s">
        <v>23</v>
      </c>
      <c r="AE13" s="46" t="s">
        <v>21</v>
      </c>
      <c r="AF13" s="8"/>
      <c r="AG13" s="46" t="s">
        <v>23</v>
      </c>
      <c r="AH13" s="46"/>
      <c r="AI13" s="46" t="s">
        <v>23</v>
      </c>
      <c r="AJ13" s="46" t="s">
        <v>21</v>
      </c>
      <c r="AK13" s="46" t="s">
        <v>21</v>
      </c>
      <c r="AL13" s="46" t="s">
        <v>25</v>
      </c>
      <c r="AM13" s="46"/>
      <c r="AN13" s="46" t="str">
        <f>IFERROR(VLOOKUP($B13,Sheet1!$A$5:$B$300,2,FALSE),"")</f>
        <v/>
      </c>
      <c r="AO13" s="46"/>
      <c r="AP13" s="5" t="str">
        <f>IFERROR(VLOOKUP($A13,集約用シート!$B$5:$U$300,15,FALSE),"")</f>
        <v/>
      </c>
      <c r="AQ13" s="8"/>
      <c r="AR13" s="46"/>
      <c r="AS13" s="5" t="str">
        <f>IFERROR(VLOOKUP($A13,集約用シート!$B$5:$U$300,19,FALSE),"")</f>
        <v/>
      </c>
      <c r="AT13" s="46"/>
      <c r="AU13" s="5" t="str">
        <f>IFERROR(VLOOKUP($A13,集約用シート!$B$5:$U$300,21,FALSE),"")</f>
        <v/>
      </c>
    </row>
    <row r="14" spans="1:47" ht="28.5" customHeight="1">
      <c r="A14" s="20">
        <v>4416</v>
      </c>
      <c r="B14" s="21" t="s">
        <v>1224</v>
      </c>
      <c r="C14" s="46" t="s">
        <v>26</v>
      </c>
      <c r="D14" s="46" t="s">
        <v>26</v>
      </c>
      <c r="E14" s="46">
        <v>2</v>
      </c>
      <c r="F14" s="46"/>
      <c r="G14" s="46"/>
      <c r="H14" s="46"/>
      <c r="I14" s="46"/>
      <c r="J14" s="46"/>
      <c r="K14" s="46"/>
      <c r="L14" s="46"/>
      <c r="M14" s="46"/>
      <c r="N14" s="46" t="s">
        <v>26</v>
      </c>
      <c r="O14" s="46" t="s">
        <v>25</v>
      </c>
      <c r="P14" s="46">
        <v>2</v>
      </c>
      <c r="Q14" s="46" t="s">
        <v>25</v>
      </c>
      <c r="R14" s="46" t="s">
        <v>26</v>
      </c>
      <c r="S14" s="46" t="s">
        <v>25</v>
      </c>
      <c r="T14" s="46" t="s">
        <v>26</v>
      </c>
      <c r="U14" s="46"/>
      <c r="V14" s="46"/>
      <c r="W14" s="46"/>
      <c r="X14" s="46"/>
      <c r="Y14" s="46" t="s">
        <v>23</v>
      </c>
      <c r="Z14" s="46" t="s">
        <v>23</v>
      </c>
      <c r="AA14" s="46" t="e">
        <v>#N/A</v>
      </c>
      <c r="AB14" s="46" t="s">
        <v>23</v>
      </c>
      <c r="AC14" s="46" t="s">
        <v>25</v>
      </c>
      <c r="AD14" s="46" t="s">
        <v>23</v>
      </c>
      <c r="AE14" s="46" t="s">
        <v>25</v>
      </c>
      <c r="AF14" s="8"/>
      <c r="AG14" s="46" t="s">
        <v>23</v>
      </c>
      <c r="AH14" s="46" t="s">
        <v>21</v>
      </c>
      <c r="AI14" s="46" t="s">
        <v>23</v>
      </c>
      <c r="AJ14" s="46" t="s">
        <v>21</v>
      </c>
      <c r="AK14" s="46" t="s">
        <v>25</v>
      </c>
      <c r="AL14" s="46" t="s">
        <v>25</v>
      </c>
      <c r="AM14" s="46" t="s">
        <v>25</v>
      </c>
      <c r="AN14" s="46" t="str">
        <f>IFERROR(VLOOKUP($B14,Sheet1!$A$5:$B$300,2,FALSE),"")</f>
        <v/>
      </c>
      <c r="AO14" s="46" t="s">
        <v>25</v>
      </c>
      <c r="AP14" s="5" t="str">
        <f>IFERROR(VLOOKUP($A14,集約用シート!$B$5:$U$300,15,FALSE),"")</f>
        <v/>
      </c>
      <c r="AQ14" s="8" t="s">
        <v>21</v>
      </c>
      <c r="AR14" s="46" t="s">
        <v>21</v>
      </c>
      <c r="AS14" s="5" t="str">
        <f>IFERROR(VLOOKUP($A14,集約用シート!$B$5:$U$300,19,FALSE),"")</f>
        <v/>
      </c>
      <c r="AT14" s="46" t="s">
        <v>25</v>
      </c>
      <c r="AU14" s="5" t="str">
        <f>IFERROR(VLOOKUP($A14,集約用シート!$B$5:$U$300,21,FALSE),"")</f>
        <v/>
      </c>
    </row>
    <row r="15" spans="1:47" ht="28.5" customHeight="1">
      <c r="A15" s="20">
        <v>4417</v>
      </c>
      <c r="B15" s="21" t="s">
        <v>1225</v>
      </c>
      <c r="C15" s="37" t="s">
        <v>25</v>
      </c>
      <c r="D15" s="46" t="s">
        <v>25</v>
      </c>
      <c r="E15" s="46">
        <v>2</v>
      </c>
      <c r="F15" s="46"/>
      <c r="G15" s="46" t="s">
        <v>26</v>
      </c>
      <c r="H15" s="46"/>
      <c r="I15" s="46" t="s">
        <v>26</v>
      </c>
      <c r="J15" s="46"/>
      <c r="K15" s="46"/>
      <c r="L15" s="46"/>
      <c r="M15" s="46"/>
      <c r="N15" s="46" t="s">
        <v>26</v>
      </c>
      <c r="O15" s="46" t="s">
        <v>25</v>
      </c>
      <c r="P15" s="46">
        <v>2</v>
      </c>
      <c r="Q15" s="46" t="s">
        <v>25</v>
      </c>
      <c r="R15" s="46" t="s">
        <v>26</v>
      </c>
      <c r="S15" s="46" t="s">
        <v>25</v>
      </c>
      <c r="T15" s="46" t="s">
        <v>26</v>
      </c>
      <c r="U15" s="46"/>
      <c r="V15" s="46"/>
      <c r="W15" s="46"/>
      <c r="X15" s="46"/>
      <c r="Y15" s="46" t="s">
        <v>25</v>
      </c>
      <c r="Z15" s="46" t="s">
        <v>25</v>
      </c>
      <c r="AA15" s="46" t="s">
        <v>25</v>
      </c>
      <c r="AB15" s="46" t="s">
        <v>23</v>
      </c>
      <c r="AC15" s="46" t="s">
        <v>25</v>
      </c>
      <c r="AD15" s="46" t="s">
        <v>23</v>
      </c>
      <c r="AE15" s="46" t="s">
        <v>25</v>
      </c>
      <c r="AF15" s="8"/>
      <c r="AG15" s="46" t="s">
        <v>23</v>
      </c>
      <c r="AH15" s="46" t="s">
        <v>21</v>
      </c>
      <c r="AI15" s="46" t="s">
        <v>21</v>
      </c>
      <c r="AJ15" s="46" t="s">
        <v>21</v>
      </c>
      <c r="AK15" s="46" t="s">
        <v>21</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20">
        <v>4422</v>
      </c>
      <c r="B16" s="21" t="s">
        <v>1226</v>
      </c>
      <c r="C16" s="37" t="s">
        <v>25</v>
      </c>
      <c r="D16" s="46" t="s">
        <v>25</v>
      </c>
      <c r="E16" s="46">
        <v>2</v>
      </c>
      <c r="F16" s="46"/>
      <c r="G16" s="46" t="s">
        <v>26</v>
      </c>
      <c r="H16" s="46"/>
      <c r="I16" s="46" t="s">
        <v>26</v>
      </c>
      <c r="J16" s="46"/>
      <c r="K16" s="46"/>
      <c r="L16" s="46"/>
      <c r="M16" s="46"/>
      <c r="N16" s="46" t="s">
        <v>26</v>
      </c>
      <c r="O16" s="46" t="s">
        <v>25</v>
      </c>
      <c r="P16" s="46">
        <v>2</v>
      </c>
      <c r="Q16" s="46" t="s">
        <v>25</v>
      </c>
      <c r="R16" s="46" t="s">
        <v>26</v>
      </c>
      <c r="S16" s="46" t="s">
        <v>25</v>
      </c>
      <c r="T16" s="46" t="s">
        <v>26</v>
      </c>
      <c r="U16" s="46"/>
      <c r="V16" s="46"/>
      <c r="W16" s="46"/>
      <c r="X16" s="46"/>
      <c r="Y16" s="46" t="s">
        <v>25</v>
      </c>
      <c r="Z16" s="46" t="s">
        <v>25</v>
      </c>
      <c r="AA16" s="46" t="s">
        <v>25</v>
      </c>
      <c r="AB16" s="46" t="s">
        <v>25</v>
      </c>
      <c r="AC16" s="46" t="s">
        <v>25</v>
      </c>
      <c r="AD16" s="46" t="s">
        <v>25</v>
      </c>
      <c r="AE16" s="46" t="s">
        <v>25</v>
      </c>
      <c r="AF16" s="8"/>
      <c r="AG16" s="46" t="s">
        <v>21</v>
      </c>
      <c r="AH16" s="46" t="s">
        <v>21</v>
      </c>
      <c r="AI16" s="46" t="s">
        <v>21</v>
      </c>
      <c r="AJ16" s="46" t="s">
        <v>21</v>
      </c>
      <c r="AK16" s="46" t="s">
        <v>25</v>
      </c>
      <c r="AL16" s="46" t="s">
        <v>25</v>
      </c>
      <c r="AM16" s="46" t="s">
        <v>25</v>
      </c>
      <c r="AN16" s="46" t="str">
        <f>IFERROR(VLOOKUP($B16,Sheet1!$A$5:$B$300,2,FALSE),"")</f>
        <v/>
      </c>
      <c r="AO16" s="46" t="s">
        <v>25</v>
      </c>
      <c r="AP16" s="5" t="str">
        <f>IFERROR(VLOOKUP($A16,集約用シート!$B$5:$U$300,15,FALSE),"")</f>
        <v/>
      </c>
      <c r="AQ16" s="8" t="s">
        <v>21</v>
      </c>
      <c r="AR16" s="46" t="s">
        <v>21</v>
      </c>
      <c r="AS16" s="5" t="str">
        <f>IFERROR(VLOOKUP($A16,集約用シート!$B$5:$U$300,19,FALSE),"")</f>
        <v/>
      </c>
      <c r="AT16" s="46" t="s">
        <v>21</v>
      </c>
      <c r="AU16" s="5" t="str">
        <f>IFERROR(VLOOKUP($A16,集約用シート!$B$5:$U$300,21,FALSE),"")</f>
        <v/>
      </c>
    </row>
    <row r="17" spans="1:47" ht="28.5" customHeight="1">
      <c r="A17" s="20">
        <v>4425</v>
      </c>
      <c r="B17" s="21" t="s">
        <v>1227</v>
      </c>
      <c r="C17" s="46" t="s">
        <v>26</v>
      </c>
      <c r="D17" s="46" t="s">
        <v>26</v>
      </c>
      <c r="E17" s="46">
        <v>2</v>
      </c>
      <c r="F17" s="46"/>
      <c r="G17" s="46" t="s">
        <v>25</v>
      </c>
      <c r="H17" s="46"/>
      <c r="I17" s="46"/>
      <c r="J17" s="46"/>
      <c r="K17" s="46"/>
      <c r="L17" s="46"/>
      <c r="M17" s="46"/>
      <c r="N17" s="46" t="s">
        <v>26</v>
      </c>
      <c r="O17" s="46" t="s">
        <v>25</v>
      </c>
      <c r="P17" s="46">
        <v>2</v>
      </c>
      <c r="Q17" s="46"/>
      <c r="R17" s="46" t="s">
        <v>26</v>
      </c>
      <c r="S17" s="46"/>
      <c r="T17" s="46"/>
      <c r="U17" s="46"/>
      <c r="V17" s="46"/>
      <c r="W17" s="46"/>
      <c r="X17" s="46"/>
      <c r="Y17" s="46" t="s">
        <v>25</v>
      </c>
      <c r="Z17" s="46" t="s">
        <v>21</v>
      </c>
      <c r="AA17" s="46" t="s">
        <v>21</v>
      </c>
      <c r="AB17" s="46" t="s">
        <v>25</v>
      </c>
      <c r="AC17" s="46" t="s">
        <v>23</v>
      </c>
      <c r="AD17" s="46" t="s">
        <v>25</v>
      </c>
      <c r="AE17" s="46" t="s">
        <v>23</v>
      </c>
      <c r="AF17" s="8"/>
      <c r="AG17" s="46" t="s">
        <v>25</v>
      </c>
      <c r="AH17" s="46" t="s">
        <v>23</v>
      </c>
      <c r="AI17" s="46" t="s">
        <v>21</v>
      </c>
      <c r="AJ17" s="46" t="s">
        <v>23</v>
      </c>
      <c r="AK17" s="46" t="s">
        <v>25</v>
      </c>
      <c r="AL17" s="46" t="s">
        <v>21</v>
      </c>
      <c r="AM17" s="46" t="s">
        <v>25</v>
      </c>
      <c r="AN17" s="46" t="str">
        <f>IFERROR(VLOOKUP($B17,Sheet1!$A$5:$B$300,2,FALSE),"")</f>
        <v/>
      </c>
      <c r="AO17" s="46" t="s">
        <v>25</v>
      </c>
      <c r="AP17" s="5" t="str">
        <f>IFERROR(VLOOKUP($A17,集約用シート!$B$5:$U$300,15,FALSE),"")</f>
        <v/>
      </c>
      <c r="AQ17" s="8" t="s">
        <v>21</v>
      </c>
      <c r="AR17" s="46" t="s">
        <v>21</v>
      </c>
      <c r="AS17" s="5" t="str">
        <f>IFERROR(VLOOKUP($A17,集約用シート!$B$5:$U$300,19,FALSE),"")</f>
        <v/>
      </c>
      <c r="AT17" s="46" t="s">
        <v>21</v>
      </c>
      <c r="AU17" s="5" t="str">
        <f>IFERROR(VLOOKUP($A17,集約用シート!$B$5:$U$300,21,FALSE),"")</f>
        <v/>
      </c>
    </row>
    <row r="18" spans="1:47" ht="28.5" customHeight="1">
      <c r="A18" s="20">
        <v>4426</v>
      </c>
      <c r="B18" s="21" t="s">
        <v>1228</v>
      </c>
      <c r="C18" s="46" t="s">
        <v>26</v>
      </c>
      <c r="D18" s="46" t="s">
        <v>26</v>
      </c>
      <c r="E18" s="46">
        <v>2</v>
      </c>
      <c r="F18" s="46"/>
      <c r="G18" s="46" t="s">
        <v>26</v>
      </c>
      <c r="H18" s="46"/>
      <c r="I18" s="46" t="s">
        <v>26</v>
      </c>
      <c r="J18" s="46"/>
      <c r="K18" s="46"/>
      <c r="L18" s="46"/>
      <c r="M18" s="46"/>
      <c r="N18" s="46" t="s">
        <v>26</v>
      </c>
      <c r="O18" s="46" t="s">
        <v>22</v>
      </c>
      <c r="P18" s="46">
        <v>1</v>
      </c>
      <c r="Q18" s="46" t="s">
        <v>26</v>
      </c>
      <c r="R18" s="46" t="s">
        <v>26</v>
      </c>
      <c r="S18" s="46"/>
      <c r="T18" s="46" t="s">
        <v>26</v>
      </c>
      <c r="U18" s="46"/>
      <c r="V18" s="46"/>
      <c r="W18" s="46"/>
      <c r="X18" s="46"/>
      <c r="Y18" s="46" t="s">
        <v>23</v>
      </c>
      <c r="Z18" s="46" t="s">
        <v>23</v>
      </c>
      <c r="AA18" s="46" t="e">
        <v>#N/A</v>
      </c>
      <c r="AB18" s="46" t="s">
        <v>23</v>
      </c>
      <c r="AC18" s="46" t="s">
        <v>25</v>
      </c>
      <c r="AD18" s="46" t="s">
        <v>23</v>
      </c>
      <c r="AE18" s="46" t="s">
        <v>25</v>
      </c>
      <c r="AF18" s="8"/>
      <c r="AG18" s="46" t="s">
        <v>23</v>
      </c>
      <c r="AH18" s="46" t="s">
        <v>21</v>
      </c>
      <c r="AI18" s="46" t="s">
        <v>23</v>
      </c>
      <c r="AJ18" s="46" t="s">
        <v>21</v>
      </c>
      <c r="AK18" s="46" t="s">
        <v>25</v>
      </c>
      <c r="AL18" s="46" t="s">
        <v>25</v>
      </c>
      <c r="AM18" s="46" t="s">
        <v>25</v>
      </c>
      <c r="AN18" s="46" t="str">
        <f>IFERROR(VLOOKUP($B18,Sheet1!$A$5:$B$300,2,FALSE),"")</f>
        <v/>
      </c>
      <c r="AO18" s="46" t="s">
        <v>25</v>
      </c>
      <c r="AP18" s="5" t="str">
        <f>IFERROR(VLOOKUP($A18,集約用シート!$B$5:$U$300,15,FALSE),"")</f>
        <v/>
      </c>
      <c r="AQ18" s="8" t="s">
        <v>21</v>
      </c>
      <c r="AR18" s="46" t="s">
        <v>21</v>
      </c>
      <c r="AS18" s="5" t="str">
        <f>IFERROR(VLOOKUP($A18,集約用シート!$B$5:$U$300,19,FALSE),"")</f>
        <v/>
      </c>
      <c r="AT18" s="46" t="s">
        <v>21</v>
      </c>
      <c r="AU18" s="5" t="str">
        <f>IFERROR(VLOOKUP($A18,集約用シート!$B$5:$U$300,21,FALSE),"")</f>
        <v/>
      </c>
    </row>
    <row r="19" spans="1:47" ht="28.5" customHeight="1">
      <c r="A19" s="20">
        <v>4429</v>
      </c>
      <c r="B19" s="21" t="s">
        <v>1229</v>
      </c>
      <c r="C19" s="46" t="s">
        <v>26</v>
      </c>
      <c r="D19" s="46" t="s">
        <v>26</v>
      </c>
      <c r="E19" s="46">
        <v>2</v>
      </c>
      <c r="F19" s="46"/>
      <c r="G19" s="46" t="s">
        <v>26</v>
      </c>
      <c r="H19" s="46"/>
      <c r="I19" s="46"/>
      <c r="J19" s="46"/>
      <c r="K19" s="46"/>
      <c r="L19" s="46"/>
      <c r="M19" s="46"/>
      <c r="N19" s="46" t="s">
        <v>26</v>
      </c>
      <c r="O19" s="46" t="s">
        <v>25</v>
      </c>
      <c r="P19" s="46">
        <v>2</v>
      </c>
      <c r="Q19" s="46"/>
      <c r="R19" s="46" t="s">
        <v>26</v>
      </c>
      <c r="S19" s="46"/>
      <c r="T19" s="46"/>
      <c r="U19" s="46"/>
      <c r="V19" s="46"/>
      <c r="W19" s="46"/>
      <c r="X19" s="46"/>
      <c r="Y19" s="46" t="s">
        <v>25</v>
      </c>
      <c r="Z19" s="46" t="s">
        <v>25</v>
      </c>
      <c r="AA19" s="46" t="s">
        <v>25</v>
      </c>
      <c r="AB19" s="46" t="s">
        <v>23</v>
      </c>
      <c r="AC19" s="46" t="s">
        <v>25</v>
      </c>
      <c r="AD19" s="46" t="s">
        <v>23</v>
      </c>
      <c r="AE19" s="46" t="s">
        <v>25</v>
      </c>
      <c r="AF19" s="8"/>
      <c r="AG19" s="46" t="s">
        <v>23</v>
      </c>
      <c r="AH19" s="46" t="s">
        <v>21</v>
      </c>
      <c r="AI19" s="46" t="s">
        <v>21</v>
      </c>
      <c r="AJ19" s="46" t="s">
        <v>21</v>
      </c>
      <c r="AK19" s="46" t="s">
        <v>25</v>
      </c>
      <c r="AL19" s="46" t="s">
        <v>25</v>
      </c>
      <c r="AM19" s="46"/>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20">
        <v>4431</v>
      </c>
      <c r="B20" s="21" t="s">
        <v>1230</v>
      </c>
      <c r="C20" s="37"/>
      <c r="D20" s="46"/>
      <c r="E20" s="46"/>
      <c r="F20" s="46"/>
      <c r="G20" s="46"/>
      <c r="H20" s="46"/>
      <c r="I20" s="46"/>
      <c r="J20" s="46"/>
      <c r="K20" s="46"/>
      <c r="L20" s="46"/>
      <c r="M20" s="46"/>
      <c r="N20" s="46"/>
      <c r="O20" s="46"/>
      <c r="P20" s="46"/>
      <c r="Q20" s="46"/>
      <c r="R20" s="46"/>
      <c r="S20" s="46"/>
      <c r="T20" s="46"/>
      <c r="U20" s="46"/>
      <c r="V20" s="46"/>
      <c r="W20" s="46"/>
      <c r="X20" s="46"/>
      <c r="Y20" s="46" t="s">
        <v>23</v>
      </c>
      <c r="Z20" s="46" t="s">
        <v>23</v>
      </c>
      <c r="AA20" s="46" t="e">
        <v>#N/A</v>
      </c>
      <c r="AB20" s="46" t="s">
        <v>23</v>
      </c>
      <c r="AC20" s="46" t="s">
        <v>23</v>
      </c>
      <c r="AD20" s="46" t="s">
        <v>23</v>
      </c>
      <c r="AE20" s="46" t="s">
        <v>23</v>
      </c>
      <c r="AF20" s="8"/>
      <c r="AG20" s="46" t="s">
        <v>23</v>
      </c>
      <c r="AH20" s="46" t="s">
        <v>23</v>
      </c>
      <c r="AI20" s="46" t="s">
        <v>23</v>
      </c>
      <c r="AJ20" s="46" t="s">
        <v>23</v>
      </c>
      <c r="AK20" s="46" t="s">
        <v>23</v>
      </c>
      <c r="AL20" s="46" t="s">
        <v>23</v>
      </c>
      <c r="AM20" s="46" t="s">
        <v>23</v>
      </c>
      <c r="AN20" s="46" t="str">
        <f>IFERROR(VLOOKUP($B20,Sheet1!$A$5:$B$300,2,FALSE),"")</f>
        <v/>
      </c>
      <c r="AO20" s="46" t="s">
        <v>23</v>
      </c>
      <c r="AP20" s="5" t="str">
        <f>IFERROR(VLOOKUP($A20,集約用シート!$B$5:$U$300,15,FALSE),"")</f>
        <v/>
      </c>
      <c r="AQ20" s="8" t="s">
        <v>23</v>
      </c>
      <c r="AR20" s="46" t="s">
        <v>23</v>
      </c>
      <c r="AS20" s="5" t="str">
        <f>IFERROR(VLOOKUP($A20,集約用シート!$B$5:$U$300,19,FALSE),"")</f>
        <v/>
      </c>
      <c r="AT20" s="46" t="s">
        <v>23</v>
      </c>
      <c r="AU20" s="5" t="str">
        <f>IFERROR(VLOOKUP($A20,集約用シート!$B$5:$U$300,21,FALSE),"")</f>
        <v/>
      </c>
    </row>
    <row r="21" spans="1:47" ht="28.5" customHeight="1">
      <c r="A21" s="20">
        <v>4438</v>
      </c>
      <c r="B21" s="21" t="s">
        <v>1231</v>
      </c>
      <c r="C21" s="46" t="s">
        <v>22</v>
      </c>
      <c r="D21" s="46" t="s">
        <v>26</v>
      </c>
      <c r="E21" s="46">
        <v>1</v>
      </c>
      <c r="F21" s="46"/>
      <c r="G21" s="46"/>
      <c r="H21" s="46"/>
      <c r="I21" s="46"/>
      <c r="J21" s="46"/>
      <c r="K21" s="46"/>
      <c r="L21" s="46"/>
      <c r="M21" s="46"/>
      <c r="N21" s="46" t="s">
        <v>22</v>
      </c>
      <c r="O21" s="46" t="s">
        <v>25</v>
      </c>
      <c r="P21" s="46">
        <v>1</v>
      </c>
      <c r="Q21" s="46"/>
      <c r="R21" s="46" t="s">
        <v>26</v>
      </c>
      <c r="S21" s="46"/>
      <c r="T21" s="46" t="s">
        <v>26</v>
      </c>
      <c r="U21" s="46"/>
      <c r="V21" s="46"/>
      <c r="W21" s="46"/>
      <c r="X21" s="46"/>
      <c r="Y21" s="46" t="s">
        <v>23</v>
      </c>
      <c r="Z21" s="46" t="s">
        <v>23</v>
      </c>
      <c r="AA21" s="46" t="e">
        <v>#N/A</v>
      </c>
      <c r="AB21" s="46" t="s">
        <v>23</v>
      </c>
      <c r="AC21" s="46" t="s">
        <v>21</v>
      </c>
      <c r="AD21" s="46" t="s">
        <v>23</v>
      </c>
      <c r="AE21" s="46" t="s">
        <v>21</v>
      </c>
      <c r="AF21" s="8"/>
      <c r="AG21" s="46" t="s">
        <v>23</v>
      </c>
      <c r="AH21" s="46"/>
      <c r="AI21" s="46" t="s">
        <v>23</v>
      </c>
      <c r="AJ21" s="46" t="s">
        <v>21</v>
      </c>
      <c r="AK21" s="46" t="s">
        <v>21</v>
      </c>
      <c r="AL21" s="46" t="s">
        <v>25</v>
      </c>
      <c r="AM21" s="46" t="s">
        <v>25</v>
      </c>
      <c r="AN21" s="46" t="str">
        <f>IFERROR(VLOOKUP($B21,Sheet1!$A$5:$B$300,2,FALSE),"")</f>
        <v/>
      </c>
      <c r="AO21" s="46" t="s">
        <v>25</v>
      </c>
      <c r="AP21" s="5" t="str">
        <f>IFERROR(VLOOKUP($A21,集約用シート!$B$5:$U$300,15,FALSE),"")</f>
        <v/>
      </c>
      <c r="AQ21" s="8" t="s">
        <v>21</v>
      </c>
      <c r="AR21" s="46" t="s">
        <v>25</v>
      </c>
      <c r="AS21" s="5" t="str">
        <f>IFERROR(VLOOKUP($A21,集約用シート!$B$5:$U$300,19,FALSE),"")</f>
        <v/>
      </c>
      <c r="AT21" s="46" t="s">
        <v>25</v>
      </c>
      <c r="AU21" s="5" t="str">
        <f>IFERROR(VLOOKUP($A21,集約用シート!$B$5:$U$300,21,FALSE),"")</f>
        <v/>
      </c>
    </row>
    <row r="22" spans="1:47" ht="28.5" customHeight="1">
      <c r="A22" s="20">
        <v>444</v>
      </c>
      <c r="B22" s="21" t="s">
        <v>1232</v>
      </c>
      <c r="C22" s="46" t="s">
        <v>26</v>
      </c>
      <c r="D22" s="46" t="s">
        <v>26</v>
      </c>
      <c r="E22" s="46">
        <v>2</v>
      </c>
      <c r="F22" s="46"/>
      <c r="G22" s="46"/>
      <c r="H22" s="46"/>
      <c r="I22" s="46"/>
      <c r="J22" s="46"/>
      <c r="K22" s="46"/>
      <c r="L22" s="46"/>
      <c r="M22" s="46"/>
      <c r="N22" s="46" t="s">
        <v>26</v>
      </c>
      <c r="O22" s="46" t="s">
        <v>22</v>
      </c>
      <c r="P22" s="46">
        <v>1</v>
      </c>
      <c r="Q22" s="46"/>
      <c r="R22" s="46" t="s">
        <v>26</v>
      </c>
      <c r="S22" s="46"/>
      <c r="T22" s="46"/>
      <c r="U22" s="46"/>
      <c r="V22" s="46"/>
      <c r="W22" s="46"/>
      <c r="X22" s="46"/>
      <c r="Y22" s="46" t="s">
        <v>23</v>
      </c>
      <c r="Z22" s="46" t="s">
        <v>23</v>
      </c>
      <c r="AA22" s="46" t="e">
        <v>#N/A</v>
      </c>
      <c r="AB22" s="46" t="s">
        <v>23</v>
      </c>
      <c r="AC22" s="46" t="s">
        <v>23</v>
      </c>
      <c r="AD22" s="46" t="s">
        <v>23</v>
      </c>
      <c r="AE22" s="46" t="s">
        <v>23</v>
      </c>
      <c r="AF22" s="8"/>
      <c r="AG22" s="46" t="s">
        <v>23</v>
      </c>
      <c r="AH22" s="46" t="s">
        <v>23</v>
      </c>
      <c r="AI22" s="46" t="s">
        <v>23</v>
      </c>
      <c r="AJ22" s="46" t="s">
        <v>23</v>
      </c>
      <c r="AK22" s="46" t="s">
        <v>25</v>
      </c>
      <c r="AL22" s="46" t="s">
        <v>21</v>
      </c>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20">
        <v>4443</v>
      </c>
      <c r="B23" s="21" t="s">
        <v>1233</v>
      </c>
      <c r="C23" s="37"/>
      <c r="D23" s="46"/>
      <c r="E23" s="46"/>
      <c r="F23" s="46"/>
      <c r="G23" s="46"/>
      <c r="H23" s="46"/>
      <c r="I23" s="46"/>
      <c r="J23" s="46"/>
      <c r="K23" s="46"/>
      <c r="L23" s="46"/>
      <c r="M23" s="46"/>
      <c r="N23" s="46"/>
      <c r="O23" s="46"/>
      <c r="P23" s="46"/>
      <c r="Q23" s="46"/>
      <c r="R23" s="46"/>
      <c r="S23" s="46"/>
      <c r="T23" s="46"/>
      <c r="U23" s="46"/>
      <c r="V23" s="46"/>
      <c r="W23" s="46"/>
      <c r="X23" s="46"/>
      <c r="Y23" s="46" t="s">
        <v>23</v>
      </c>
      <c r="Z23" s="46" t="s">
        <v>23</v>
      </c>
      <c r="AA23" s="46" t="e">
        <v>#N/A</v>
      </c>
      <c r="AB23" s="46" t="s">
        <v>23</v>
      </c>
      <c r="AC23" s="46" t="s">
        <v>23</v>
      </c>
      <c r="AD23" s="46" t="s">
        <v>23</v>
      </c>
      <c r="AE23" s="46" t="s">
        <v>23</v>
      </c>
      <c r="AF23" s="8"/>
      <c r="AG23" s="46" t="s">
        <v>23</v>
      </c>
      <c r="AH23" s="46" t="s">
        <v>23</v>
      </c>
      <c r="AI23" s="46" t="s">
        <v>23</v>
      </c>
      <c r="AJ23" s="46"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20">
        <v>4446</v>
      </c>
      <c r="B24" s="21" t="s">
        <v>1234</v>
      </c>
      <c r="C24" s="46" t="s">
        <v>26</v>
      </c>
      <c r="D24" s="46" t="s">
        <v>26</v>
      </c>
      <c r="E24" s="46">
        <v>2</v>
      </c>
      <c r="F24" s="46"/>
      <c r="G24" s="46"/>
      <c r="H24" s="46"/>
      <c r="I24" s="46"/>
      <c r="J24" s="46"/>
      <c r="K24" s="46"/>
      <c r="L24" s="46"/>
      <c r="M24" s="46"/>
      <c r="N24" s="46" t="s">
        <v>26</v>
      </c>
      <c r="O24" s="46" t="s">
        <v>25</v>
      </c>
      <c r="P24" s="46">
        <v>2</v>
      </c>
      <c r="Q24" s="46"/>
      <c r="R24" s="46"/>
      <c r="S24" s="46"/>
      <c r="T24" s="46"/>
      <c r="U24" s="46"/>
      <c r="V24" s="46"/>
      <c r="W24" s="46"/>
      <c r="X24" s="46"/>
      <c r="Y24" s="46" t="s">
        <v>21</v>
      </c>
      <c r="Z24" s="46" t="s">
        <v>25</v>
      </c>
      <c r="AA24" s="46" t="s">
        <v>25</v>
      </c>
      <c r="AB24" s="46" t="s">
        <v>23</v>
      </c>
      <c r="AC24" s="46" t="s">
        <v>25</v>
      </c>
      <c r="AD24" s="46" t="s">
        <v>23</v>
      </c>
      <c r="AE24" s="46" t="s">
        <v>21</v>
      </c>
      <c r="AF24" s="8"/>
      <c r="AG24" s="46" t="s">
        <v>23</v>
      </c>
      <c r="AH24" s="46"/>
      <c r="AI24" s="46" t="s">
        <v>21</v>
      </c>
      <c r="AJ24" s="46" t="s">
        <v>21</v>
      </c>
      <c r="AK24" s="46" t="s">
        <v>21</v>
      </c>
      <c r="AL24" s="46" t="s">
        <v>25</v>
      </c>
      <c r="AM24" s="46" t="s">
        <v>25</v>
      </c>
      <c r="AN24" s="46" t="str">
        <f>IFERROR(VLOOKUP($B24,Sheet1!$A$5:$B$300,2,FALSE),"")</f>
        <v/>
      </c>
      <c r="AO24" s="46" t="s">
        <v>21</v>
      </c>
      <c r="AP24" s="5" t="str">
        <f>IFERROR(VLOOKUP($A24,集約用シート!$B$5:$U$300,15,FALSE),"")</f>
        <v/>
      </c>
      <c r="AQ24" s="8" t="s">
        <v>21</v>
      </c>
      <c r="AR24" s="46" t="s">
        <v>21</v>
      </c>
      <c r="AS24" s="5" t="str">
        <f>IFERROR(VLOOKUP($A24,集約用シート!$B$5:$U$300,19,FALSE),"")</f>
        <v/>
      </c>
      <c r="AT24" s="46" t="s">
        <v>21</v>
      </c>
      <c r="AU24" s="5" t="str">
        <f>IFERROR(VLOOKUP($A24,集約用シート!$B$5:$U$300,21,FALSE),"")</f>
        <v/>
      </c>
    </row>
    <row r="25" spans="1:47" ht="28.5" customHeight="1">
      <c r="A25" s="20">
        <v>445</v>
      </c>
      <c r="B25" s="21" t="s">
        <v>1235</v>
      </c>
      <c r="C25" s="46" t="s">
        <v>26</v>
      </c>
      <c r="D25" s="46" t="s">
        <v>22</v>
      </c>
      <c r="E25" s="46">
        <v>1</v>
      </c>
      <c r="F25" s="46" t="s">
        <v>26</v>
      </c>
      <c r="G25" s="46" t="s">
        <v>26</v>
      </c>
      <c r="H25" s="46"/>
      <c r="I25" s="46" t="s">
        <v>26</v>
      </c>
      <c r="J25" s="46"/>
      <c r="K25" s="46"/>
      <c r="L25" s="46"/>
      <c r="M25" s="46"/>
      <c r="N25" s="46" t="s">
        <v>26</v>
      </c>
      <c r="O25" s="46" t="s">
        <v>22</v>
      </c>
      <c r="P25" s="46">
        <v>1</v>
      </c>
      <c r="Q25" s="46"/>
      <c r="R25" s="46"/>
      <c r="S25" s="46"/>
      <c r="T25" s="46"/>
      <c r="U25" s="46"/>
      <c r="V25" s="46"/>
      <c r="W25" s="46"/>
      <c r="X25" s="46"/>
      <c r="Y25" s="46" t="s">
        <v>25</v>
      </c>
      <c r="Z25" s="46" t="s">
        <v>21</v>
      </c>
      <c r="AA25" s="46" t="s">
        <v>21</v>
      </c>
      <c r="AB25" s="46" t="s">
        <v>25</v>
      </c>
      <c r="AC25" s="46" t="s">
        <v>23</v>
      </c>
      <c r="AD25" s="46" t="s">
        <v>21</v>
      </c>
      <c r="AE25" s="46" t="s">
        <v>23</v>
      </c>
      <c r="AF25" s="8"/>
      <c r="AG25" s="46" t="s">
        <v>23</v>
      </c>
      <c r="AH25" s="46" t="s">
        <v>23</v>
      </c>
      <c r="AI25" s="46" t="s">
        <v>21</v>
      </c>
      <c r="AJ25" s="46" t="s">
        <v>23</v>
      </c>
      <c r="AK25" s="46" t="s">
        <v>25</v>
      </c>
      <c r="AL25" s="46" t="s">
        <v>21</v>
      </c>
      <c r="AM25" s="46" t="s">
        <v>25</v>
      </c>
      <c r="AN25" s="46" t="str">
        <f>IFERROR(VLOOKUP($B25,Sheet1!$A$5:$B$300,2,FALSE),"")</f>
        <v/>
      </c>
      <c r="AO25" s="46" t="s">
        <v>25</v>
      </c>
      <c r="AP25" s="5" t="str">
        <f>IFERROR(VLOOKUP($A25,集約用シート!$B$5:$U$300,15,FALSE),"")</f>
        <v/>
      </c>
      <c r="AQ25" s="8" t="s">
        <v>1934</v>
      </c>
      <c r="AR25" s="46" t="s">
        <v>25</v>
      </c>
      <c r="AS25" s="5" t="str">
        <f>IFERROR(VLOOKUP($A25,集約用シート!$B$5:$U$300,19,FALSE),"")</f>
        <v/>
      </c>
      <c r="AT25" s="46" t="s">
        <v>21</v>
      </c>
      <c r="AU25" s="5" t="str">
        <f>IFERROR(VLOOKUP($A25,集約用シート!$B$5:$U$300,21,FALSE),"")</f>
        <v/>
      </c>
    </row>
    <row r="26" spans="1:47" ht="28.5" customHeight="1">
      <c r="A26" s="20">
        <v>4455</v>
      </c>
      <c r="B26" s="21" t="s">
        <v>1236</v>
      </c>
      <c r="C26" s="46" t="s">
        <v>26</v>
      </c>
      <c r="D26" s="46" t="s">
        <v>26</v>
      </c>
      <c r="E26" s="46" t="s">
        <v>26</v>
      </c>
      <c r="F26" s="46" t="s">
        <v>26</v>
      </c>
      <c r="G26" s="46"/>
      <c r="H26" s="46" t="s">
        <v>26</v>
      </c>
      <c r="I26" s="46" t="s">
        <v>26</v>
      </c>
      <c r="J26" s="46"/>
      <c r="K26" s="46"/>
      <c r="L26" s="46"/>
      <c r="M26" s="46"/>
      <c r="N26" s="46" t="s">
        <v>26</v>
      </c>
      <c r="O26" s="46" t="s">
        <v>25</v>
      </c>
      <c r="P26" s="46">
        <v>2</v>
      </c>
      <c r="Q26" s="46" t="s">
        <v>25</v>
      </c>
      <c r="R26" s="46" t="s">
        <v>26</v>
      </c>
      <c r="S26" s="46" t="s">
        <v>26</v>
      </c>
      <c r="T26" s="46" t="s">
        <v>26</v>
      </c>
      <c r="U26" s="46"/>
      <c r="V26" s="46"/>
      <c r="W26" s="46"/>
      <c r="X26" s="46"/>
      <c r="Y26" s="46" t="s">
        <v>25</v>
      </c>
      <c r="Z26" s="46" t="s">
        <v>25</v>
      </c>
      <c r="AA26" s="46" t="s">
        <v>25</v>
      </c>
      <c r="AB26" s="46" t="s">
        <v>23</v>
      </c>
      <c r="AC26" s="46" t="s">
        <v>25</v>
      </c>
      <c r="AD26" s="46" t="s">
        <v>23</v>
      </c>
      <c r="AE26" s="46" t="s">
        <v>25</v>
      </c>
      <c r="AF26" s="8"/>
      <c r="AG26" s="46" t="s">
        <v>23</v>
      </c>
      <c r="AH26" s="46" t="s">
        <v>21</v>
      </c>
      <c r="AI26" s="46" t="s">
        <v>21</v>
      </c>
      <c r="AJ26" s="46" t="s">
        <v>21</v>
      </c>
      <c r="AK26" s="46" t="s">
        <v>25</v>
      </c>
      <c r="AL26" s="46" t="s">
        <v>25</v>
      </c>
      <c r="AM26" s="46" t="s">
        <v>25</v>
      </c>
      <c r="AN26" s="46" t="str">
        <f>IFERROR(VLOOKUP($B26,Sheet1!$A$5:$B$300,2,FALSE),"")</f>
        <v/>
      </c>
      <c r="AO26" s="46" t="s">
        <v>25</v>
      </c>
      <c r="AP26" s="5" t="str">
        <f>IFERROR(VLOOKUP($A26,集約用シート!$B$5:$U$300,15,FALSE),"")</f>
        <v/>
      </c>
      <c r="AQ26" s="8" t="s">
        <v>1934</v>
      </c>
      <c r="AR26" s="46" t="s">
        <v>2566</v>
      </c>
      <c r="AS26" s="5" t="str">
        <f>IFERROR(VLOOKUP($A26,集約用シート!$B$5:$U$300,19,FALSE),"")</f>
        <v/>
      </c>
      <c r="AT26" s="46" t="s">
        <v>25</v>
      </c>
      <c r="AU26" s="5" t="str">
        <f>IFERROR(VLOOKUP($A26,集約用シート!$B$5:$U$300,21,FALSE),"")</f>
        <v/>
      </c>
    </row>
    <row r="27" spans="1:47" ht="28.5" customHeight="1">
      <c r="A27" s="20">
        <v>4457</v>
      </c>
      <c r="B27" s="21" t="s">
        <v>1237</v>
      </c>
      <c r="C27" s="37"/>
      <c r="D27" s="46"/>
      <c r="E27" s="46"/>
      <c r="F27" s="46"/>
      <c r="G27" s="46"/>
      <c r="H27" s="46"/>
      <c r="I27" s="46"/>
      <c r="J27" s="46"/>
      <c r="K27" s="46"/>
      <c r="L27" s="46"/>
      <c r="M27" s="46"/>
      <c r="N27" s="46"/>
      <c r="O27" s="46"/>
      <c r="P27" s="46"/>
      <c r="Q27" s="46"/>
      <c r="R27" s="46"/>
      <c r="S27" s="46"/>
      <c r="T27" s="46"/>
      <c r="U27" s="46"/>
      <c r="V27" s="46"/>
      <c r="W27" s="46"/>
      <c r="X27" s="46"/>
      <c r="Y27" s="46" t="s">
        <v>23</v>
      </c>
      <c r="Z27" s="46" t="s">
        <v>23</v>
      </c>
      <c r="AA27" s="46" t="e">
        <v>#N/A</v>
      </c>
      <c r="AB27" s="46" t="s">
        <v>23</v>
      </c>
      <c r="AC27" s="46" t="s">
        <v>23</v>
      </c>
      <c r="AD27" s="46" t="s">
        <v>23</v>
      </c>
      <c r="AE27" s="46" t="s">
        <v>23</v>
      </c>
      <c r="AF27" s="8"/>
      <c r="AG27" s="46" t="s">
        <v>23</v>
      </c>
      <c r="AH27" s="46" t="s">
        <v>23</v>
      </c>
      <c r="AI27" s="46" t="s">
        <v>23</v>
      </c>
      <c r="AJ27" s="46"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20">
        <v>4459</v>
      </c>
      <c r="B28" s="21" t="s">
        <v>1238</v>
      </c>
      <c r="C28" s="46" t="s">
        <v>22</v>
      </c>
      <c r="D28" s="46" t="s">
        <v>22</v>
      </c>
      <c r="E28" s="46"/>
      <c r="F28" s="46"/>
      <c r="G28" s="46"/>
      <c r="H28" s="46"/>
      <c r="I28" s="46"/>
      <c r="J28" s="46"/>
      <c r="K28" s="46"/>
      <c r="L28" s="46"/>
      <c r="M28" s="46"/>
      <c r="N28" s="46"/>
      <c r="O28" s="46"/>
      <c r="P28" s="46"/>
      <c r="Q28" s="46"/>
      <c r="R28" s="46"/>
      <c r="S28" s="46"/>
      <c r="T28" s="46"/>
      <c r="U28" s="46"/>
      <c r="V28" s="46"/>
      <c r="W28" s="46"/>
      <c r="X28" s="46"/>
      <c r="Y28" s="46" t="s">
        <v>23</v>
      </c>
      <c r="Z28" s="46" t="s">
        <v>23</v>
      </c>
      <c r="AA28" s="46" t="e">
        <v>#N/A</v>
      </c>
      <c r="AB28" s="46" t="s">
        <v>23</v>
      </c>
      <c r="AC28" s="46" t="s">
        <v>23</v>
      </c>
      <c r="AD28" s="46" t="s">
        <v>23</v>
      </c>
      <c r="AE28" s="46" t="s">
        <v>23</v>
      </c>
      <c r="AF28" s="8"/>
      <c r="AG28" s="46" t="s">
        <v>23</v>
      </c>
      <c r="AH28" s="46" t="s">
        <v>23</v>
      </c>
      <c r="AI28" s="46" t="s">
        <v>23</v>
      </c>
      <c r="AJ28" s="46"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20">
        <v>4463</v>
      </c>
      <c r="B29" s="21" t="s">
        <v>1239</v>
      </c>
      <c r="C29" s="46" t="s">
        <v>26</v>
      </c>
      <c r="D29" s="46" t="s">
        <v>26</v>
      </c>
      <c r="E29" s="46">
        <v>2</v>
      </c>
      <c r="F29" s="46"/>
      <c r="G29" s="46" t="s">
        <v>26</v>
      </c>
      <c r="H29" s="46"/>
      <c r="I29" s="46"/>
      <c r="J29" s="46"/>
      <c r="K29" s="46"/>
      <c r="L29" s="46"/>
      <c r="M29" s="46"/>
      <c r="N29" s="46" t="s">
        <v>26</v>
      </c>
      <c r="O29" s="46" t="s">
        <v>22</v>
      </c>
      <c r="P29" s="46">
        <v>1</v>
      </c>
      <c r="Q29" s="46"/>
      <c r="R29" s="46"/>
      <c r="S29" s="46"/>
      <c r="T29" s="46"/>
      <c r="U29" s="46"/>
      <c r="V29" s="46"/>
      <c r="W29" s="46"/>
      <c r="X29" s="46"/>
      <c r="Y29" s="46" t="s">
        <v>23</v>
      </c>
      <c r="Z29" s="46" t="s">
        <v>23</v>
      </c>
      <c r="AA29" s="46" t="e">
        <v>#N/A</v>
      </c>
      <c r="AB29" s="46" t="s">
        <v>23</v>
      </c>
      <c r="AC29" s="46" t="s">
        <v>23</v>
      </c>
      <c r="AD29" s="46" t="s">
        <v>23</v>
      </c>
      <c r="AE29" s="46" t="s">
        <v>23</v>
      </c>
      <c r="AF29" s="8"/>
      <c r="AG29" s="46" t="s">
        <v>23</v>
      </c>
      <c r="AH29" s="46" t="s">
        <v>23</v>
      </c>
      <c r="AI29" s="46" t="s">
        <v>23</v>
      </c>
      <c r="AJ29" s="46" t="s">
        <v>23</v>
      </c>
      <c r="AK29" s="46" t="s">
        <v>25</v>
      </c>
      <c r="AL29" s="46" t="s">
        <v>25</v>
      </c>
      <c r="AM29" s="46"/>
      <c r="AN29" s="46" t="str">
        <f>IFERROR(VLOOKUP($B29,Sheet1!$A$5:$B$300,2,FALSE),"")</f>
        <v/>
      </c>
      <c r="AO29" s="46"/>
      <c r="AP29" s="5" t="str">
        <f>IFERROR(VLOOKUP($A29,集約用シート!$B$5:$U$300,15,FALSE),"")</f>
        <v/>
      </c>
      <c r="AQ29" s="8"/>
      <c r="AR29" s="46"/>
      <c r="AS29" s="5" t="str">
        <f>IFERROR(VLOOKUP($A29,集約用シート!$B$5:$U$300,19,FALSE),"")</f>
        <v/>
      </c>
      <c r="AT29" s="46"/>
      <c r="AU29" s="5" t="str">
        <f>IFERROR(VLOOKUP($A29,集約用シート!$B$5:$U$300,21,FALSE),"")</f>
        <v/>
      </c>
    </row>
    <row r="30" spans="1:47" ht="28.5" customHeight="1">
      <c r="A30" s="20">
        <v>447</v>
      </c>
      <c r="B30" s="21" t="s">
        <v>1240</v>
      </c>
      <c r="C30" s="37"/>
      <c r="D30" s="46"/>
      <c r="E30" s="46"/>
      <c r="F30" s="46"/>
      <c r="G30" s="46"/>
      <c r="H30" s="46"/>
      <c r="I30" s="46"/>
      <c r="J30" s="46"/>
      <c r="K30" s="46"/>
      <c r="L30" s="46"/>
      <c r="M30" s="46"/>
      <c r="N30" s="46"/>
      <c r="O30" s="46"/>
      <c r="P30" s="46"/>
      <c r="Q30" s="46"/>
      <c r="R30" s="46"/>
      <c r="S30" s="46"/>
      <c r="T30" s="46"/>
      <c r="U30" s="46"/>
      <c r="V30" s="46"/>
      <c r="W30" s="46"/>
      <c r="X30" s="46"/>
      <c r="Y30" s="46" t="s">
        <v>23</v>
      </c>
      <c r="Z30" s="46" t="s">
        <v>23</v>
      </c>
      <c r="AA30" s="46" t="e">
        <v>#N/A</v>
      </c>
      <c r="AB30" s="46" t="s">
        <v>23</v>
      </c>
      <c r="AC30" s="46" t="s">
        <v>23</v>
      </c>
      <c r="AD30" s="46" t="s">
        <v>23</v>
      </c>
      <c r="AE30" s="46" t="s">
        <v>23</v>
      </c>
      <c r="AF30" s="8"/>
      <c r="AG30" s="46" t="s">
        <v>23</v>
      </c>
      <c r="AH30" s="46" t="s">
        <v>23</v>
      </c>
      <c r="AI30" s="46" t="s">
        <v>23</v>
      </c>
      <c r="AJ30" s="46" t="s">
        <v>23</v>
      </c>
      <c r="AK30" s="46" t="s">
        <v>21</v>
      </c>
      <c r="AL30" s="46" t="s">
        <v>21</v>
      </c>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20">
        <v>4476</v>
      </c>
      <c r="B31" s="21" t="s">
        <v>1241</v>
      </c>
      <c r="C31" s="37"/>
      <c r="D31" s="46"/>
      <c r="E31" s="46"/>
      <c r="F31" s="46"/>
      <c r="G31" s="46"/>
      <c r="H31" s="46"/>
      <c r="I31" s="46"/>
      <c r="J31" s="46"/>
      <c r="K31" s="46"/>
      <c r="L31" s="46"/>
      <c r="M31" s="46"/>
      <c r="N31" s="46"/>
      <c r="O31" s="46"/>
      <c r="P31" s="46"/>
      <c r="Q31" s="46"/>
      <c r="R31" s="46"/>
      <c r="S31" s="46"/>
      <c r="T31" s="46"/>
      <c r="U31" s="46"/>
      <c r="V31" s="46"/>
      <c r="W31" s="46"/>
      <c r="X31" s="46"/>
      <c r="Y31" s="46" t="s">
        <v>23</v>
      </c>
      <c r="Z31" s="46" t="s">
        <v>23</v>
      </c>
      <c r="AA31" s="46" t="e">
        <v>#N/A</v>
      </c>
      <c r="AB31" s="46" t="s">
        <v>23</v>
      </c>
      <c r="AC31" s="46" t="s">
        <v>23</v>
      </c>
      <c r="AD31" s="46" t="s">
        <v>23</v>
      </c>
      <c r="AE31" s="46" t="s">
        <v>23</v>
      </c>
      <c r="AF31" s="8"/>
      <c r="AG31" s="46" t="s">
        <v>23</v>
      </c>
      <c r="AH31" s="46" t="s">
        <v>23</v>
      </c>
      <c r="AI31" s="46" t="s">
        <v>23</v>
      </c>
      <c r="AJ31" s="46"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20">
        <v>4477</v>
      </c>
      <c r="B32" s="21" t="s">
        <v>1242</v>
      </c>
      <c r="C32" s="46" t="s">
        <v>22</v>
      </c>
      <c r="D32" s="46" t="s">
        <v>22</v>
      </c>
      <c r="E32" s="46"/>
      <c r="F32" s="46"/>
      <c r="G32" s="46"/>
      <c r="H32" s="46"/>
      <c r="I32" s="46"/>
      <c r="J32" s="46"/>
      <c r="K32" s="46"/>
      <c r="L32" s="46"/>
      <c r="M32" s="46"/>
      <c r="N32" s="46" t="s">
        <v>26</v>
      </c>
      <c r="O32" s="46" t="s">
        <v>22</v>
      </c>
      <c r="P32" s="46">
        <v>1</v>
      </c>
      <c r="Q32" s="46"/>
      <c r="R32" s="46"/>
      <c r="S32" s="46"/>
      <c r="T32" s="46"/>
      <c r="U32" s="46"/>
      <c r="V32" s="46"/>
      <c r="W32" s="46"/>
      <c r="X32" s="46"/>
      <c r="Y32" s="46" t="s">
        <v>23</v>
      </c>
      <c r="Z32" s="46" t="s">
        <v>23</v>
      </c>
      <c r="AA32" s="46" t="e">
        <v>#N/A</v>
      </c>
      <c r="AB32" s="46" t="s">
        <v>23</v>
      </c>
      <c r="AC32" s="46" t="s">
        <v>25</v>
      </c>
      <c r="AD32" s="46" t="s">
        <v>23</v>
      </c>
      <c r="AE32" s="46" t="s">
        <v>25</v>
      </c>
      <c r="AF32" s="8"/>
      <c r="AG32" s="46" t="s">
        <v>23</v>
      </c>
      <c r="AH32" s="46" t="s">
        <v>21</v>
      </c>
      <c r="AI32" s="46" t="s">
        <v>23</v>
      </c>
      <c r="AJ32" s="46" t="s">
        <v>21</v>
      </c>
      <c r="AK32" s="46" t="s">
        <v>25</v>
      </c>
      <c r="AL32" s="46" t="s">
        <v>21</v>
      </c>
      <c r="AM32" s="46" t="s">
        <v>21</v>
      </c>
      <c r="AN32" s="46" t="str">
        <f>IFERROR(VLOOKUP($B32,Sheet1!$A$5:$B$300,2,FALSE),"")</f>
        <v/>
      </c>
      <c r="AO32" s="46" t="s">
        <v>21</v>
      </c>
      <c r="AP32" s="5" t="str">
        <f>IFERROR(VLOOKUP($A32,集約用シート!$B$5:$U$300,15,FALSE),"")</f>
        <v/>
      </c>
      <c r="AQ32" s="8" t="s">
        <v>21</v>
      </c>
      <c r="AR32" s="46" t="s">
        <v>21</v>
      </c>
      <c r="AS32" s="5" t="str">
        <f>IFERROR(VLOOKUP($A32,集約用シート!$B$5:$U$300,19,FALSE),"")</f>
        <v/>
      </c>
      <c r="AT32" s="46" t="s">
        <v>21</v>
      </c>
      <c r="AU32" s="5" t="str">
        <f>IFERROR(VLOOKUP($A32,集約用シート!$B$5:$U$300,21,FALSE),"")</f>
        <v/>
      </c>
    </row>
    <row r="33" spans="1:47" ht="28.5" customHeight="1">
      <c r="A33" s="20">
        <v>448</v>
      </c>
      <c r="B33" s="21" t="s">
        <v>1243</v>
      </c>
      <c r="C33" s="37"/>
      <c r="D33" s="46"/>
      <c r="E33" s="46"/>
      <c r="F33" s="46"/>
      <c r="G33" s="46"/>
      <c r="H33" s="46"/>
      <c r="I33" s="46"/>
      <c r="J33" s="46"/>
      <c r="K33" s="46"/>
      <c r="L33" s="46"/>
      <c r="M33" s="46"/>
      <c r="N33" s="46"/>
      <c r="O33" s="46"/>
      <c r="P33" s="46"/>
      <c r="Q33" s="46"/>
      <c r="R33" s="46"/>
      <c r="S33" s="46"/>
      <c r="T33" s="46"/>
      <c r="U33" s="46"/>
      <c r="V33" s="46"/>
      <c r="W33" s="46"/>
      <c r="X33" s="46"/>
      <c r="Y33" s="46" t="s">
        <v>23</v>
      </c>
      <c r="Z33" s="46" t="s">
        <v>23</v>
      </c>
      <c r="AA33" s="46" t="e">
        <v>#N/A</v>
      </c>
      <c r="AB33" s="46" t="s">
        <v>23</v>
      </c>
      <c r="AC33" s="46" t="s">
        <v>23</v>
      </c>
      <c r="AD33" s="46" t="s">
        <v>23</v>
      </c>
      <c r="AE33" s="46" t="s">
        <v>23</v>
      </c>
      <c r="AF33" s="8"/>
      <c r="AG33" s="46" t="s">
        <v>23</v>
      </c>
      <c r="AH33" s="46" t="s">
        <v>23</v>
      </c>
      <c r="AI33" s="46" t="s">
        <v>23</v>
      </c>
      <c r="AJ33" s="46" t="s">
        <v>23</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20">
        <v>4483</v>
      </c>
      <c r="B34" s="21" t="s">
        <v>1244</v>
      </c>
      <c r="C34" s="37"/>
      <c r="D34" s="46"/>
      <c r="E34" s="46"/>
      <c r="F34" s="46"/>
      <c r="G34" s="46"/>
      <c r="H34" s="46"/>
      <c r="I34" s="46"/>
      <c r="J34" s="46"/>
      <c r="K34" s="46"/>
      <c r="L34" s="46"/>
      <c r="M34" s="46"/>
      <c r="N34" s="46"/>
      <c r="O34" s="46"/>
      <c r="P34" s="46"/>
      <c r="Q34" s="46"/>
      <c r="R34" s="46"/>
      <c r="S34" s="46"/>
      <c r="T34" s="46"/>
      <c r="U34" s="46"/>
      <c r="V34" s="46"/>
      <c r="W34" s="46"/>
      <c r="X34" s="46"/>
      <c r="Y34" s="46" t="s">
        <v>23</v>
      </c>
      <c r="Z34" s="46" t="s">
        <v>23</v>
      </c>
      <c r="AA34" s="46" t="e">
        <v>#N/A</v>
      </c>
      <c r="AB34" s="46" t="s">
        <v>23</v>
      </c>
      <c r="AC34" s="46" t="s">
        <v>23</v>
      </c>
      <c r="AD34" s="46" t="s">
        <v>23</v>
      </c>
      <c r="AE34" s="46" t="s">
        <v>23</v>
      </c>
      <c r="AF34" s="8"/>
      <c r="AG34" s="46" t="s">
        <v>23</v>
      </c>
      <c r="AH34" s="46" t="s">
        <v>23</v>
      </c>
      <c r="AI34" s="46" t="s">
        <v>23</v>
      </c>
      <c r="AJ34" s="46"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20">
        <v>4484</v>
      </c>
      <c r="B35" s="21" t="s">
        <v>1245</v>
      </c>
      <c r="C35" s="37"/>
      <c r="D35" s="46"/>
      <c r="E35" s="46"/>
      <c r="F35" s="46"/>
      <c r="G35" s="46"/>
      <c r="H35" s="46"/>
      <c r="I35" s="46"/>
      <c r="J35" s="46"/>
      <c r="K35" s="46"/>
      <c r="L35" s="46"/>
      <c r="M35" s="46"/>
      <c r="N35" s="46"/>
      <c r="O35" s="46"/>
      <c r="P35" s="46"/>
      <c r="Q35" s="46"/>
      <c r="R35" s="46"/>
      <c r="S35" s="46"/>
      <c r="T35" s="46"/>
      <c r="U35" s="46"/>
      <c r="V35" s="46"/>
      <c r="W35" s="46"/>
      <c r="X35" s="46"/>
      <c r="Y35" s="46" t="s">
        <v>23</v>
      </c>
      <c r="Z35" s="46" t="s">
        <v>23</v>
      </c>
      <c r="AA35" s="46" t="e">
        <v>#N/A</v>
      </c>
      <c r="AB35" s="46" t="s">
        <v>23</v>
      </c>
      <c r="AC35" s="46" t="s">
        <v>23</v>
      </c>
      <c r="AD35" s="46" t="s">
        <v>23</v>
      </c>
      <c r="AE35" s="46" t="s">
        <v>23</v>
      </c>
      <c r="AF35" s="8"/>
      <c r="AG35" s="46" t="s">
        <v>23</v>
      </c>
      <c r="AH35" s="46" t="s">
        <v>23</v>
      </c>
      <c r="AI35" s="46" t="s">
        <v>23</v>
      </c>
      <c r="AJ35" s="46" t="s">
        <v>23</v>
      </c>
      <c r="AK35" s="46" t="s">
        <v>21</v>
      </c>
      <c r="AL35" s="46" t="s">
        <v>21</v>
      </c>
      <c r="AM35" s="46"/>
      <c r="AN35" s="46" t="str">
        <f>IFERROR(VLOOKUP($B35,Sheet1!$A$5:$B$300,2,FALSE),"")</f>
        <v/>
      </c>
      <c r="AO35" s="46"/>
      <c r="AP35" s="5" t="str">
        <f>IFERROR(VLOOKUP($A35,集約用シート!$B$5:$U$300,15,FALSE),"")</f>
        <v/>
      </c>
      <c r="AQ35" s="8"/>
      <c r="AR35" s="46"/>
      <c r="AS35" s="5" t="str">
        <f>IFERROR(VLOOKUP($A35,集約用シート!$B$5:$U$300,19,FALSE),"")</f>
        <v/>
      </c>
      <c r="AT35" s="46"/>
      <c r="AU35" s="5" t="str">
        <f>IFERROR(VLOOKUP($A35,集約用シート!$B$5:$U$300,21,FALSE),"")</f>
        <v/>
      </c>
    </row>
    <row r="36" spans="1:47" ht="28.5" customHeight="1">
      <c r="A36" s="20">
        <v>4487</v>
      </c>
      <c r="B36" s="21" t="s">
        <v>1246</v>
      </c>
      <c r="C36" s="37"/>
      <c r="D36" s="46"/>
      <c r="E36" s="46"/>
      <c r="F36" s="46"/>
      <c r="G36" s="46"/>
      <c r="H36" s="46"/>
      <c r="I36" s="46"/>
      <c r="J36" s="46"/>
      <c r="K36" s="46"/>
      <c r="L36" s="46"/>
      <c r="M36" s="46"/>
      <c r="N36" s="46"/>
      <c r="O36" s="46"/>
      <c r="P36" s="46"/>
      <c r="Q36" s="46"/>
      <c r="R36" s="46"/>
      <c r="S36" s="46"/>
      <c r="T36" s="46"/>
      <c r="U36" s="46"/>
      <c r="V36" s="46"/>
      <c r="W36" s="46"/>
      <c r="X36" s="46"/>
      <c r="Y36" s="46" t="s">
        <v>23</v>
      </c>
      <c r="Z36" s="46" t="s">
        <v>23</v>
      </c>
      <c r="AA36" s="46" t="e">
        <v>#N/A</v>
      </c>
      <c r="AB36" s="46" t="s">
        <v>23</v>
      </c>
      <c r="AC36" s="46" t="s">
        <v>23</v>
      </c>
      <c r="AD36" s="46" t="s">
        <v>23</v>
      </c>
      <c r="AE36" s="46" t="s">
        <v>23</v>
      </c>
      <c r="AF36" s="8"/>
      <c r="AG36" s="46" t="s">
        <v>23</v>
      </c>
      <c r="AH36" s="46" t="s">
        <v>23</v>
      </c>
      <c r="AI36" s="46" t="s">
        <v>23</v>
      </c>
      <c r="AJ36" s="46" t="s">
        <v>23</v>
      </c>
      <c r="AK36" s="46" t="s">
        <v>21</v>
      </c>
      <c r="AL36" s="46" t="s">
        <v>21</v>
      </c>
      <c r="AM36" s="46"/>
      <c r="AN36" s="46" t="str">
        <f>IFERROR(VLOOKUP($B36,Sheet1!$A$5:$B$300,2,FALSE),"")</f>
        <v/>
      </c>
      <c r="AO36" s="46"/>
      <c r="AP36" s="5" t="str">
        <f>IFERROR(VLOOKUP($A36,集約用シート!$B$5:$U$300,15,FALSE),"")</f>
        <v/>
      </c>
      <c r="AQ36" s="8"/>
      <c r="AR36" s="46"/>
      <c r="AS36" s="5" t="str">
        <f>IFERROR(VLOOKUP($A36,集約用シート!$B$5:$U$300,19,FALSE),"")</f>
        <v/>
      </c>
      <c r="AT36" s="46"/>
      <c r="AU36" s="5" t="str">
        <f>IFERROR(VLOOKUP($A36,集約用シート!$B$5:$U$300,21,FALSE),"")</f>
        <v/>
      </c>
    </row>
    <row r="37" spans="1:47" ht="28.5" customHeight="1">
      <c r="A37" s="20">
        <v>4488</v>
      </c>
      <c r="B37" s="21" t="s">
        <v>1247</v>
      </c>
      <c r="C37" s="37"/>
      <c r="D37" s="46"/>
      <c r="E37" s="46"/>
      <c r="F37" s="46"/>
      <c r="G37" s="46"/>
      <c r="H37" s="46"/>
      <c r="I37" s="46"/>
      <c r="J37" s="46"/>
      <c r="K37" s="46"/>
      <c r="L37" s="46"/>
      <c r="M37" s="46"/>
      <c r="N37" s="46"/>
      <c r="O37" s="46"/>
      <c r="P37" s="46"/>
      <c r="Q37" s="46"/>
      <c r="R37" s="46"/>
      <c r="S37" s="46"/>
      <c r="T37" s="46"/>
      <c r="U37" s="46"/>
      <c r="V37" s="46"/>
      <c r="W37" s="46"/>
      <c r="X37" s="46"/>
      <c r="Y37" s="46" t="s">
        <v>23</v>
      </c>
      <c r="Z37" s="46" t="s">
        <v>23</v>
      </c>
      <c r="AA37" s="46" t="e">
        <v>#N/A</v>
      </c>
      <c r="AB37" s="46" t="s">
        <v>23</v>
      </c>
      <c r="AC37" s="46" t="s">
        <v>23</v>
      </c>
      <c r="AD37" s="46" t="s">
        <v>23</v>
      </c>
      <c r="AE37" s="46" t="s">
        <v>23</v>
      </c>
      <c r="AF37" s="8"/>
      <c r="AG37" s="46" t="s">
        <v>23</v>
      </c>
      <c r="AH37" s="46" t="s">
        <v>23</v>
      </c>
      <c r="AI37" s="46" t="s">
        <v>23</v>
      </c>
      <c r="AJ37" s="46" t="s">
        <v>23</v>
      </c>
      <c r="AK37" s="46" t="s">
        <v>21</v>
      </c>
      <c r="AL37" s="46" t="s">
        <v>21</v>
      </c>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20">
        <v>449</v>
      </c>
      <c r="B38" s="21" t="s">
        <v>1248</v>
      </c>
      <c r="C38" s="37"/>
      <c r="D38" s="46"/>
      <c r="E38" s="46"/>
      <c r="F38" s="46"/>
      <c r="G38" s="46"/>
      <c r="H38" s="46"/>
      <c r="I38" s="46"/>
      <c r="J38" s="46"/>
      <c r="K38" s="46"/>
      <c r="L38" s="46"/>
      <c r="M38" s="46"/>
      <c r="N38" s="46"/>
      <c r="O38" s="46"/>
      <c r="P38" s="46"/>
      <c r="Q38" s="46"/>
      <c r="R38" s="46"/>
      <c r="S38" s="46"/>
      <c r="T38" s="46"/>
      <c r="U38" s="46"/>
      <c r="V38" s="46"/>
      <c r="W38" s="46"/>
      <c r="X38" s="46"/>
      <c r="Y38" s="46" t="s">
        <v>23</v>
      </c>
      <c r="Z38" s="46" t="s">
        <v>23</v>
      </c>
      <c r="AA38" s="46" t="e">
        <v>#N/A</v>
      </c>
      <c r="AB38" s="46" t="s">
        <v>23</v>
      </c>
      <c r="AC38" s="46" t="s">
        <v>23</v>
      </c>
      <c r="AD38" s="46" t="s">
        <v>23</v>
      </c>
      <c r="AE38" s="46" t="s">
        <v>23</v>
      </c>
      <c r="AF38" s="8"/>
      <c r="AG38" s="46" t="s">
        <v>23</v>
      </c>
      <c r="AH38" s="46" t="s">
        <v>23</v>
      </c>
      <c r="AI38" s="46" t="s">
        <v>23</v>
      </c>
      <c r="AJ38" s="46"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20">
        <v>4491</v>
      </c>
      <c r="B39" s="21" t="s">
        <v>1249</v>
      </c>
      <c r="C39" s="46" t="s">
        <v>22</v>
      </c>
      <c r="D39" s="46" t="s">
        <v>22</v>
      </c>
      <c r="E39" s="46"/>
      <c r="F39" s="46"/>
      <c r="G39" s="46"/>
      <c r="H39" s="46"/>
      <c r="I39" s="46"/>
      <c r="J39" s="46"/>
      <c r="K39" s="46"/>
      <c r="L39" s="46"/>
      <c r="M39" s="46"/>
      <c r="N39" s="46" t="s">
        <v>26</v>
      </c>
      <c r="O39" s="46" t="s">
        <v>22</v>
      </c>
      <c r="P39" s="46">
        <v>1</v>
      </c>
      <c r="Q39" s="46"/>
      <c r="R39" s="46"/>
      <c r="S39" s="46"/>
      <c r="T39" s="46"/>
      <c r="U39" s="46"/>
      <c r="V39" s="46"/>
      <c r="W39" s="46"/>
      <c r="X39" s="46"/>
      <c r="Y39" s="46" t="s">
        <v>23</v>
      </c>
      <c r="Z39" s="46" t="s">
        <v>23</v>
      </c>
      <c r="AA39" s="46" t="e">
        <v>#N/A</v>
      </c>
      <c r="AB39" s="46" t="s">
        <v>23</v>
      </c>
      <c r="AC39" s="46" t="s">
        <v>23</v>
      </c>
      <c r="AD39" s="46" t="s">
        <v>23</v>
      </c>
      <c r="AE39" s="46" t="s">
        <v>23</v>
      </c>
      <c r="AF39" s="8"/>
      <c r="AG39" s="46" t="s">
        <v>23</v>
      </c>
      <c r="AH39" s="46" t="s">
        <v>23</v>
      </c>
      <c r="AI39" s="46" t="s">
        <v>23</v>
      </c>
      <c r="AJ39" s="46" t="s">
        <v>23</v>
      </c>
      <c r="AK39" s="46" t="s">
        <v>25</v>
      </c>
      <c r="AL39" s="46" t="s">
        <v>25</v>
      </c>
      <c r="AM39" s="46" t="s">
        <v>25</v>
      </c>
      <c r="AN39" s="46" t="str">
        <f>IFERROR(VLOOKUP($B39,Sheet1!$A$5:$B$300,2,FALSE),"")</f>
        <v/>
      </c>
      <c r="AO39" s="46" t="s">
        <v>25</v>
      </c>
      <c r="AP39" s="5" t="str">
        <f>IFERROR(VLOOKUP($A39,集約用シート!$B$5:$U$300,15,FALSE),"")</f>
        <v/>
      </c>
      <c r="AQ39" s="8" t="s">
        <v>21</v>
      </c>
      <c r="AR39" s="46" t="s">
        <v>21</v>
      </c>
      <c r="AS39" s="5" t="str">
        <f>IFERROR(VLOOKUP($A39,集約用シート!$B$5:$U$300,19,FALSE),"")</f>
        <v/>
      </c>
      <c r="AT39" s="46" t="s">
        <v>21</v>
      </c>
      <c r="AU39" s="5" t="str">
        <f>IFERROR(VLOOKUP($A39,集約用シート!$B$5:$U$300,21,FALSE),"")</f>
        <v/>
      </c>
    </row>
    <row r="40" spans="1:47" ht="28.5" customHeight="1">
      <c r="A40" s="20">
        <v>4493</v>
      </c>
      <c r="B40" s="21" t="s">
        <v>1250</v>
      </c>
      <c r="C40" s="37"/>
      <c r="D40" s="46"/>
      <c r="E40" s="46"/>
      <c r="F40" s="46"/>
      <c r="G40" s="46"/>
      <c r="H40" s="46"/>
      <c r="I40" s="46"/>
      <c r="J40" s="46"/>
      <c r="K40" s="46"/>
      <c r="L40" s="46"/>
      <c r="M40" s="46"/>
      <c r="N40" s="46"/>
      <c r="O40" s="46"/>
      <c r="P40" s="46"/>
      <c r="Q40" s="46"/>
      <c r="R40" s="46"/>
      <c r="S40" s="46"/>
      <c r="T40" s="46"/>
      <c r="U40" s="46"/>
      <c r="V40" s="46"/>
      <c r="W40" s="46"/>
      <c r="X40" s="46"/>
      <c r="Y40" s="46" t="s">
        <v>23</v>
      </c>
      <c r="Z40" s="46" t="s">
        <v>23</v>
      </c>
      <c r="AA40" s="46" t="e">
        <v>#N/A</v>
      </c>
      <c r="AB40" s="46" t="s">
        <v>23</v>
      </c>
      <c r="AC40" s="46" t="s">
        <v>23</v>
      </c>
      <c r="AD40" s="46" t="s">
        <v>23</v>
      </c>
      <c r="AE40" s="46" t="s">
        <v>23</v>
      </c>
      <c r="AF40" s="8"/>
      <c r="AG40" s="46" t="s">
        <v>23</v>
      </c>
      <c r="AH40" s="46" t="s">
        <v>23</v>
      </c>
      <c r="AI40" s="46" t="s">
        <v>23</v>
      </c>
      <c r="AJ40" s="46" t="s">
        <v>23</v>
      </c>
      <c r="AK40" s="46" t="s">
        <v>21</v>
      </c>
      <c r="AL40" s="46" t="s">
        <v>21</v>
      </c>
      <c r="AM40" s="46" t="s">
        <v>21</v>
      </c>
      <c r="AN40" s="46" t="str">
        <f>IFERROR(VLOOKUP($B40,Sheet1!$A$5:$B$300,2,FALSE),"")</f>
        <v/>
      </c>
      <c r="AO40" s="46" t="s">
        <v>21</v>
      </c>
      <c r="AP40" s="5" t="str">
        <f>IFERROR(VLOOKUP($A40,集約用シート!$B$5:$U$300,15,FALSE),"")</f>
        <v/>
      </c>
      <c r="AQ40" s="8" t="s">
        <v>21</v>
      </c>
      <c r="AR40" s="46" t="s">
        <v>21</v>
      </c>
      <c r="AS40" s="5" t="str">
        <f>IFERROR(VLOOKUP($A40,集約用シート!$B$5:$U$300,19,FALSE),"")</f>
        <v/>
      </c>
      <c r="AT40" s="46" t="s">
        <v>25</v>
      </c>
      <c r="AU40" s="5" t="str">
        <f>IFERROR(VLOOKUP($A40,集約用シート!$B$5:$U$300,21,FALSE),"")</f>
        <v/>
      </c>
    </row>
    <row r="41" spans="1:47" ht="28.5" customHeight="1">
      <c r="A41" s="20">
        <v>4495</v>
      </c>
      <c r="B41" s="21" t="s">
        <v>1251</v>
      </c>
      <c r="C41" s="37"/>
      <c r="D41" s="46"/>
      <c r="E41" s="46"/>
      <c r="F41" s="46"/>
      <c r="G41" s="46"/>
      <c r="H41" s="46"/>
      <c r="I41" s="46"/>
      <c r="J41" s="46"/>
      <c r="K41" s="46"/>
      <c r="L41" s="46"/>
      <c r="M41" s="46"/>
      <c r="N41" s="46"/>
      <c r="O41" s="46"/>
      <c r="P41" s="46"/>
      <c r="Q41" s="46"/>
      <c r="R41" s="46"/>
      <c r="S41" s="46"/>
      <c r="T41" s="46"/>
      <c r="U41" s="46"/>
      <c r="V41" s="46"/>
      <c r="W41" s="46"/>
      <c r="X41" s="46"/>
      <c r="Y41" s="46" t="s">
        <v>23</v>
      </c>
      <c r="Z41" s="46" t="s">
        <v>23</v>
      </c>
      <c r="AA41" s="46" t="e">
        <v>#N/A</v>
      </c>
      <c r="AB41" s="46" t="s">
        <v>23</v>
      </c>
      <c r="AC41" s="46" t="s">
        <v>23</v>
      </c>
      <c r="AD41" s="46" t="s">
        <v>23</v>
      </c>
      <c r="AE41" s="46" t="s">
        <v>23</v>
      </c>
      <c r="AF41" s="8"/>
      <c r="AG41" s="46" t="s">
        <v>23</v>
      </c>
      <c r="AH41" s="46" t="s">
        <v>23</v>
      </c>
      <c r="AI41" s="46" t="s">
        <v>23</v>
      </c>
      <c r="AJ41" s="46" t="s">
        <v>23</v>
      </c>
      <c r="AK41" s="46" t="s">
        <v>21</v>
      </c>
      <c r="AL41" s="46" t="s">
        <v>21</v>
      </c>
      <c r="AM41" s="46" t="s">
        <v>25</v>
      </c>
      <c r="AN41" s="46" t="str">
        <f>IFERROR(VLOOKUP($B41,Sheet1!$A$5:$B$300,2,FALSE),"")</f>
        <v/>
      </c>
      <c r="AO41" s="46" t="s">
        <v>25</v>
      </c>
      <c r="AP41" s="5" t="str">
        <f>IFERROR(VLOOKUP($A41,集約用シート!$B$5:$U$300,15,FALSE),"")</f>
        <v/>
      </c>
      <c r="AQ41" s="8" t="s">
        <v>2567</v>
      </c>
      <c r="AR41" s="46" t="s">
        <v>25</v>
      </c>
      <c r="AS41" s="5" t="str">
        <f>IFERROR(VLOOKUP($A41,集約用シート!$B$5:$U$300,19,FALSE),"")</f>
        <v/>
      </c>
      <c r="AT41" s="46" t="s">
        <v>21</v>
      </c>
      <c r="AU41" s="5" t="str">
        <f>IFERROR(VLOOKUP($A41,集約用シート!$B$5:$U$300,21,FALSE),"")</f>
        <v/>
      </c>
    </row>
    <row r="42" spans="1:47" ht="28.5" customHeight="1">
      <c r="A42" s="20">
        <v>4496</v>
      </c>
      <c r="B42" s="21" t="s">
        <v>1252</v>
      </c>
      <c r="C42" s="37"/>
      <c r="D42" s="46"/>
      <c r="E42" s="46"/>
      <c r="F42" s="46"/>
      <c r="G42" s="46"/>
      <c r="H42" s="46"/>
      <c r="I42" s="46"/>
      <c r="J42" s="46"/>
      <c r="K42" s="46"/>
      <c r="L42" s="46"/>
      <c r="M42" s="46"/>
      <c r="N42" s="46"/>
      <c r="O42" s="46"/>
      <c r="P42" s="46"/>
      <c r="Q42" s="46"/>
      <c r="R42" s="46"/>
      <c r="S42" s="46"/>
      <c r="T42" s="46"/>
      <c r="U42" s="46"/>
      <c r="V42" s="46"/>
      <c r="W42" s="46"/>
      <c r="X42" s="46"/>
      <c r="Y42" s="46" t="s">
        <v>23</v>
      </c>
      <c r="Z42" s="46" t="s">
        <v>23</v>
      </c>
      <c r="AA42" s="46" t="e">
        <v>#N/A</v>
      </c>
      <c r="AB42" s="46" t="s">
        <v>23</v>
      </c>
      <c r="AC42" s="46" t="s">
        <v>23</v>
      </c>
      <c r="AD42" s="46" t="s">
        <v>23</v>
      </c>
      <c r="AE42" s="46" t="s">
        <v>23</v>
      </c>
      <c r="AF42" s="8"/>
      <c r="AG42" s="46" t="s">
        <v>23</v>
      </c>
      <c r="AH42" s="46" t="s">
        <v>23</v>
      </c>
      <c r="AI42" s="46" t="s">
        <v>23</v>
      </c>
      <c r="AJ42" s="46"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20">
        <v>4411</v>
      </c>
      <c r="B43" s="21" t="s">
        <v>1253</v>
      </c>
      <c r="C43" s="37"/>
      <c r="D43" s="46"/>
      <c r="E43" s="46"/>
      <c r="F43" s="46"/>
      <c r="G43" s="46"/>
      <c r="H43" s="46"/>
      <c r="I43" s="46"/>
      <c r="J43" s="46"/>
      <c r="K43" s="46"/>
      <c r="L43" s="46"/>
      <c r="M43" s="46"/>
      <c r="N43" s="46"/>
      <c r="O43" s="46"/>
      <c r="P43" s="46"/>
      <c r="Q43" s="46"/>
      <c r="R43" s="46"/>
      <c r="S43" s="46"/>
      <c r="T43" s="46"/>
      <c r="U43" s="46"/>
      <c r="V43" s="46"/>
      <c r="W43" s="46"/>
      <c r="X43" s="46"/>
      <c r="Y43" s="46" t="s">
        <v>23</v>
      </c>
      <c r="Z43" s="46" t="s">
        <v>23</v>
      </c>
      <c r="AA43" s="46" t="e">
        <v>#N/A</v>
      </c>
      <c r="AB43" s="46" t="s">
        <v>23</v>
      </c>
      <c r="AC43" s="46" t="s">
        <v>23</v>
      </c>
      <c r="AD43" s="46" t="s">
        <v>23</v>
      </c>
      <c r="AE43" s="46" t="s">
        <v>23</v>
      </c>
      <c r="AF43" s="8"/>
      <c r="AG43" s="46" t="s">
        <v>23</v>
      </c>
      <c r="AH43" s="46" t="s">
        <v>23</v>
      </c>
      <c r="AI43" s="46" t="s">
        <v>23</v>
      </c>
      <c r="AJ43" s="46" t="s">
        <v>23</v>
      </c>
      <c r="AK43" s="46" t="s">
        <v>23</v>
      </c>
      <c r="AL43" s="46" t="s">
        <v>23</v>
      </c>
      <c r="AM43" s="46" t="s">
        <v>23</v>
      </c>
      <c r="AN43" s="46" t="str">
        <f>IFERROR(VLOOKUP($B43,Sheet1!$A$5:$B$300,2,FALSE),"")</f>
        <v/>
      </c>
      <c r="AO43" s="46" t="s">
        <v>23</v>
      </c>
      <c r="AP43" s="5" t="str">
        <f>IFERROR(VLOOKUP($A43,集約用シート!$B$5:$U$300,15,FALSE),"")</f>
        <v/>
      </c>
      <c r="AQ43" s="8" t="s">
        <v>23</v>
      </c>
      <c r="AR43" s="46" t="s">
        <v>23</v>
      </c>
      <c r="AS43" s="5" t="str">
        <f>IFERROR(VLOOKUP($A43,集約用シート!$B$5:$U$300,19,FALSE),"")</f>
        <v/>
      </c>
      <c r="AT43" s="46" t="s">
        <v>23</v>
      </c>
      <c r="AU43" s="5" t="str">
        <f>IFERROR(VLOOKUP($A43,集約用シート!$B$5:$U$300,21,FALSE),"")</f>
        <v/>
      </c>
    </row>
    <row r="44" spans="1:47" ht="28.5" customHeight="1">
      <c r="A44" s="20">
        <v>4415</v>
      </c>
      <c r="B44" s="21" t="s">
        <v>1254</v>
      </c>
      <c r="C44" s="37"/>
      <c r="D44" s="46"/>
      <c r="E44" s="46"/>
      <c r="F44" s="46"/>
      <c r="G44" s="46"/>
      <c r="H44" s="46"/>
      <c r="I44" s="46"/>
      <c r="J44" s="46"/>
      <c r="K44" s="46"/>
      <c r="L44" s="46"/>
      <c r="M44" s="46"/>
      <c r="N44" s="46"/>
      <c r="O44" s="46"/>
      <c r="P44" s="46"/>
      <c r="Q44" s="46"/>
      <c r="R44" s="46"/>
      <c r="S44" s="46"/>
      <c r="T44" s="46"/>
      <c r="U44" s="46"/>
      <c r="V44" s="46"/>
      <c r="W44" s="46"/>
      <c r="X44" s="46"/>
      <c r="Y44" s="46" t="s">
        <v>23</v>
      </c>
      <c r="Z44" s="46" t="s">
        <v>23</v>
      </c>
      <c r="AA44" s="46" t="e">
        <v>#N/A</v>
      </c>
      <c r="AB44" s="46" t="s">
        <v>23</v>
      </c>
      <c r="AC44" s="46" t="s">
        <v>23</v>
      </c>
      <c r="AD44" s="46" t="s">
        <v>23</v>
      </c>
      <c r="AE44" s="46" t="s">
        <v>23</v>
      </c>
      <c r="AF44" s="8"/>
      <c r="AG44" s="46" t="s">
        <v>23</v>
      </c>
      <c r="AH44" s="46" t="s">
        <v>23</v>
      </c>
      <c r="AI44" s="46" t="s">
        <v>23</v>
      </c>
      <c r="AJ44" s="46" t="s">
        <v>23</v>
      </c>
      <c r="AK44" s="46" t="s">
        <v>23</v>
      </c>
      <c r="AL44" s="46" t="s">
        <v>23</v>
      </c>
      <c r="AM44" s="46" t="s">
        <v>23</v>
      </c>
      <c r="AN44" s="46" t="str">
        <f>IFERROR(VLOOKUP($B44,Sheet1!$A$5:$B$300,2,FALSE),"")</f>
        <v/>
      </c>
      <c r="AO44" s="46" t="s">
        <v>23</v>
      </c>
      <c r="AP44" s="5" t="str">
        <f>IFERROR(VLOOKUP($A44,集約用シート!$B$5:$U$300,15,FALSE),"")</f>
        <v/>
      </c>
      <c r="AQ44" s="8" t="s">
        <v>23</v>
      </c>
      <c r="AR44" s="46" t="s">
        <v>23</v>
      </c>
      <c r="AS44" s="5" t="str">
        <f>IFERROR(VLOOKUP($A44,集約用シート!$B$5:$U$300,19,FALSE),"")</f>
        <v/>
      </c>
      <c r="AT44" s="46" t="s">
        <v>23</v>
      </c>
      <c r="AU44" s="5" t="str">
        <f>IFERROR(VLOOKUP($A44,集約用シート!$B$5:$U$300,21,FALSE),"")</f>
        <v/>
      </c>
    </row>
    <row r="45" spans="1:47" ht="28.5" customHeight="1">
      <c r="A45" s="20">
        <v>4417</v>
      </c>
      <c r="B45" s="21" t="s">
        <v>1255</v>
      </c>
      <c r="C45" s="37"/>
      <c r="D45" s="46"/>
      <c r="E45" s="46"/>
      <c r="F45" s="46"/>
      <c r="G45" s="46"/>
      <c r="H45" s="46"/>
      <c r="I45" s="46"/>
      <c r="J45" s="46"/>
      <c r="K45" s="46"/>
      <c r="L45" s="46"/>
      <c r="M45" s="46"/>
      <c r="N45" s="46"/>
      <c r="O45" s="46"/>
      <c r="P45" s="46"/>
      <c r="Q45" s="46"/>
      <c r="R45" s="46"/>
      <c r="S45" s="46"/>
      <c r="T45" s="46"/>
      <c r="U45" s="46"/>
      <c r="V45" s="46"/>
      <c r="W45" s="46"/>
      <c r="X45" s="46"/>
      <c r="Y45" s="46" t="s">
        <v>23</v>
      </c>
      <c r="Z45" s="46" t="s">
        <v>23</v>
      </c>
      <c r="AA45" s="46" t="e">
        <v>#N/A</v>
      </c>
      <c r="AB45" s="46" t="s">
        <v>23</v>
      </c>
      <c r="AC45" s="46" t="s">
        <v>23</v>
      </c>
      <c r="AD45" s="46" t="s">
        <v>23</v>
      </c>
      <c r="AE45" s="46" t="s">
        <v>23</v>
      </c>
      <c r="AF45" s="8"/>
      <c r="AG45" s="46" t="s">
        <v>23</v>
      </c>
      <c r="AH45" s="46" t="s">
        <v>23</v>
      </c>
      <c r="AI45" s="46" t="s">
        <v>23</v>
      </c>
      <c r="AJ45" s="46"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20">
        <v>4419</v>
      </c>
      <c r="B46" s="21" t="s">
        <v>1256</v>
      </c>
      <c r="C46" s="37"/>
      <c r="D46" s="46"/>
      <c r="E46" s="46"/>
      <c r="F46" s="46"/>
      <c r="G46" s="46"/>
      <c r="H46" s="46"/>
      <c r="I46" s="46"/>
      <c r="J46" s="46"/>
      <c r="K46" s="46"/>
      <c r="L46" s="46"/>
      <c r="M46" s="46"/>
      <c r="N46" s="46"/>
      <c r="O46" s="46"/>
      <c r="P46" s="46"/>
      <c r="Q46" s="46"/>
      <c r="R46" s="46"/>
      <c r="S46" s="46"/>
      <c r="T46" s="46"/>
      <c r="U46" s="46"/>
      <c r="V46" s="46"/>
      <c r="W46" s="46"/>
      <c r="X46" s="46"/>
      <c r="Y46" s="46" t="s">
        <v>23</v>
      </c>
      <c r="Z46" s="46" t="s">
        <v>23</v>
      </c>
      <c r="AA46" s="46" t="e">
        <v>#N/A</v>
      </c>
      <c r="AB46" s="46" t="s">
        <v>23</v>
      </c>
      <c r="AC46" s="46" t="s">
        <v>23</v>
      </c>
      <c r="AD46" s="46" t="s">
        <v>23</v>
      </c>
      <c r="AE46" s="46" t="s">
        <v>23</v>
      </c>
      <c r="AF46" s="8"/>
      <c r="AG46" s="46" t="s">
        <v>23</v>
      </c>
      <c r="AH46" s="46" t="s">
        <v>23</v>
      </c>
      <c r="AI46" s="46" t="s">
        <v>23</v>
      </c>
      <c r="AJ46" s="46" t="s">
        <v>23</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20">
        <v>44113</v>
      </c>
      <c r="B47" s="21" t="s">
        <v>1257</v>
      </c>
      <c r="C47" s="46"/>
      <c r="D47" s="46"/>
      <c r="E47" s="46"/>
      <c r="F47" s="46"/>
      <c r="G47" s="46"/>
      <c r="H47" s="46"/>
      <c r="I47" s="46"/>
      <c r="J47" s="46"/>
      <c r="K47" s="46"/>
      <c r="L47" s="46"/>
      <c r="M47" s="46"/>
      <c r="N47" s="46"/>
      <c r="O47" s="46"/>
      <c r="P47" s="46"/>
      <c r="Q47" s="46"/>
      <c r="R47" s="46"/>
      <c r="S47" s="46"/>
      <c r="T47" s="46"/>
      <c r="U47" s="46"/>
      <c r="V47" s="46"/>
      <c r="W47" s="46"/>
      <c r="X47" s="46"/>
      <c r="Y47" s="46" t="s">
        <v>23</v>
      </c>
      <c r="Z47" s="46" t="s">
        <v>23</v>
      </c>
      <c r="AA47" s="46" t="e">
        <v>#N/A</v>
      </c>
      <c r="AB47" s="46" t="s">
        <v>23</v>
      </c>
      <c r="AC47" s="46" t="s">
        <v>23</v>
      </c>
      <c r="AD47" s="46" t="s">
        <v>23</v>
      </c>
      <c r="AE47" s="46" t="s">
        <v>23</v>
      </c>
      <c r="AF47" s="8"/>
      <c r="AG47" s="46" t="s">
        <v>23</v>
      </c>
      <c r="AH47" s="46" t="s">
        <v>23</v>
      </c>
      <c r="AI47" s="46" t="s">
        <v>23</v>
      </c>
      <c r="AJ47" s="46" t="s">
        <v>23</v>
      </c>
      <c r="AK47" s="46" t="s">
        <v>21</v>
      </c>
      <c r="AL47" s="46" t="s">
        <v>21</v>
      </c>
      <c r="AM47" s="46"/>
      <c r="AN47" s="46" t="str">
        <f>IFERROR(VLOOKUP($B47,Sheet1!$A$5:$B$300,2,FALSE),"")</f>
        <v/>
      </c>
      <c r="AO47" s="46"/>
      <c r="AP47" s="5" t="str">
        <f>IFERROR(VLOOKUP($A47,集約用シート!$B$5:$U$300,15,FALSE),"")</f>
        <v/>
      </c>
      <c r="AQ47" s="8"/>
      <c r="AR47" s="46"/>
      <c r="AS47" s="5" t="str">
        <f>IFERROR(VLOOKUP($A47,集約用シート!$B$5:$U$300,19,FALSE),"")</f>
        <v/>
      </c>
      <c r="AT47" s="46"/>
      <c r="AU47" s="5" t="str">
        <f>IFERROR(VLOOKUP($A47,集約用シート!$B$5:$U$300,21,FALSE),"")</f>
        <v/>
      </c>
    </row>
    <row r="48" spans="1:47" ht="28.5" customHeight="1">
      <c r="A48" s="20">
        <v>44119</v>
      </c>
      <c r="B48" s="21" t="s">
        <v>1258</v>
      </c>
      <c r="C48" s="46"/>
      <c r="D48" s="46"/>
      <c r="E48" s="46"/>
      <c r="F48" s="46"/>
      <c r="G48" s="46"/>
      <c r="H48" s="46"/>
      <c r="I48" s="46"/>
      <c r="J48" s="46"/>
      <c r="K48" s="46"/>
      <c r="L48" s="46"/>
      <c r="M48" s="46"/>
      <c r="N48" s="46"/>
      <c r="O48" s="46"/>
      <c r="P48" s="46"/>
      <c r="Q48" s="46"/>
      <c r="R48" s="46"/>
      <c r="S48" s="46"/>
      <c r="T48" s="46"/>
      <c r="U48" s="46"/>
      <c r="V48" s="46"/>
      <c r="W48" s="46"/>
      <c r="X48" s="46"/>
      <c r="Y48" s="46" t="s">
        <v>23</v>
      </c>
      <c r="Z48" s="46" t="s">
        <v>23</v>
      </c>
      <c r="AA48" s="46" t="e">
        <v>#N/A</v>
      </c>
      <c r="AB48" s="46" t="s">
        <v>23</v>
      </c>
      <c r="AC48" s="46" t="s">
        <v>23</v>
      </c>
      <c r="AD48" s="46" t="s">
        <v>23</v>
      </c>
      <c r="AE48" s="46" t="s">
        <v>23</v>
      </c>
      <c r="AF48" s="8"/>
      <c r="AG48" s="46" t="s">
        <v>23</v>
      </c>
      <c r="AH48" s="46" t="s">
        <v>23</v>
      </c>
      <c r="AI48" s="46" t="s">
        <v>23</v>
      </c>
      <c r="AJ48" s="46"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20">
        <v>4412</v>
      </c>
      <c r="B49" s="21" t="s">
        <v>1259</v>
      </c>
      <c r="C49" s="46"/>
      <c r="D49" s="46"/>
      <c r="E49" s="46"/>
      <c r="F49" s="46"/>
      <c r="G49" s="46"/>
      <c r="H49" s="46"/>
      <c r="I49" s="46"/>
      <c r="J49" s="46"/>
      <c r="K49" s="46"/>
      <c r="L49" s="46"/>
      <c r="M49" s="46"/>
      <c r="N49" s="46"/>
      <c r="O49" s="46"/>
      <c r="P49" s="46"/>
      <c r="Q49" s="46"/>
      <c r="R49" s="46"/>
      <c r="S49" s="46"/>
      <c r="T49" s="46"/>
      <c r="U49" s="46"/>
      <c r="V49" s="46"/>
      <c r="W49" s="46"/>
      <c r="X49" s="46"/>
      <c r="Y49" s="46" t="s">
        <v>23</v>
      </c>
      <c r="Z49" s="46" t="s">
        <v>23</v>
      </c>
      <c r="AA49" s="46" t="e">
        <v>#N/A</v>
      </c>
      <c r="AB49" s="46" t="s">
        <v>23</v>
      </c>
      <c r="AC49" s="46" t="s">
        <v>23</v>
      </c>
      <c r="AD49" s="46" t="s">
        <v>23</v>
      </c>
      <c r="AE49" s="46" t="s">
        <v>23</v>
      </c>
      <c r="AF49" s="8"/>
      <c r="AG49" s="46" t="s">
        <v>23</v>
      </c>
      <c r="AH49" s="46" t="s">
        <v>23</v>
      </c>
      <c r="AI49" s="46" t="s">
        <v>23</v>
      </c>
      <c r="AJ49" s="46"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20">
        <v>44121</v>
      </c>
      <c r="B50" s="21" t="s">
        <v>1260</v>
      </c>
      <c r="C50" s="46"/>
      <c r="D50" s="46"/>
      <c r="E50" s="46"/>
      <c r="F50" s="46"/>
      <c r="G50" s="46"/>
      <c r="H50" s="46"/>
      <c r="I50" s="46"/>
      <c r="J50" s="46"/>
      <c r="K50" s="46"/>
      <c r="L50" s="46"/>
      <c r="M50" s="46"/>
      <c r="N50" s="46"/>
      <c r="O50" s="46"/>
      <c r="P50" s="46"/>
      <c r="Q50" s="46"/>
      <c r="R50" s="46"/>
      <c r="S50" s="46"/>
      <c r="T50" s="46"/>
      <c r="U50" s="46"/>
      <c r="V50" s="46"/>
      <c r="W50" s="46"/>
      <c r="X50" s="46"/>
      <c r="Y50" s="46" t="s">
        <v>23</v>
      </c>
      <c r="Z50" s="46" t="s">
        <v>23</v>
      </c>
      <c r="AA50" s="46" t="e">
        <v>#N/A</v>
      </c>
      <c r="AB50" s="46" t="s">
        <v>23</v>
      </c>
      <c r="AC50" s="46" t="s">
        <v>23</v>
      </c>
      <c r="AD50" s="46" t="s">
        <v>23</v>
      </c>
      <c r="AE50" s="46" t="s">
        <v>23</v>
      </c>
      <c r="AF50" s="8"/>
      <c r="AG50" s="46" t="s">
        <v>23</v>
      </c>
      <c r="AH50" s="46" t="s">
        <v>23</v>
      </c>
      <c r="AI50" s="46" t="s">
        <v>23</v>
      </c>
      <c r="AJ50" s="46" t="s">
        <v>23</v>
      </c>
      <c r="AK50" s="46" t="s">
        <v>21</v>
      </c>
      <c r="AL50" s="46" t="s">
        <v>21</v>
      </c>
      <c r="AM50" s="46"/>
      <c r="AN50" s="46" t="str">
        <f>IFERROR(VLOOKUP($B50,Sheet1!$A$5:$B$300,2,FALSE),"")</f>
        <v/>
      </c>
      <c r="AO50" s="46"/>
      <c r="AP50" s="5" t="str">
        <f>IFERROR(VLOOKUP($A50,集約用シート!$B$5:$U$300,15,FALSE),"")</f>
        <v/>
      </c>
      <c r="AQ50" s="8"/>
      <c r="AR50" s="46"/>
      <c r="AS50" s="5" t="str">
        <f>IFERROR(VLOOKUP($A50,集約用シート!$B$5:$U$300,19,FALSE),"")</f>
        <v/>
      </c>
      <c r="AT50" s="46"/>
      <c r="AU50" s="5" t="str">
        <f>IFERROR(VLOOKUP($A50,集約用シート!$B$5:$U$300,21,FALSE),"")</f>
        <v/>
      </c>
    </row>
    <row r="51" spans="1:47" ht="28.5" customHeight="1">
      <c r="A51" s="20">
        <v>44122</v>
      </c>
      <c r="B51" s="21" t="s">
        <v>1261</v>
      </c>
      <c r="C51" s="46"/>
      <c r="D51" s="46"/>
      <c r="E51" s="46"/>
      <c r="F51" s="46"/>
      <c r="G51" s="46"/>
      <c r="H51" s="46"/>
      <c r="I51" s="46"/>
      <c r="J51" s="46"/>
      <c r="K51" s="46"/>
      <c r="L51" s="46"/>
      <c r="M51" s="46"/>
      <c r="N51" s="46"/>
      <c r="O51" s="46"/>
      <c r="P51" s="46"/>
      <c r="Q51" s="46"/>
      <c r="R51" s="46"/>
      <c r="S51" s="46"/>
      <c r="T51" s="46"/>
      <c r="U51" s="46"/>
      <c r="V51" s="46"/>
      <c r="W51" s="46"/>
      <c r="X51" s="46"/>
      <c r="Y51" s="46" t="s">
        <v>23</v>
      </c>
      <c r="Z51" s="46" t="s">
        <v>23</v>
      </c>
      <c r="AA51" s="46" t="e">
        <v>#N/A</v>
      </c>
      <c r="AB51" s="46" t="s">
        <v>23</v>
      </c>
      <c r="AC51" s="46" t="s">
        <v>23</v>
      </c>
      <c r="AD51" s="46" t="s">
        <v>23</v>
      </c>
      <c r="AE51" s="46" t="s">
        <v>23</v>
      </c>
      <c r="AF51" s="8"/>
      <c r="AG51" s="46" t="s">
        <v>23</v>
      </c>
      <c r="AH51" s="46" t="s">
        <v>23</v>
      </c>
      <c r="AI51" s="46" t="s">
        <v>23</v>
      </c>
      <c r="AJ51" s="46"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20">
        <v>44123</v>
      </c>
      <c r="B52" s="21" t="s">
        <v>1262</v>
      </c>
      <c r="C52" s="46"/>
      <c r="D52" s="46"/>
      <c r="E52" s="46"/>
      <c r="F52" s="46"/>
      <c r="G52" s="46"/>
      <c r="H52" s="46"/>
      <c r="I52" s="46"/>
      <c r="J52" s="46"/>
      <c r="K52" s="46"/>
      <c r="L52" s="46"/>
      <c r="M52" s="46"/>
      <c r="N52" s="46"/>
      <c r="O52" s="46"/>
      <c r="P52" s="46"/>
      <c r="Q52" s="46"/>
      <c r="R52" s="46"/>
      <c r="S52" s="46"/>
      <c r="T52" s="46"/>
      <c r="U52" s="46"/>
      <c r="V52" s="46"/>
      <c r="W52" s="46"/>
      <c r="X52" s="46"/>
      <c r="Y52" s="46" t="s">
        <v>23</v>
      </c>
      <c r="Z52" s="46" t="s">
        <v>23</v>
      </c>
      <c r="AA52" s="46" t="e">
        <v>#N/A</v>
      </c>
      <c r="AB52" s="46" t="s">
        <v>23</v>
      </c>
      <c r="AC52" s="46" t="s">
        <v>23</v>
      </c>
      <c r="AD52" s="46" t="s">
        <v>23</v>
      </c>
      <c r="AE52" s="46" t="s">
        <v>23</v>
      </c>
      <c r="AF52" s="8"/>
      <c r="AG52" s="46" t="s">
        <v>23</v>
      </c>
      <c r="AH52" s="46" t="s">
        <v>23</v>
      </c>
      <c r="AI52" s="46" t="s">
        <v>23</v>
      </c>
      <c r="AJ52" s="46" t="s">
        <v>23</v>
      </c>
      <c r="AK52" s="46" t="s">
        <v>21</v>
      </c>
      <c r="AL52" s="46" t="s">
        <v>21</v>
      </c>
      <c r="AM52" s="46" t="s">
        <v>21</v>
      </c>
      <c r="AN52" s="46" t="str">
        <f>IFERROR(VLOOKUP($B52,Sheet1!$A$5:$B$300,2,FALSE),"")</f>
        <v/>
      </c>
      <c r="AO52" s="46" t="s">
        <v>21</v>
      </c>
      <c r="AP52" s="5" t="str">
        <f>IFERROR(VLOOKUP($A52,集約用シート!$B$5:$U$300,15,FALSE),"")</f>
        <v/>
      </c>
      <c r="AQ52" s="8" t="s">
        <v>21</v>
      </c>
      <c r="AR52" s="46" t="s">
        <v>2566</v>
      </c>
      <c r="AS52" s="5" t="str">
        <f>IFERROR(VLOOKUP($A52,集約用シート!$B$5:$U$300,19,FALSE),"")</f>
        <v/>
      </c>
      <c r="AT52" s="46" t="s">
        <v>25</v>
      </c>
      <c r="AU52" s="5" t="str">
        <f>IFERROR(VLOOKUP($A52,集約用シート!$B$5:$U$300,21,FALSE),"")</f>
        <v/>
      </c>
    </row>
    <row r="53" spans="1:47" ht="28.5" customHeight="1">
      <c r="A53" s="20">
        <v>44124</v>
      </c>
      <c r="B53" s="21" t="s">
        <v>1263</v>
      </c>
      <c r="C53" s="46"/>
      <c r="D53" s="46"/>
      <c r="E53" s="46"/>
      <c r="F53" s="46"/>
      <c r="G53" s="46"/>
      <c r="H53" s="46"/>
      <c r="I53" s="46"/>
      <c r="J53" s="46"/>
      <c r="K53" s="46"/>
      <c r="L53" s="46"/>
      <c r="M53" s="46"/>
      <c r="N53" s="46"/>
      <c r="O53" s="46"/>
      <c r="P53" s="46"/>
      <c r="Q53" s="46"/>
      <c r="R53" s="46"/>
      <c r="S53" s="46"/>
      <c r="T53" s="46"/>
      <c r="U53" s="46"/>
      <c r="V53" s="46"/>
      <c r="W53" s="46"/>
      <c r="X53" s="46"/>
      <c r="Y53" s="46" t="s">
        <v>23</v>
      </c>
      <c r="Z53" s="46" t="s">
        <v>23</v>
      </c>
      <c r="AA53" s="46" t="e">
        <v>#N/A</v>
      </c>
      <c r="AB53" s="46" t="s">
        <v>23</v>
      </c>
      <c r="AC53" s="46" t="s">
        <v>23</v>
      </c>
      <c r="AD53" s="46" t="s">
        <v>23</v>
      </c>
      <c r="AE53" s="46" t="s">
        <v>23</v>
      </c>
      <c r="AF53" s="8"/>
      <c r="AG53" s="46" t="s">
        <v>23</v>
      </c>
      <c r="AH53" s="46" t="s">
        <v>23</v>
      </c>
      <c r="AI53" s="46" t="s">
        <v>23</v>
      </c>
      <c r="AJ53" s="46"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20">
        <v>44126</v>
      </c>
      <c r="B54" s="21" t="s">
        <v>1264</v>
      </c>
      <c r="C54" s="46"/>
      <c r="D54" s="46"/>
      <c r="E54" s="46"/>
      <c r="F54" s="46"/>
      <c r="G54" s="46"/>
      <c r="H54" s="46"/>
      <c r="I54" s="46"/>
      <c r="J54" s="46"/>
      <c r="K54" s="46"/>
      <c r="L54" s="46"/>
      <c r="M54" s="46"/>
      <c r="N54" s="46"/>
      <c r="O54" s="46"/>
      <c r="P54" s="46"/>
      <c r="Q54" s="46"/>
      <c r="R54" s="46"/>
      <c r="S54" s="46"/>
      <c r="T54" s="46"/>
      <c r="U54" s="46"/>
      <c r="V54" s="46"/>
      <c r="W54" s="46"/>
      <c r="X54" s="46"/>
      <c r="Y54" s="46" t="s">
        <v>23</v>
      </c>
      <c r="Z54" s="46" t="s">
        <v>23</v>
      </c>
      <c r="AA54" s="46" t="e">
        <v>#N/A</v>
      </c>
      <c r="AB54" s="46" t="s">
        <v>23</v>
      </c>
      <c r="AC54" s="46" t="s">
        <v>23</v>
      </c>
      <c r="AD54" s="46" t="s">
        <v>23</v>
      </c>
      <c r="AE54" s="46" t="s">
        <v>23</v>
      </c>
      <c r="AF54" s="8"/>
      <c r="AG54" s="46" t="s">
        <v>23</v>
      </c>
      <c r="AH54" s="46" t="s">
        <v>23</v>
      </c>
      <c r="AI54" s="46" t="s">
        <v>23</v>
      </c>
      <c r="AJ54" s="46"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20">
        <v>44127</v>
      </c>
      <c r="B55" s="21" t="s">
        <v>1265</v>
      </c>
      <c r="C55" s="46"/>
      <c r="D55" s="46"/>
      <c r="E55" s="46"/>
      <c r="F55" s="46"/>
      <c r="G55" s="46"/>
      <c r="H55" s="46"/>
      <c r="I55" s="46"/>
      <c r="J55" s="46"/>
      <c r="K55" s="46"/>
      <c r="L55" s="46"/>
      <c r="M55" s="46"/>
      <c r="N55" s="46"/>
      <c r="O55" s="46"/>
      <c r="P55" s="46"/>
      <c r="Q55" s="46"/>
      <c r="R55" s="46"/>
      <c r="S55" s="46"/>
      <c r="T55" s="46"/>
      <c r="U55" s="46"/>
      <c r="V55" s="46"/>
      <c r="W55" s="46"/>
      <c r="X55" s="46"/>
      <c r="Y55" s="46" t="s">
        <v>23</v>
      </c>
      <c r="Z55" s="46" t="s">
        <v>23</v>
      </c>
      <c r="AA55" s="46" t="e">
        <v>#N/A</v>
      </c>
      <c r="AB55" s="46" t="s">
        <v>23</v>
      </c>
      <c r="AC55" s="46" t="s">
        <v>23</v>
      </c>
      <c r="AD55" s="46" t="s">
        <v>23</v>
      </c>
      <c r="AE55" s="46" t="s">
        <v>23</v>
      </c>
      <c r="AF55" s="8"/>
      <c r="AG55" s="46" t="s">
        <v>23</v>
      </c>
      <c r="AH55" s="46" t="s">
        <v>23</v>
      </c>
      <c r="AI55" s="46" t="s">
        <v>23</v>
      </c>
      <c r="AJ55" s="46"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20">
        <v>44129</v>
      </c>
      <c r="B56" s="21" t="s">
        <v>1266</v>
      </c>
      <c r="C56" s="46"/>
      <c r="D56" s="46"/>
      <c r="E56" s="46"/>
      <c r="F56" s="46"/>
      <c r="G56" s="46"/>
      <c r="H56" s="46"/>
      <c r="I56" s="46"/>
      <c r="J56" s="46"/>
      <c r="K56" s="46"/>
      <c r="L56" s="46"/>
      <c r="M56" s="46"/>
      <c r="N56" s="46"/>
      <c r="O56" s="46"/>
      <c r="P56" s="46"/>
      <c r="Q56" s="46"/>
      <c r="R56" s="46"/>
      <c r="S56" s="46"/>
      <c r="T56" s="46"/>
      <c r="U56" s="46"/>
      <c r="V56" s="46"/>
      <c r="W56" s="46"/>
      <c r="X56" s="46"/>
      <c r="Y56" s="46" t="s">
        <v>23</v>
      </c>
      <c r="Z56" s="46" t="s">
        <v>23</v>
      </c>
      <c r="AA56" s="46" t="e">
        <v>#N/A</v>
      </c>
      <c r="AB56" s="46" t="s">
        <v>23</v>
      </c>
      <c r="AC56" s="46" t="s">
        <v>23</v>
      </c>
      <c r="AD56" s="46" t="s">
        <v>23</v>
      </c>
      <c r="AE56" s="46" t="s">
        <v>23</v>
      </c>
      <c r="AF56" s="8"/>
      <c r="AG56" s="46" t="s">
        <v>23</v>
      </c>
      <c r="AH56" s="46" t="s">
        <v>23</v>
      </c>
      <c r="AI56" s="46" t="s">
        <v>23</v>
      </c>
      <c r="AJ56" s="46"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20">
        <v>4413</v>
      </c>
      <c r="B57" s="21" t="s">
        <v>1267</v>
      </c>
      <c r="C57" s="46"/>
      <c r="D57" s="46"/>
      <c r="E57" s="46"/>
      <c r="F57" s="46"/>
      <c r="G57" s="46"/>
      <c r="H57" s="46"/>
      <c r="I57" s="46"/>
      <c r="J57" s="46"/>
      <c r="K57" s="46"/>
      <c r="L57" s="46"/>
      <c r="M57" s="46"/>
      <c r="N57" s="46"/>
      <c r="O57" s="46"/>
      <c r="P57" s="46"/>
      <c r="Q57" s="46"/>
      <c r="R57" s="46"/>
      <c r="S57" s="46"/>
      <c r="T57" s="46"/>
      <c r="U57" s="46"/>
      <c r="V57" s="46"/>
      <c r="W57" s="46"/>
      <c r="X57" s="46"/>
      <c r="Y57" s="46" t="s">
        <v>23</v>
      </c>
      <c r="Z57" s="46" t="s">
        <v>23</v>
      </c>
      <c r="AA57" s="46" t="e">
        <v>#N/A</v>
      </c>
      <c r="AB57" s="46" t="s">
        <v>23</v>
      </c>
      <c r="AC57" s="46" t="s">
        <v>23</v>
      </c>
      <c r="AD57" s="46" t="s">
        <v>23</v>
      </c>
      <c r="AE57" s="46" t="s">
        <v>23</v>
      </c>
      <c r="AF57" s="8"/>
      <c r="AG57" s="46" t="s">
        <v>23</v>
      </c>
      <c r="AH57" s="46" t="s">
        <v>23</v>
      </c>
      <c r="AI57" s="46" t="s">
        <v>23</v>
      </c>
      <c r="AJ57" s="46"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20">
        <v>44131</v>
      </c>
      <c r="B58" s="21" t="s">
        <v>1268</v>
      </c>
      <c r="C58" s="46"/>
      <c r="D58" s="46"/>
      <c r="E58" s="46"/>
      <c r="F58" s="46"/>
      <c r="G58" s="46"/>
      <c r="H58" s="46"/>
      <c r="I58" s="46"/>
      <c r="J58" s="46"/>
      <c r="K58" s="46"/>
      <c r="L58" s="46"/>
      <c r="M58" s="46"/>
      <c r="N58" s="46"/>
      <c r="O58" s="46"/>
      <c r="P58" s="46"/>
      <c r="Q58" s="46"/>
      <c r="R58" s="46"/>
      <c r="S58" s="46"/>
      <c r="T58" s="46"/>
      <c r="U58" s="46"/>
      <c r="V58" s="46"/>
      <c r="W58" s="46"/>
      <c r="X58" s="46"/>
      <c r="Y58" s="46" t="s">
        <v>23</v>
      </c>
      <c r="Z58" s="46" t="s">
        <v>23</v>
      </c>
      <c r="AA58" s="46" t="e">
        <v>#N/A</v>
      </c>
      <c r="AB58" s="46" t="s">
        <v>23</v>
      </c>
      <c r="AC58" s="46" t="s">
        <v>23</v>
      </c>
      <c r="AD58" s="46" t="s">
        <v>23</v>
      </c>
      <c r="AE58" s="46" t="s">
        <v>23</v>
      </c>
      <c r="AF58" s="8"/>
      <c r="AG58" s="46" t="s">
        <v>23</v>
      </c>
      <c r="AH58" s="46" t="s">
        <v>23</v>
      </c>
      <c r="AI58" s="46" t="s">
        <v>23</v>
      </c>
      <c r="AJ58" s="46"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20">
        <v>44132</v>
      </c>
      <c r="B59" s="21" t="s">
        <v>1269</v>
      </c>
      <c r="C59" s="46"/>
      <c r="D59" s="46"/>
      <c r="E59" s="46"/>
      <c r="F59" s="46"/>
      <c r="G59" s="46"/>
      <c r="H59" s="46"/>
      <c r="I59" s="46"/>
      <c r="J59" s="46"/>
      <c r="K59" s="46"/>
      <c r="L59" s="46"/>
      <c r="M59" s="46"/>
      <c r="N59" s="46"/>
      <c r="O59" s="46"/>
      <c r="P59" s="46"/>
      <c r="Q59" s="46"/>
      <c r="R59" s="46"/>
      <c r="S59" s="46"/>
      <c r="T59" s="46"/>
      <c r="U59" s="46"/>
      <c r="V59" s="46"/>
      <c r="W59" s="46"/>
      <c r="X59" s="46"/>
      <c r="Y59" s="46" t="s">
        <v>23</v>
      </c>
      <c r="Z59" s="46" t="s">
        <v>23</v>
      </c>
      <c r="AA59" s="46" t="e">
        <v>#N/A</v>
      </c>
      <c r="AB59" s="46" t="s">
        <v>23</v>
      </c>
      <c r="AC59" s="46" t="s">
        <v>23</v>
      </c>
      <c r="AD59" s="46" t="s">
        <v>23</v>
      </c>
      <c r="AE59" s="46" t="s">
        <v>23</v>
      </c>
      <c r="AF59" s="8"/>
      <c r="AG59" s="46" t="s">
        <v>23</v>
      </c>
      <c r="AH59" s="46" t="s">
        <v>23</v>
      </c>
      <c r="AI59" s="46" t="s">
        <v>23</v>
      </c>
      <c r="AJ59" s="46"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20">
        <v>44133</v>
      </c>
      <c r="B60" s="21" t="s">
        <v>1270</v>
      </c>
      <c r="C60" s="46"/>
      <c r="D60" s="46"/>
      <c r="E60" s="46"/>
      <c r="F60" s="46"/>
      <c r="G60" s="46"/>
      <c r="H60" s="46"/>
      <c r="I60" s="46"/>
      <c r="J60" s="46"/>
      <c r="K60" s="46"/>
      <c r="L60" s="46"/>
      <c r="M60" s="46"/>
      <c r="N60" s="46"/>
      <c r="O60" s="46"/>
      <c r="P60" s="46"/>
      <c r="Q60" s="46"/>
      <c r="R60" s="46"/>
      <c r="S60" s="46"/>
      <c r="T60" s="46"/>
      <c r="U60" s="46"/>
      <c r="V60" s="46"/>
      <c r="W60" s="46"/>
      <c r="X60" s="46"/>
      <c r="Y60" s="46" t="s">
        <v>23</v>
      </c>
      <c r="Z60" s="46" t="s">
        <v>23</v>
      </c>
      <c r="AA60" s="46" t="e">
        <v>#N/A</v>
      </c>
      <c r="AB60" s="46" t="s">
        <v>23</v>
      </c>
      <c r="AC60" s="46" t="s">
        <v>23</v>
      </c>
      <c r="AD60" s="46" t="s">
        <v>23</v>
      </c>
      <c r="AE60" s="46" t="s">
        <v>23</v>
      </c>
      <c r="AF60" s="8"/>
      <c r="AG60" s="46" t="s">
        <v>23</v>
      </c>
      <c r="AH60" s="46" t="s">
        <v>23</v>
      </c>
      <c r="AI60" s="46" t="s">
        <v>23</v>
      </c>
      <c r="AJ60" s="46" t="s">
        <v>23</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row r="61" spans="1:47" ht="28.5" customHeight="1">
      <c r="A61" s="20">
        <v>44135</v>
      </c>
      <c r="B61" s="21" t="s">
        <v>1271</v>
      </c>
      <c r="C61" s="46"/>
      <c r="D61" s="46"/>
      <c r="E61" s="46"/>
      <c r="F61" s="46"/>
      <c r="G61" s="46"/>
      <c r="H61" s="46"/>
      <c r="I61" s="46"/>
      <c r="J61" s="46"/>
      <c r="K61" s="46"/>
      <c r="L61" s="46"/>
      <c r="M61" s="46"/>
      <c r="N61" s="46"/>
      <c r="O61" s="46"/>
      <c r="P61" s="46"/>
      <c r="Q61" s="46"/>
      <c r="R61" s="46"/>
      <c r="S61" s="46"/>
      <c r="T61" s="46"/>
      <c r="U61" s="46"/>
      <c r="V61" s="46"/>
      <c r="W61" s="46"/>
      <c r="X61" s="46"/>
      <c r="Y61" s="46" t="s">
        <v>23</v>
      </c>
      <c r="Z61" s="46" t="s">
        <v>23</v>
      </c>
      <c r="AA61" s="46" t="e">
        <v>#N/A</v>
      </c>
      <c r="AB61" s="46" t="s">
        <v>23</v>
      </c>
      <c r="AC61" s="46" t="s">
        <v>23</v>
      </c>
      <c r="AD61" s="46" t="s">
        <v>23</v>
      </c>
      <c r="AE61" s="46" t="s">
        <v>23</v>
      </c>
      <c r="AF61" s="8"/>
      <c r="AG61" s="46" t="s">
        <v>23</v>
      </c>
      <c r="AH61" s="46" t="s">
        <v>23</v>
      </c>
      <c r="AI61" s="46" t="s">
        <v>23</v>
      </c>
      <c r="AJ61" s="46"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20">
        <v>44136</v>
      </c>
      <c r="B62" s="21" t="s">
        <v>1272</v>
      </c>
      <c r="C62" s="46"/>
      <c r="D62" s="46"/>
      <c r="E62" s="46"/>
      <c r="F62" s="46"/>
      <c r="G62" s="46"/>
      <c r="H62" s="46"/>
      <c r="I62" s="46"/>
      <c r="J62" s="46"/>
      <c r="K62" s="46"/>
      <c r="L62" s="46"/>
      <c r="M62" s="46"/>
      <c r="N62" s="46"/>
      <c r="O62" s="46"/>
      <c r="P62" s="46"/>
      <c r="Q62" s="46"/>
      <c r="R62" s="46"/>
      <c r="S62" s="46"/>
      <c r="T62" s="46"/>
      <c r="U62" s="46"/>
      <c r="V62" s="46"/>
      <c r="W62" s="46"/>
      <c r="X62" s="46"/>
      <c r="Y62" s="46" t="s">
        <v>23</v>
      </c>
      <c r="Z62" s="46" t="s">
        <v>23</v>
      </c>
      <c r="AA62" s="46" t="e">
        <v>#N/A</v>
      </c>
      <c r="AB62" s="46" t="s">
        <v>23</v>
      </c>
      <c r="AC62" s="46" t="s">
        <v>23</v>
      </c>
      <c r="AD62" s="46" t="s">
        <v>23</v>
      </c>
      <c r="AE62" s="46" t="s">
        <v>23</v>
      </c>
      <c r="AF62" s="8"/>
      <c r="AG62" s="46" t="s">
        <v>23</v>
      </c>
      <c r="AH62" s="46" t="s">
        <v>23</v>
      </c>
      <c r="AI62" s="46" t="s">
        <v>23</v>
      </c>
      <c r="AJ62" s="46"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20">
        <v>44137</v>
      </c>
      <c r="B63" s="21" t="s">
        <v>1273</v>
      </c>
      <c r="C63" s="46"/>
      <c r="D63" s="46"/>
      <c r="E63" s="46"/>
      <c r="F63" s="46"/>
      <c r="G63" s="46"/>
      <c r="H63" s="46"/>
      <c r="I63" s="46"/>
      <c r="J63" s="46"/>
      <c r="K63" s="46"/>
      <c r="L63" s="46"/>
      <c r="M63" s="46"/>
      <c r="N63" s="46"/>
      <c r="O63" s="46"/>
      <c r="P63" s="46"/>
      <c r="Q63" s="46"/>
      <c r="R63" s="46"/>
      <c r="S63" s="46"/>
      <c r="T63" s="46"/>
      <c r="U63" s="46"/>
      <c r="V63" s="46"/>
      <c r="W63" s="46"/>
      <c r="X63" s="46"/>
      <c r="Y63" s="46" t="s">
        <v>23</v>
      </c>
      <c r="Z63" s="46" t="s">
        <v>23</v>
      </c>
      <c r="AA63" s="46" t="e">
        <v>#N/A</v>
      </c>
      <c r="AB63" s="46" t="s">
        <v>23</v>
      </c>
      <c r="AC63" s="46" t="s">
        <v>23</v>
      </c>
      <c r="AD63" s="46" t="s">
        <v>23</v>
      </c>
      <c r="AE63" s="46" t="s">
        <v>23</v>
      </c>
      <c r="AF63" s="8"/>
      <c r="AG63" s="46" t="s">
        <v>23</v>
      </c>
      <c r="AH63" s="46" t="s">
        <v>23</v>
      </c>
      <c r="AI63" s="46" t="s">
        <v>23</v>
      </c>
      <c r="AJ63" s="46" t="s">
        <v>23</v>
      </c>
      <c r="AK63" s="46" t="s">
        <v>21</v>
      </c>
      <c r="AL63" s="46" t="s">
        <v>21</v>
      </c>
      <c r="AM63" s="46"/>
      <c r="AN63" s="46" t="str">
        <f>IFERROR(VLOOKUP($B63,Sheet1!$A$5:$B$300,2,FALSE),"")</f>
        <v/>
      </c>
      <c r="AO63" s="46"/>
      <c r="AP63" s="5" t="str">
        <f>IFERROR(VLOOKUP($A63,集約用シート!$B$5:$U$300,15,FALSE),"")</f>
        <v/>
      </c>
      <c r="AQ63" s="8"/>
      <c r="AR63" s="46"/>
      <c r="AS63" s="5" t="str">
        <f>IFERROR(VLOOKUP($A63,集約用シート!$B$5:$U$300,19,FALSE),"")</f>
        <v/>
      </c>
      <c r="AT63" s="46"/>
      <c r="AU63" s="5" t="str">
        <f>IFERROR(VLOOKUP($A63,集約用シート!$B$5:$U$300,21,FALSE),"")</f>
        <v/>
      </c>
    </row>
    <row r="64" spans="1:47" ht="28.5" customHeight="1">
      <c r="A64" s="20"/>
      <c r="B64" s="21"/>
      <c r="C64" s="46"/>
      <c r="D64" s="46"/>
      <c r="E64" s="46"/>
      <c r="F64" s="46"/>
      <c r="G64" s="46"/>
      <c r="H64" s="46"/>
      <c r="I64" s="46"/>
      <c r="J64" s="46"/>
      <c r="K64" s="46"/>
      <c r="L64" s="46"/>
      <c r="M64" s="46"/>
      <c r="N64" s="46"/>
      <c r="O64" s="46"/>
      <c r="P64" s="46"/>
      <c r="Q64" s="46"/>
      <c r="R64" s="46"/>
      <c r="S64" s="46"/>
      <c r="T64" s="46"/>
      <c r="U64" s="46"/>
      <c r="V64" s="46"/>
      <c r="W64" s="46"/>
      <c r="X64" s="46"/>
      <c r="Y64" s="46" t="s">
        <v>23</v>
      </c>
      <c r="Z64" s="46" t="s">
        <v>23</v>
      </c>
      <c r="AA64" s="46" t="e">
        <v>#N/A</v>
      </c>
      <c r="AB64" s="46" t="s">
        <v>23</v>
      </c>
      <c r="AC64" s="46" t="s">
        <v>23</v>
      </c>
      <c r="AD64" s="46" t="s">
        <v>23</v>
      </c>
      <c r="AE64" s="46" t="s">
        <v>23</v>
      </c>
      <c r="AF64" s="8"/>
      <c r="AG64" s="46" t="s">
        <v>23</v>
      </c>
      <c r="AH64" s="46" t="s">
        <v>23</v>
      </c>
      <c r="AI64" s="46" t="s">
        <v>23</v>
      </c>
      <c r="AJ64" s="46" t="s">
        <v>23</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20"/>
      <c r="B65" s="21"/>
      <c r="C65" s="46"/>
      <c r="D65" s="46"/>
      <c r="E65" s="46"/>
      <c r="F65" s="46"/>
      <c r="G65" s="46"/>
      <c r="H65" s="46"/>
      <c r="I65" s="46"/>
      <c r="J65" s="46"/>
      <c r="K65" s="46"/>
      <c r="L65" s="46"/>
      <c r="M65" s="46"/>
      <c r="N65" s="46"/>
      <c r="O65" s="46"/>
      <c r="P65" s="46"/>
      <c r="Q65" s="46"/>
      <c r="R65" s="46"/>
      <c r="S65" s="46"/>
      <c r="T65" s="46"/>
      <c r="U65" s="46"/>
      <c r="V65" s="46"/>
      <c r="W65" s="46"/>
      <c r="X65" s="46"/>
      <c r="Y65" s="46" t="s">
        <v>23</v>
      </c>
      <c r="Z65" s="46" t="s">
        <v>23</v>
      </c>
      <c r="AA65" s="46" t="e">
        <v>#N/A</v>
      </c>
      <c r="AB65" s="46" t="s">
        <v>23</v>
      </c>
      <c r="AC65" s="46" t="s">
        <v>23</v>
      </c>
      <c r="AD65" s="46" t="s">
        <v>23</v>
      </c>
      <c r="AE65" s="46" t="s">
        <v>23</v>
      </c>
      <c r="AF65" s="8"/>
      <c r="AG65" s="46" t="s">
        <v>23</v>
      </c>
      <c r="AH65" s="46" t="s">
        <v>23</v>
      </c>
      <c r="AI65" s="46" t="s">
        <v>23</v>
      </c>
      <c r="AJ65" s="46" t="s">
        <v>23</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20"/>
      <c r="B66" s="21"/>
      <c r="C66" s="46"/>
      <c r="D66" s="46"/>
      <c r="E66" s="46"/>
      <c r="F66" s="46"/>
      <c r="G66" s="46"/>
      <c r="H66" s="46"/>
      <c r="I66" s="46"/>
      <c r="J66" s="46"/>
      <c r="K66" s="46"/>
      <c r="L66" s="46"/>
      <c r="M66" s="46"/>
      <c r="N66" s="46"/>
      <c r="O66" s="46"/>
      <c r="P66" s="46"/>
      <c r="Q66" s="46"/>
      <c r="R66" s="46"/>
      <c r="S66" s="46"/>
      <c r="T66" s="46"/>
      <c r="U66" s="46"/>
      <c r="V66" s="46"/>
      <c r="W66" s="46"/>
      <c r="X66" s="46"/>
      <c r="Y66" s="46" t="s">
        <v>23</v>
      </c>
      <c r="Z66" s="46" t="s">
        <v>23</v>
      </c>
      <c r="AA66" s="46" t="e">
        <v>#N/A</v>
      </c>
      <c r="AB66" s="46" t="s">
        <v>23</v>
      </c>
      <c r="AC66" s="46" t="s">
        <v>23</v>
      </c>
      <c r="AD66" s="46" t="s">
        <v>23</v>
      </c>
      <c r="AE66" s="46" t="s">
        <v>23</v>
      </c>
      <c r="AF66" s="8"/>
      <c r="AG66" s="46" t="s">
        <v>23</v>
      </c>
      <c r="AH66" s="46" t="s">
        <v>23</v>
      </c>
      <c r="AI66" s="46" t="s">
        <v>23</v>
      </c>
      <c r="AJ66" s="46" t="s">
        <v>23</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94" t="s">
        <v>242</v>
      </c>
      <c r="B67" s="96"/>
      <c r="C67" s="94">
        <v>19</v>
      </c>
      <c r="D67" s="96">
        <v>0</v>
      </c>
      <c r="N67" s="94">
        <v>22</v>
      </c>
      <c r="O67" s="96">
        <v>0</v>
      </c>
      <c r="Y67" s="94"/>
      <c r="Z67" s="96">
        <v>0</v>
      </c>
      <c r="AK67" s="46" t="s">
        <v>23</v>
      </c>
      <c r="AL67" s="46" t="s">
        <v>23</v>
      </c>
      <c r="AM67" s="46" t="s">
        <v>23</v>
      </c>
      <c r="AN67" s="46" t="str">
        <f>IFERROR(VLOOKUP($B67,Sheet1!$A$5:$B$300,2,FALSE),"")</f>
        <v/>
      </c>
      <c r="AO67" s="46" t="s">
        <v>23</v>
      </c>
      <c r="AP67" s="5" t="str">
        <f>IFERROR(VLOOKUP($A67,集約用シート!$B$5:$U$300,15,FALSE),"")</f>
        <v/>
      </c>
      <c r="AQ67" s="8" t="s">
        <v>23</v>
      </c>
      <c r="AR67" s="46" t="s">
        <v>23</v>
      </c>
      <c r="AS67" s="5" t="str">
        <f>IFERROR(VLOOKUP($A67,集約用シート!$B$5:$U$300,19,FALSE),"")</f>
        <v/>
      </c>
      <c r="AT67" s="46" t="s">
        <v>23</v>
      </c>
      <c r="AU67" s="5" t="str">
        <f>IFERROR(VLOOKUP($A67,集約用シート!$B$5:$U$300,21,FALSE),"")</f>
        <v/>
      </c>
    </row>
  </sheetData>
  <mergeCells count="32">
    <mergeCell ref="A67:B67"/>
    <mergeCell ref="C67:D67"/>
    <mergeCell ref="N67:O67"/>
    <mergeCell ref="Y67:Z67"/>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U41"/>
  <sheetViews>
    <sheetView view="pageBreakPreview" topLeftCell="AF2" zoomScale="128" zoomScaleNormal="106" workbookViewId="0">
      <selection activeCell="AN5" sqref="AN5:AN41"/>
    </sheetView>
  </sheetViews>
  <sheetFormatPr defaultColWidth="9" defaultRowHeight="28.5" customHeight="1"/>
  <cols>
    <col min="1" max="1" width="6.58203125" style="3" customWidth="1"/>
    <col min="2" max="2" width="32.5" style="3" customWidth="1"/>
    <col min="3" max="4" width="8.25" style="18" customWidth="1"/>
    <col min="5" max="5" width="8.25" style="18" hidden="1" customWidth="1"/>
    <col min="6" max="15" width="8.25" style="18" customWidth="1"/>
    <col min="16" max="16" width="8.25" style="18" hidden="1" customWidth="1"/>
    <col min="17"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C1" s="94" t="s">
        <v>2569</v>
      </c>
      <c r="D1" s="95"/>
      <c r="E1" s="95"/>
      <c r="F1" s="95"/>
      <c r="G1" s="95"/>
      <c r="H1" s="95"/>
      <c r="I1" s="95"/>
      <c r="J1" s="95"/>
      <c r="K1" s="95"/>
      <c r="L1" s="95"/>
      <c r="M1" s="96"/>
      <c r="N1" s="136" t="s">
        <v>2570</v>
      </c>
      <c r="O1" s="136"/>
      <c r="P1" s="136"/>
      <c r="Q1" s="136"/>
      <c r="R1" s="136"/>
      <c r="S1" s="136"/>
      <c r="T1" s="136"/>
      <c r="U1" s="136"/>
      <c r="V1" s="136"/>
      <c r="W1" s="136"/>
      <c r="X1" s="136"/>
      <c r="Y1" s="136" t="s">
        <v>2571</v>
      </c>
      <c r="Z1" s="136"/>
      <c r="AA1" s="136"/>
      <c r="AB1" s="136"/>
      <c r="AC1" s="136"/>
      <c r="AD1" s="136"/>
      <c r="AE1" s="136"/>
      <c r="AF1" s="136"/>
      <c r="AG1" s="136"/>
      <c r="AH1" s="136"/>
      <c r="AI1" s="136"/>
      <c r="AJ1" s="136"/>
      <c r="AK1" s="94" t="s">
        <v>2572</v>
      </c>
      <c r="AL1" s="95"/>
      <c r="AM1" s="95"/>
      <c r="AN1" s="95"/>
      <c r="AO1" s="95"/>
      <c r="AP1" s="95"/>
      <c r="AQ1" s="95"/>
      <c r="AR1" s="95"/>
      <c r="AS1" s="95"/>
      <c r="AT1" s="95"/>
      <c r="AU1" s="96"/>
    </row>
    <row r="2" spans="1:47" ht="28.5" customHeight="1">
      <c r="A2" s="136" t="s">
        <v>4</v>
      </c>
      <c r="B2" s="136"/>
      <c r="C2" s="136" t="s">
        <v>5</v>
      </c>
      <c r="D2" s="136"/>
      <c r="E2" s="46"/>
      <c r="F2" s="136" t="s">
        <v>6</v>
      </c>
      <c r="G2" s="136"/>
      <c r="H2" s="136" t="s">
        <v>7</v>
      </c>
      <c r="I2" s="136"/>
      <c r="J2" s="136" t="s">
        <v>8</v>
      </c>
      <c r="K2" s="136"/>
      <c r="L2" s="99" t="s">
        <v>9</v>
      </c>
      <c r="M2" s="100"/>
      <c r="N2" s="136" t="s">
        <v>5</v>
      </c>
      <c r="O2" s="136"/>
      <c r="P2" s="46"/>
      <c r="Q2" s="136" t="s">
        <v>6</v>
      </c>
      <c r="R2" s="136"/>
      <c r="S2" s="136" t="s">
        <v>7</v>
      </c>
      <c r="T2" s="136"/>
      <c r="U2" s="136" t="s">
        <v>8</v>
      </c>
      <c r="V2" s="136"/>
      <c r="W2" s="99" t="s">
        <v>9</v>
      </c>
      <c r="X2" s="100"/>
      <c r="Y2" s="136" t="s">
        <v>5</v>
      </c>
      <c r="Z2" s="136"/>
      <c r="AA2" s="46"/>
      <c r="AB2" s="136" t="s">
        <v>6</v>
      </c>
      <c r="AC2" s="136"/>
      <c r="AD2" s="136" t="s">
        <v>7</v>
      </c>
      <c r="AE2" s="136"/>
      <c r="AF2" s="101" t="s">
        <v>10</v>
      </c>
      <c r="AG2" s="136" t="s">
        <v>8</v>
      </c>
      <c r="AH2" s="13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137" t="s">
        <v>19</v>
      </c>
      <c r="B4" s="138"/>
      <c r="C4" s="46">
        <f t="shared" ref="C4:X4" si="0">COUNTIF(C5:C123,"○")</f>
        <v>14</v>
      </c>
      <c r="D4" s="46">
        <f t="shared" si="0"/>
        <v>5</v>
      </c>
      <c r="E4" s="46"/>
      <c r="F4" s="46">
        <f t="shared" si="0"/>
        <v>0</v>
      </c>
      <c r="G4" s="46">
        <f t="shared" si="0"/>
        <v>18</v>
      </c>
      <c r="H4" s="46">
        <f t="shared" si="0"/>
        <v>0</v>
      </c>
      <c r="I4" s="46">
        <f t="shared" si="0"/>
        <v>18</v>
      </c>
      <c r="J4" s="46">
        <f t="shared" si="0"/>
        <v>0</v>
      </c>
      <c r="K4" s="46">
        <f t="shared" si="0"/>
        <v>18</v>
      </c>
      <c r="L4" s="46">
        <f t="shared" si="0"/>
        <v>0</v>
      </c>
      <c r="M4" s="46">
        <f t="shared" si="0"/>
        <v>18</v>
      </c>
      <c r="N4" s="46">
        <f t="shared" si="0"/>
        <v>13</v>
      </c>
      <c r="O4" s="46">
        <f t="shared" si="0"/>
        <v>5</v>
      </c>
      <c r="P4" s="46"/>
      <c r="Q4" s="46">
        <f t="shared" si="0"/>
        <v>0</v>
      </c>
      <c r="R4" s="46">
        <f t="shared" si="0"/>
        <v>18</v>
      </c>
      <c r="S4" s="46">
        <f t="shared" si="0"/>
        <v>0</v>
      </c>
      <c r="T4" s="46">
        <f t="shared" si="0"/>
        <v>18</v>
      </c>
      <c r="U4" s="46">
        <f t="shared" si="0"/>
        <v>0</v>
      </c>
      <c r="V4" s="46">
        <f t="shared" si="0"/>
        <v>18</v>
      </c>
      <c r="W4" s="46">
        <f t="shared" si="0"/>
        <v>0</v>
      </c>
      <c r="X4" s="46">
        <f t="shared" si="0"/>
        <v>18</v>
      </c>
      <c r="Y4" s="46">
        <f t="shared" ref="Y4:AH4" si="1">COUNTIF(Y5:Y194,"○")</f>
        <v>12</v>
      </c>
      <c r="Z4" s="46">
        <f t="shared" si="1"/>
        <v>6</v>
      </c>
      <c r="AA4" s="46"/>
      <c r="AB4" s="46">
        <f t="shared" si="1"/>
        <v>0</v>
      </c>
      <c r="AC4" s="46">
        <f t="shared" si="1"/>
        <v>17</v>
      </c>
      <c r="AD4" s="46">
        <f t="shared" si="1"/>
        <v>0</v>
      </c>
      <c r="AE4" s="46">
        <f t="shared" si="1"/>
        <v>17</v>
      </c>
      <c r="AF4" s="8">
        <f t="shared" si="1"/>
        <v>0</v>
      </c>
      <c r="AG4" s="46">
        <f t="shared" si="1"/>
        <v>0</v>
      </c>
      <c r="AH4" s="46">
        <f t="shared" si="1"/>
        <v>17</v>
      </c>
      <c r="AI4" s="46">
        <f t="shared" ref="AI4:AJ4" si="2">COUNTIF(AI5:AI123,"○")</f>
        <v>0</v>
      </c>
      <c r="AJ4" s="46">
        <f t="shared" si="2"/>
        <v>0</v>
      </c>
      <c r="AK4" s="46">
        <f t="shared" ref="AK4:AT4" si="3">COUNTIF(AK5:AK241,"○")</f>
        <v>0</v>
      </c>
      <c r="AL4" s="46">
        <f t="shared" si="3"/>
        <v>0</v>
      </c>
      <c r="AM4" s="46"/>
      <c r="AN4" s="46">
        <f t="shared" si="3"/>
        <v>0</v>
      </c>
      <c r="AO4" s="46">
        <f t="shared" si="3"/>
        <v>0</v>
      </c>
      <c r="AP4" s="46">
        <f t="shared" si="3"/>
        <v>0</v>
      </c>
      <c r="AQ4" s="8">
        <f t="shared" si="3"/>
        <v>0</v>
      </c>
      <c r="AR4" s="46">
        <f t="shared" si="3"/>
        <v>0</v>
      </c>
      <c r="AS4" s="46">
        <f t="shared" si="3"/>
        <v>0</v>
      </c>
      <c r="AT4" s="46">
        <f t="shared" si="3"/>
        <v>0</v>
      </c>
      <c r="AU4" s="46">
        <f t="shared" ref="AU4" si="4">COUNTIF(AU5:AU121,"○")</f>
        <v>0</v>
      </c>
    </row>
    <row r="5" spans="1:47" ht="28.5" customHeight="1">
      <c r="A5" s="20">
        <v>451</v>
      </c>
      <c r="B5" s="21" t="s">
        <v>2456</v>
      </c>
      <c r="C5" s="46" t="s">
        <v>26</v>
      </c>
      <c r="D5" s="46" t="s">
        <v>22</v>
      </c>
      <c r="E5" s="46">
        <v>1</v>
      </c>
      <c r="F5" s="46"/>
      <c r="G5" s="46" t="s">
        <v>26</v>
      </c>
      <c r="H5" s="46"/>
      <c r="I5" s="46" t="s">
        <v>26</v>
      </c>
      <c r="J5" s="46"/>
      <c r="K5" s="46" t="s">
        <v>26</v>
      </c>
      <c r="L5" s="46"/>
      <c r="M5" s="46" t="s">
        <v>26</v>
      </c>
      <c r="N5" s="46" t="s">
        <v>26</v>
      </c>
      <c r="O5" s="46" t="s">
        <v>22</v>
      </c>
      <c r="P5" s="46">
        <v>1</v>
      </c>
      <c r="Q5" s="46"/>
      <c r="R5" s="46" t="s">
        <v>26</v>
      </c>
      <c r="S5" s="46"/>
      <c r="T5" s="46" t="s">
        <v>26</v>
      </c>
      <c r="U5" s="46"/>
      <c r="V5" s="46" t="s">
        <v>26</v>
      </c>
      <c r="W5" s="46"/>
      <c r="X5" s="46" t="s">
        <v>26</v>
      </c>
      <c r="Y5" s="46" t="s">
        <v>25</v>
      </c>
      <c r="Z5" s="46" t="s">
        <v>25</v>
      </c>
      <c r="AA5" s="46" t="s">
        <v>25</v>
      </c>
      <c r="AB5" s="46" t="s">
        <v>23</v>
      </c>
      <c r="AC5" s="46" t="s">
        <v>25</v>
      </c>
      <c r="AD5" s="46" t="s">
        <v>23</v>
      </c>
      <c r="AE5" s="46" t="s">
        <v>25</v>
      </c>
      <c r="AF5" s="8"/>
      <c r="AG5" s="46" t="s">
        <v>23</v>
      </c>
      <c r="AH5" s="46" t="s">
        <v>25</v>
      </c>
      <c r="AI5" s="46" t="s">
        <v>21</v>
      </c>
      <c r="AJ5" s="46" t="s">
        <v>21</v>
      </c>
      <c r="AK5" s="46" t="str">
        <f>IFERROR(VLOOKUP($A5,[2]集約用シート!$E:$G,2,FALSE),"")</f>
        <v/>
      </c>
      <c r="AL5" s="46" t="str">
        <f>IFERROR(VLOOKUP($A5,[2]集約用シート!$E:$G,3,FALSE),"")</f>
        <v/>
      </c>
      <c r="AM5" s="46" t="str">
        <f>IFERROR(VLOOKUP($A5,[2]集約用シート!$E:$K,7,FALSE),"")</f>
        <v/>
      </c>
      <c r="AN5" s="46" t="str">
        <f>IFERROR(VLOOKUP($B5,Sheet1!$A$5:$B$300,2,FALSE),"")</f>
        <v/>
      </c>
      <c r="AO5" s="46" t="str">
        <f>IFERROR(VLOOKUP($A5,[2]集約用シート!$E:$O,11,FALSE),"")</f>
        <v/>
      </c>
      <c r="AP5" s="5" t="str">
        <f>IFERROR(VLOOKUP($A5,集約用シート!$B$5:$U$300,15,FALSE),"")</f>
        <v/>
      </c>
      <c r="AQ5" s="8" t="str">
        <f>IFERROR(VLOOKUP($A5,[2]集約用シート!$E:$T,14,FALSE),"")</f>
        <v/>
      </c>
      <c r="AR5" s="46" t="str">
        <f>IFERROR(VLOOKUP($A5,[2]集約用シート!$E:$T,15,FALSE),"")</f>
        <v/>
      </c>
      <c r="AS5" s="5" t="str">
        <f>IFERROR(VLOOKUP($A5,集約用シート!$B$5:$U$300,19,FALSE),"")</f>
        <v/>
      </c>
      <c r="AT5" s="46" t="str">
        <f>IFERROR(VLOOKUP($A5,[2]集約用シート!$E:$V,17,FALSE),"")</f>
        <v/>
      </c>
      <c r="AU5" s="5" t="str">
        <f>IFERROR(VLOOKUP($A5,集約用シート!$B$5:$U$300,21,FALSE),"")</f>
        <v/>
      </c>
    </row>
    <row r="6" spans="1:47" ht="28.5" customHeight="1">
      <c r="A6" s="20">
        <v>45002</v>
      </c>
      <c r="B6" s="21" t="s">
        <v>2457</v>
      </c>
      <c r="C6" s="46" t="s">
        <v>22</v>
      </c>
      <c r="D6" s="46" t="s">
        <v>26</v>
      </c>
      <c r="E6" s="46">
        <v>1</v>
      </c>
      <c r="F6" s="46"/>
      <c r="G6" s="46"/>
      <c r="H6" s="46"/>
      <c r="I6" s="46"/>
      <c r="J6" s="46"/>
      <c r="K6" s="46"/>
      <c r="L6" s="46"/>
      <c r="M6" s="46"/>
      <c r="N6" s="46" t="s">
        <v>22</v>
      </c>
      <c r="O6" s="46" t="s">
        <v>26</v>
      </c>
      <c r="P6" s="46">
        <v>1</v>
      </c>
      <c r="Q6" s="46"/>
      <c r="R6" s="46"/>
      <c r="S6" s="46"/>
      <c r="T6" s="46"/>
      <c r="U6" s="46"/>
      <c r="V6" s="46"/>
      <c r="W6" s="46"/>
      <c r="X6" s="46"/>
      <c r="Y6" s="46" t="s">
        <v>21</v>
      </c>
      <c r="Z6" s="46" t="s">
        <v>25</v>
      </c>
      <c r="AA6" s="46" t="s">
        <v>25</v>
      </c>
      <c r="AB6" s="46">
        <v>0</v>
      </c>
      <c r="AC6" s="46" t="s">
        <v>23</v>
      </c>
      <c r="AD6" s="46">
        <v>0</v>
      </c>
      <c r="AE6" s="46" t="s">
        <v>23</v>
      </c>
      <c r="AF6" s="8"/>
      <c r="AG6" s="46">
        <v>0</v>
      </c>
      <c r="AH6" s="46" t="s">
        <v>23</v>
      </c>
      <c r="AI6" s="46"/>
      <c r="AJ6" s="46" t="s">
        <v>23</v>
      </c>
      <c r="AK6" s="46" t="str">
        <f>IFERROR(VLOOKUP($A6,[2]集約用シート!$E:$G,2,FALSE),"")</f>
        <v/>
      </c>
      <c r="AL6" s="46" t="str">
        <f>IFERROR(VLOOKUP($A6,[3]集約用シート!$E:$G,3,FALSE),"")</f>
        <v/>
      </c>
      <c r="AM6" s="46" t="str">
        <f>IFERROR(VLOOKUP($A6,[3]集約用シート!$E:$K,7,FALSE),"")</f>
        <v/>
      </c>
      <c r="AN6" s="46" t="str">
        <f>IFERROR(VLOOKUP($B6,Sheet1!$A$5:$B$300,2,FALSE),"")</f>
        <v/>
      </c>
      <c r="AO6" s="46" t="str">
        <f>IFERROR(VLOOKUP($A6,[3]集約用シート!$E:$O,11,FALSE),"")</f>
        <v/>
      </c>
      <c r="AP6" s="5" t="str">
        <f>IFERROR(VLOOKUP($A6,集約用シート!$B$5:$U$300,15,FALSE),"")</f>
        <v/>
      </c>
      <c r="AQ6" s="8" t="str">
        <f>IFERROR(VLOOKUP($A6,[3]集約用シート!$E:$T,14,FALSE),"")</f>
        <v/>
      </c>
      <c r="AR6" s="46" t="str">
        <f>IFERROR(VLOOKUP($A6,[3]集約用シート!$E:$T,15,FALSE),"")</f>
        <v/>
      </c>
      <c r="AS6" s="5" t="str">
        <f>IFERROR(VLOOKUP($A6,集約用シート!$B$5:$U$300,19,FALSE),"")</f>
        <v/>
      </c>
      <c r="AT6" s="46" t="str">
        <f>IFERROR(VLOOKUP($A6,[3]集約用シート!$E:$V,17,FALSE),"")</f>
        <v/>
      </c>
      <c r="AU6" s="5" t="str">
        <f>IFERROR(VLOOKUP($A6,集約用シート!$B$5:$U$300,21,FALSE),"")</f>
        <v/>
      </c>
    </row>
    <row r="7" spans="1:47" ht="28.5" customHeight="1">
      <c r="A7" s="20">
        <v>45004</v>
      </c>
      <c r="B7" s="21" t="s">
        <v>2458</v>
      </c>
      <c r="C7" s="46" t="s">
        <v>22</v>
      </c>
      <c r="D7" s="46" t="s">
        <v>26</v>
      </c>
      <c r="E7" s="46">
        <v>1</v>
      </c>
      <c r="F7" s="46"/>
      <c r="G7" s="46"/>
      <c r="H7" s="46"/>
      <c r="I7" s="46"/>
      <c r="J7" s="46"/>
      <c r="K7" s="46"/>
      <c r="L7" s="46"/>
      <c r="M7" s="46"/>
      <c r="N7" s="46" t="s">
        <v>22</v>
      </c>
      <c r="O7" s="46" t="s">
        <v>26</v>
      </c>
      <c r="P7" s="46">
        <v>1</v>
      </c>
      <c r="Q7" s="46"/>
      <c r="R7" s="46"/>
      <c r="S7" s="46"/>
      <c r="T7" s="46"/>
      <c r="U7" s="46"/>
      <c r="V7" s="46"/>
      <c r="W7" s="46"/>
      <c r="X7" s="46"/>
      <c r="Y7" s="46" t="s">
        <v>21</v>
      </c>
      <c r="Z7" s="46" t="s">
        <v>25</v>
      </c>
      <c r="AA7" s="46" t="s">
        <v>25</v>
      </c>
      <c r="AB7" s="46" t="s">
        <v>23</v>
      </c>
      <c r="AC7" s="46" t="s">
        <v>23</v>
      </c>
      <c r="AD7" s="46" t="s">
        <v>23</v>
      </c>
      <c r="AE7" s="46" t="s">
        <v>23</v>
      </c>
      <c r="AF7" s="8"/>
      <c r="AG7" s="46" t="s">
        <v>23</v>
      </c>
      <c r="AH7" s="46" t="s">
        <v>23</v>
      </c>
      <c r="AI7" s="46" t="s">
        <v>21</v>
      </c>
      <c r="AJ7" s="46" t="s">
        <v>23</v>
      </c>
      <c r="AK7" s="46" t="str">
        <f>IFERROR(VLOOKUP($A7,[3]集約用シート!$E:$G,2,FALSE),"")</f>
        <v/>
      </c>
      <c r="AL7" s="46" t="str">
        <f>IFERROR(VLOOKUP($A7,[3]集約用シート!$E:$G,3,FALSE),"")</f>
        <v/>
      </c>
      <c r="AM7" s="46" t="str">
        <f>IFERROR(VLOOKUP($A7,[3]集約用シート!$E:$K,7,FALSE),"")</f>
        <v/>
      </c>
      <c r="AN7" s="46" t="str">
        <f>IFERROR(VLOOKUP($B7,Sheet1!$A$5:$B$300,2,FALSE),"")</f>
        <v/>
      </c>
      <c r="AO7" s="46" t="str">
        <f>IFERROR(VLOOKUP($A7,[3]集約用シート!$E:$O,11,FALSE),"")</f>
        <v/>
      </c>
      <c r="AP7" s="5" t="str">
        <f>IFERROR(VLOOKUP($A7,集約用シート!$B$5:$U$300,15,FALSE),"")</f>
        <v/>
      </c>
      <c r="AQ7" s="8" t="str">
        <f>IFERROR(VLOOKUP($A7,[3]集約用シート!$E:$T,14,FALSE),"")</f>
        <v/>
      </c>
      <c r="AR7" s="46" t="str">
        <f>IFERROR(VLOOKUP($A7,[3]集約用シート!$E:$T,15,FALSE),"")</f>
        <v/>
      </c>
      <c r="AS7" s="5" t="str">
        <f>IFERROR(VLOOKUP($A7,集約用シート!$B$5:$U$300,19,FALSE),"")</f>
        <v/>
      </c>
      <c r="AT7" s="46" t="str">
        <f>IFERROR(VLOOKUP($A7,[3]集約用シート!$E:$V,17,FALSE),"")</f>
        <v/>
      </c>
      <c r="AU7" s="5" t="str">
        <f>IFERROR(VLOOKUP($A7,集約用シート!$B$5:$U$300,21,FALSE),"")</f>
        <v/>
      </c>
    </row>
    <row r="8" spans="1:47" ht="28.5" customHeight="1">
      <c r="A8" s="20">
        <v>45005</v>
      </c>
      <c r="B8" s="21" t="s">
        <v>2459</v>
      </c>
      <c r="C8" s="46" t="s">
        <v>26</v>
      </c>
      <c r="D8" s="46" t="s">
        <v>26</v>
      </c>
      <c r="E8" s="46">
        <v>2</v>
      </c>
      <c r="F8" s="46"/>
      <c r="G8" s="46" t="s">
        <v>26</v>
      </c>
      <c r="H8" s="46"/>
      <c r="I8" s="46" t="s">
        <v>26</v>
      </c>
      <c r="J8" s="46"/>
      <c r="K8" s="46" t="s">
        <v>26</v>
      </c>
      <c r="L8" s="46"/>
      <c r="M8" s="46" t="s">
        <v>26</v>
      </c>
      <c r="N8" s="46" t="s">
        <v>26</v>
      </c>
      <c r="O8" s="46" t="s">
        <v>26</v>
      </c>
      <c r="P8" s="46">
        <v>2</v>
      </c>
      <c r="Q8" s="46"/>
      <c r="R8" s="46" t="s">
        <v>26</v>
      </c>
      <c r="S8" s="46"/>
      <c r="T8" s="46" t="s">
        <v>26</v>
      </c>
      <c r="U8" s="46"/>
      <c r="V8" s="46" t="s">
        <v>26</v>
      </c>
      <c r="W8" s="46"/>
      <c r="X8" s="46" t="s">
        <v>26</v>
      </c>
      <c r="Y8" s="46" t="s">
        <v>25</v>
      </c>
      <c r="Z8" s="46" t="s">
        <v>25</v>
      </c>
      <c r="AA8" s="46" t="s">
        <v>25</v>
      </c>
      <c r="AB8" s="46" t="s">
        <v>23</v>
      </c>
      <c r="AC8" s="46" t="s">
        <v>25</v>
      </c>
      <c r="AD8" s="46" t="s">
        <v>23</v>
      </c>
      <c r="AE8" s="46" t="s">
        <v>25</v>
      </c>
      <c r="AF8" s="8"/>
      <c r="AG8" s="46" t="s">
        <v>23</v>
      </c>
      <c r="AH8" s="46" t="s">
        <v>25</v>
      </c>
      <c r="AI8" s="46" t="s">
        <v>21</v>
      </c>
      <c r="AJ8" s="46" t="s">
        <v>21</v>
      </c>
      <c r="AK8" s="46" t="str">
        <f>IFERROR(VLOOKUP($A8,[3]集約用シート!$E:$G,2,FALSE),"")</f>
        <v/>
      </c>
      <c r="AL8" s="46" t="str">
        <f>IFERROR(VLOOKUP($A8,[3]集約用シート!$E:$G,3,FALSE),"")</f>
        <v/>
      </c>
      <c r="AM8" s="46" t="str">
        <f>IFERROR(VLOOKUP($A8,[3]集約用シート!$E:$K,7,FALSE),"")</f>
        <v/>
      </c>
      <c r="AN8" s="46" t="str">
        <f>IFERROR(VLOOKUP($B8,Sheet1!$A$5:$B$300,2,FALSE),"")</f>
        <v/>
      </c>
      <c r="AO8" s="46" t="str">
        <f>IFERROR(VLOOKUP($A8,[3]集約用シート!$E:$O,11,FALSE),"")</f>
        <v/>
      </c>
      <c r="AP8" s="5" t="str">
        <f>IFERROR(VLOOKUP($A8,集約用シート!$B$5:$U$300,15,FALSE),"")</f>
        <v/>
      </c>
      <c r="AQ8" s="8" t="str">
        <f>IFERROR(VLOOKUP($A8,[3]集約用シート!$E:$T,14,FALSE),"")</f>
        <v/>
      </c>
      <c r="AR8" s="46" t="str">
        <f>IFERROR(VLOOKUP($A8,[3]集約用シート!$E:$T,15,FALSE),"")</f>
        <v/>
      </c>
      <c r="AS8" s="5" t="str">
        <f>IFERROR(VLOOKUP($A8,集約用シート!$B$5:$U$300,19,FALSE),"")</f>
        <v/>
      </c>
      <c r="AT8" s="46" t="str">
        <f>IFERROR(VLOOKUP($A8,[3]集約用シート!$E:$V,17,FALSE),"")</f>
        <v/>
      </c>
      <c r="AU8" s="5" t="str">
        <f>IFERROR(VLOOKUP($A8,集約用シート!$B$5:$U$300,21,FALSE),"")</f>
        <v/>
      </c>
    </row>
    <row r="9" spans="1:47" ht="28.5" customHeight="1">
      <c r="A9" s="20">
        <v>45007</v>
      </c>
      <c r="B9" s="21" t="s">
        <v>2460</v>
      </c>
      <c r="C9" s="46" t="s">
        <v>22</v>
      </c>
      <c r="D9" s="46" t="s">
        <v>22</v>
      </c>
      <c r="E9" s="46">
        <v>0</v>
      </c>
      <c r="F9" s="46"/>
      <c r="G9" s="46" t="s">
        <v>26</v>
      </c>
      <c r="H9" s="46"/>
      <c r="I9" s="46" t="s">
        <v>26</v>
      </c>
      <c r="J9" s="46"/>
      <c r="K9" s="46" t="s">
        <v>26</v>
      </c>
      <c r="L9" s="46"/>
      <c r="M9" s="46" t="s">
        <v>26</v>
      </c>
      <c r="N9" s="46" t="s">
        <v>22</v>
      </c>
      <c r="O9" s="46" t="s">
        <v>22</v>
      </c>
      <c r="P9" s="46">
        <v>0</v>
      </c>
      <c r="Q9" s="46"/>
      <c r="R9" s="46" t="s">
        <v>26</v>
      </c>
      <c r="S9" s="46"/>
      <c r="T9" s="46" t="s">
        <v>26</v>
      </c>
      <c r="U9" s="46"/>
      <c r="V9" s="46" t="s">
        <v>26</v>
      </c>
      <c r="W9" s="46"/>
      <c r="X9" s="46" t="s">
        <v>26</v>
      </c>
      <c r="Y9" s="46" t="s">
        <v>21</v>
      </c>
      <c r="Z9" s="46" t="s">
        <v>21</v>
      </c>
      <c r="AA9" s="46" t="s">
        <v>21</v>
      </c>
      <c r="AB9" s="46" t="s">
        <v>23</v>
      </c>
      <c r="AC9" s="46" t="s">
        <v>25</v>
      </c>
      <c r="AD9" s="46" t="s">
        <v>23</v>
      </c>
      <c r="AE9" s="46" t="s">
        <v>25</v>
      </c>
      <c r="AF9" s="8"/>
      <c r="AG9" s="46" t="s">
        <v>23</v>
      </c>
      <c r="AH9" s="46" t="s">
        <v>25</v>
      </c>
      <c r="AI9" s="46" t="s">
        <v>21</v>
      </c>
      <c r="AJ9" s="46" t="s">
        <v>21</v>
      </c>
      <c r="AK9" s="46" t="str">
        <f>IFERROR(VLOOKUP($A9,[3]集約用シート!$E:$G,2,FALSE),"")</f>
        <v/>
      </c>
      <c r="AL9" s="46" t="str">
        <f>IFERROR(VLOOKUP($A9,[3]集約用シート!$E:$G,3,FALSE),"")</f>
        <v/>
      </c>
      <c r="AM9" s="46" t="str">
        <f>IFERROR(VLOOKUP($A9,[3]集約用シート!$E:$K,7,FALSE),"")</f>
        <v/>
      </c>
      <c r="AN9" s="46" t="str">
        <f>IFERROR(VLOOKUP($B9,Sheet1!$A$5:$B$300,2,FALSE),"")</f>
        <v/>
      </c>
      <c r="AO9" s="46" t="str">
        <f>IFERROR(VLOOKUP($A9,[3]集約用シート!$E:$O,11,FALSE),"")</f>
        <v/>
      </c>
      <c r="AP9" s="5" t="str">
        <f>IFERROR(VLOOKUP($A9,集約用シート!$B$5:$U$300,15,FALSE),"")</f>
        <v/>
      </c>
      <c r="AQ9" s="8" t="str">
        <f>IFERROR(VLOOKUP($A9,[3]集約用シート!$E:$T,14,FALSE),"")</f>
        <v/>
      </c>
      <c r="AR9" s="46" t="str">
        <f>IFERROR(VLOOKUP($A9,[3]集約用シート!$E:$T,15,FALSE),"")</f>
        <v/>
      </c>
      <c r="AS9" s="5" t="str">
        <f>IFERROR(VLOOKUP($A9,集約用シート!$B$5:$U$300,19,FALSE),"")</f>
        <v/>
      </c>
      <c r="AT9" s="46" t="str">
        <f>IFERROR(VLOOKUP($A9,[3]集約用シート!$E:$V,17,FALSE),"")</f>
        <v/>
      </c>
      <c r="AU9" s="5" t="str">
        <f>IFERROR(VLOOKUP($A9,集約用シート!$B$5:$U$300,21,FALSE),"")</f>
        <v/>
      </c>
    </row>
    <row r="10" spans="1:47" ht="28.5" customHeight="1">
      <c r="A10" s="20">
        <v>45008</v>
      </c>
      <c r="B10" s="21" t="s">
        <v>2461</v>
      </c>
      <c r="C10" s="46" t="s">
        <v>26</v>
      </c>
      <c r="D10" s="46" t="s">
        <v>22</v>
      </c>
      <c r="E10" s="46">
        <v>1</v>
      </c>
      <c r="F10" s="46"/>
      <c r="G10" s="46" t="s">
        <v>26</v>
      </c>
      <c r="H10" s="46"/>
      <c r="I10" s="46" t="s">
        <v>26</v>
      </c>
      <c r="J10" s="46"/>
      <c r="K10" s="46" t="s">
        <v>26</v>
      </c>
      <c r="L10" s="46"/>
      <c r="M10" s="46" t="s">
        <v>26</v>
      </c>
      <c r="N10" s="46" t="s">
        <v>26</v>
      </c>
      <c r="O10" s="46" t="s">
        <v>22</v>
      </c>
      <c r="P10" s="46">
        <v>1</v>
      </c>
      <c r="Q10" s="46"/>
      <c r="R10" s="46" t="s">
        <v>26</v>
      </c>
      <c r="S10" s="46"/>
      <c r="T10" s="46" t="s">
        <v>26</v>
      </c>
      <c r="U10" s="46"/>
      <c r="V10" s="46" t="s">
        <v>26</v>
      </c>
      <c r="W10" s="46"/>
      <c r="X10" s="46" t="s">
        <v>26</v>
      </c>
      <c r="Y10" s="46" t="s">
        <v>25</v>
      </c>
      <c r="Z10" s="46" t="s">
        <v>21</v>
      </c>
      <c r="AA10" s="46" t="s">
        <v>21</v>
      </c>
      <c r="AB10" s="46" t="s">
        <v>23</v>
      </c>
      <c r="AC10" s="46" t="s">
        <v>25</v>
      </c>
      <c r="AD10" s="46" t="s">
        <v>23</v>
      </c>
      <c r="AE10" s="46" t="s">
        <v>25</v>
      </c>
      <c r="AF10" s="8"/>
      <c r="AG10" s="46" t="s">
        <v>23</v>
      </c>
      <c r="AH10" s="46" t="s">
        <v>25</v>
      </c>
      <c r="AI10" s="46" t="s">
        <v>21</v>
      </c>
      <c r="AJ10" s="46" t="s">
        <v>21</v>
      </c>
      <c r="AK10" s="46" t="str">
        <f>IFERROR(VLOOKUP($A10,[3]集約用シート!$E:$G,2,FALSE),"")</f>
        <v/>
      </c>
      <c r="AL10" s="46" t="str">
        <f>IFERROR(VLOOKUP($A10,[3]集約用シート!$E:$G,3,FALSE),"")</f>
        <v/>
      </c>
      <c r="AM10" s="46" t="str">
        <f>IFERROR(VLOOKUP($A10,[3]集約用シート!$E:$K,7,FALSE),"")</f>
        <v/>
      </c>
      <c r="AN10" s="46" t="str">
        <f>IFERROR(VLOOKUP($B10,Sheet1!$A$5:$B$300,2,FALSE),"")</f>
        <v/>
      </c>
      <c r="AO10" s="46" t="str">
        <f>IFERROR(VLOOKUP($A10,[3]集約用シート!$E:$O,11,FALSE),"")</f>
        <v/>
      </c>
      <c r="AP10" s="5" t="str">
        <f>IFERROR(VLOOKUP($A10,集約用シート!$B$5:$U$300,15,FALSE),"")</f>
        <v/>
      </c>
      <c r="AQ10" s="8" t="str">
        <f>IFERROR(VLOOKUP($A10,[3]集約用シート!$E:$T,14,FALSE),"")</f>
        <v/>
      </c>
      <c r="AR10" s="46" t="str">
        <f>IFERROR(VLOOKUP($A10,[3]集約用シート!$E:$T,15,FALSE),"")</f>
        <v/>
      </c>
      <c r="AS10" s="5" t="str">
        <f>IFERROR(VLOOKUP($A10,集約用シート!$B$5:$U$300,19,FALSE),"")</f>
        <v/>
      </c>
      <c r="AT10" s="46" t="str">
        <f>IFERROR(VLOOKUP($A10,[3]集約用シート!$E:$V,17,FALSE),"")</f>
        <v/>
      </c>
      <c r="AU10" s="5" t="str">
        <f>IFERROR(VLOOKUP($A10,集約用シート!$B$5:$U$300,21,FALSE),"")</f>
        <v/>
      </c>
    </row>
    <row r="11" spans="1:47" ht="28.5" customHeight="1">
      <c r="A11" s="20">
        <v>45010</v>
      </c>
      <c r="B11" s="21" t="s">
        <v>2462</v>
      </c>
      <c r="C11" s="46" t="s">
        <v>26</v>
      </c>
      <c r="D11" s="46" t="s">
        <v>22</v>
      </c>
      <c r="E11" s="46">
        <v>1</v>
      </c>
      <c r="F11" s="46"/>
      <c r="G11" s="46" t="s">
        <v>26</v>
      </c>
      <c r="H11" s="46"/>
      <c r="I11" s="46" t="s">
        <v>26</v>
      </c>
      <c r="J11" s="46"/>
      <c r="K11" s="46" t="s">
        <v>26</v>
      </c>
      <c r="L11" s="46"/>
      <c r="M11" s="46" t="s">
        <v>26</v>
      </c>
      <c r="N11" s="46" t="s">
        <v>26</v>
      </c>
      <c r="O11" s="46" t="s">
        <v>22</v>
      </c>
      <c r="P11" s="46">
        <v>1</v>
      </c>
      <c r="Q11" s="46"/>
      <c r="R11" s="46" t="s">
        <v>26</v>
      </c>
      <c r="S11" s="46"/>
      <c r="T11" s="46" t="s">
        <v>26</v>
      </c>
      <c r="U11" s="46"/>
      <c r="V11" s="46" t="s">
        <v>26</v>
      </c>
      <c r="W11" s="46"/>
      <c r="X11" s="46" t="s">
        <v>26</v>
      </c>
      <c r="Y11" s="46" t="s">
        <v>25</v>
      </c>
      <c r="Z11" s="46" t="s">
        <v>21</v>
      </c>
      <c r="AA11" s="46" t="s">
        <v>21</v>
      </c>
      <c r="AB11" s="46" t="s">
        <v>23</v>
      </c>
      <c r="AC11" s="46" t="s">
        <v>25</v>
      </c>
      <c r="AD11" s="46" t="s">
        <v>23</v>
      </c>
      <c r="AE11" s="46" t="s">
        <v>25</v>
      </c>
      <c r="AF11" s="8"/>
      <c r="AG11" s="46" t="s">
        <v>23</v>
      </c>
      <c r="AH11" s="46" t="s">
        <v>25</v>
      </c>
      <c r="AI11" s="46" t="s">
        <v>21</v>
      </c>
      <c r="AJ11" s="46" t="s">
        <v>21</v>
      </c>
      <c r="AK11" s="46" t="str">
        <f>IFERROR(VLOOKUP($A11,[3]集約用シート!$E:$G,2,FALSE),"")</f>
        <v/>
      </c>
      <c r="AL11" s="46" t="str">
        <f>IFERROR(VLOOKUP($A11,[3]集約用シート!$E:$G,3,FALSE),"")</f>
        <v/>
      </c>
      <c r="AM11" s="46" t="str">
        <f>IFERROR(VLOOKUP($A11,[3]集約用シート!$E:$K,7,FALSE),"")</f>
        <v/>
      </c>
      <c r="AN11" s="46" t="str">
        <f>IFERROR(VLOOKUP($B11,Sheet1!$A$5:$B$300,2,FALSE),"")</f>
        <v/>
      </c>
      <c r="AO11" s="46" t="str">
        <f>IFERROR(VLOOKUP($A11,[3]集約用シート!$E:$O,11,FALSE),"")</f>
        <v/>
      </c>
      <c r="AP11" s="5" t="str">
        <f>IFERROR(VLOOKUP($A11,集約用シート!$B$5:$U$300,15,FALSE),"")</f>
        <v/>
      </c>
      <c r="AQ11" s="8" t="str">
        <f>IFERROR(VLOOKUP($A11,[3]集約用シート!$E:$T,14,FALSE),"")</f>
        <v/>
      </c>
      <c r="AR11" s="46" t="str">
        <f>IFERROR(VLOOKUP($A11,[3]集約用シート!$E:$T,15,FALSE),"")</f>
        <v/>
      </c>
      <c r="AS11" s="5" t="str">
        <f>IFERROR(VLOOKUP($A11,集約用シート!$B$5:$U$300,19,FALSE),"")</f>
        <v/>
      </c>
      <c r="AT11" s="46" t="str">
        <f>IFERROR(VLOOKUP($A11,[3]集約用シート!$E:$V,17,FALSE),"")</f>
        <v/>
      </c>
      <c r="AU11" s="5" t="str">
        <f>IFERROR(VLOOKUP($A11,集約用シート!$B$5:$U$300,21,FALSE),"")</f>
        <v/>
      </c>
    </row>
    <row r="12" spans="1:47" ht="28.5" customHeight="1">
      <c r="A12" s="20">
        <v>45011</v>
      </c>
      <c r="B12" s="21" t="s">
        <v>2463</v>
      </c>
      <c r="C12" s="46" t="s">
        <v>22</v>
      </c>
      <c r="D12" s="46" t="s">
        <v>26</v>
      </c>
      <c r="E12" s="46">
        <v>1</v>
      </c>
      <c r="F12" s="46"/>
      <c r="G12" s="46" t="s">
        <v>26</v>
      </c>
      <c r="H12" s="46"/>
      <c r="I12" s="46" t="s">
        <v>26</v>
      </c>
      <c r="J12" s="46"/>
      <c r="K12" s="46" t="s">
        <v>26</v>
      </c>
      <c r="L12" s="46"/>
      <c r="M12" s="46" t="s">
        <v>26</v>
      </c>
      <c r="N12" s="46" t="s">
        <v>22</v>
      </c>
      <c r="O12" s="46" t="s">
        <v>26</v>
      </c>
      <c r="P12" s="46">
        <v>1</v>
      </c>
      <c r="Q12" s="46"/>
      <c r="R12" s="46" t="s">
        <v>26</v>
      </c>
      <c r="S12" s="46"/>
      <c r="T12" s="46" t="s">
        <v>26</v>
      </c>
      <c r="U12" s="46"/>
      <c r="V12" s="46" t="s">
        <v>26</v>
      </c>
      <c r="W12" s="46"/>
      <c r="X12" s="46" t="s">
        <v>26</v>
      </c>
      <c r="Y12" s="46" t="s">
        <v>21</v>
      </c>
      <c r="Z12" s="46" t="s">
        <v>25</v>
      </c>
      <c r="AA12" s="46" t="s">
        <v>25</v>
      </c>
      <c r="AB12" s="46" t="s">
        <v>23</v>
      </c>
      <c r="AC12" s="46" t="s">
        <v>25</v>
      </c>
      <c r="AD12" s="46" t="s">
        <v>23</v>
      </c>
      <c r="AE12" s="46" t="s">
        <v>25</v>
      </c>
      <c r="AF12" s="8"/>
      <c r="AG12" s="46" t="s">
        <v>23</v>
      </c>
      <c r="AH12" s="46" t="s">
        <v>25</v>
      </c>
      <c r="AI12" s="46" t="s">
        <v>21</v>
      </c>
      <c r="AJ12" s="46" t="s">
        <v>21</v>
      </c>
      <c r="AK12" s="46" t="str">
        <f>IFERROR(VLOOKUP($A12,[3]集約用シート!$E:$G,2,FALSE),"")</f>
        <v/>
      </c>
      <c r="AL12" s="46" t="str">
        <f>IFERROR(VLOOKUP($A12,[3]集約用シート!$E:$G,3,FALSE),"")</f>
        <v/>
      </c>
      <c r="AM12" s="46" t="str">
        <f>IFERROR(VLOOKUP($A12,[3]集約用シート!$E:$K,7,FALSE),"")</f>
        <v/>
      </c>
      <c r="AN12" s="46" t="str">
        <f>IFERROR(VLOOKUP($B12,Sheet1!$A$5:$B$300,2,FALSE),"")</f>
        <v/>
      </c>
      <c r="AO12" s="46" t="str">
        <f>IFERROR(VLOOKUP($A12,[3]集約用シート!$E:$O,11,FALSE),"")</f>
        <v/>
      </c>
      <c r="AP12" s="5" t="str">
        <f>IFERROR(VLOOKUP($A12,集約用シート!$B$5:$U$300,15,FALSE),"")</f>
        <v/>
      </c>
      <c r="AQ12" s="8" t="str">
        <f>IFERROR(VLOOKUP($A12,[3]集約用シート!$E:$T,14,FALSE),"")</f>
        <v/>
      </c>
      <c r="AR12" s="46" t="str">
        <f>IFERROR(VLOOKUP($A12,[3]集約用シート!$E:$T,15,FALSE),"")</f>
        <v/>
      </c>
      <c r="AS12" s="5" t="str">
        <f>IFERROR(VLOOKUP($A12,集約用シート!$B$5:$U$300,19,FALSE),"")</f>
        <v/>
      </c>
      <c r="AT12" s="46" t="str">
        <f>IFERROR(VLOOKUP($A12,[3]集約用シート!$E:$V,17,FALSE),"")</f>
        <v/>
      </c>
      <c r="AU12" s="5" t="str">
        <f>IFERROR(VLOOKUP($A12,集約用シート!$B$5:$U$300,21,FALSE),"")</f>
        <v/>
      </c>
    </row>
    <row r="13" spans="1:47" ht="28.5" customHeight="1">
      <c r="A13" s="20">
        <v>45012</v>
      </c>
      <c r="B13" s="21" t="s">
        <v>2464</v>
      </c>
      <c r="C13" s="46" t="s">
        <v>22</v>
      </c>
      <c r="D13" s="46" t="s">
        <v>22</v>
      </c>
      <c r="E13" s="46">
        <v>0</v>
      </c>
      <c r="F13" s="46"/>
      <c r="G13" s="46" t="s">
        <v>26</v>
      </c>
      <c r="H13" s="46"/>
      <c r="I13" s="46" t="s">
        <v>26</v>
      </c>
      <c r="J13" s="46"/>
      <c r="K13" s="46" t="s">
        <v>26</v>
      </c>
      <c r="L13" s="46"/>
      <c r="M13" s="46" t="s">
        <v>26</v>
      </c>
      <c r="N13" s="46" t="s">
        <v>22</v>
      </c>
      <c r="O13" s="46" t="s">
        <v>22</v>
      </c>
      <c r="P13" s="46">
        <v>0</v>
      </c>
      <c r="Q13" s="46"/>
      <c r="R13" s="46" t="s">
        <v>26</v>
      </c>
      <c r="S13" s="46"/>
      <c r="T13" s="46" t="s">
        <v>26</v>
      </c>
      <c r="U13" s="46"/>
      <c r="V13" s="46" t="s">
        <v>26</v>
      </c>
      <c r="W13" s="46"/>
      <c r="X13" s="46" t="s">
        <v>26</v>
      </c>
      <c r="Y13" s="46" t="s">
        <v>21</v>
      </c>
      <c r="Z13" s="46" t="s">
        <v>21</v>
      </c>
      <c r="AA13" s="46" t="s">
        <v>21</v>
      </c>
      <c r="AB13" s="46" t="s">
        <v>23</v>
      </c>
      <c r="AC13" s="46" t="s">
        <v>25</v>
      </c>
      <c r="AD13" s="46" t="s">
        <v>23</v>
      </c>
      <c r="AE13" s="46" t="s">
        <v>25</v>
      </c>
      <c r="AF13" s="8"/>
      <c r="AG13" s="46" t="s">
        <v>23</v>
      </c>
      <c r="AH13" s="46" t="s">
        <v>25</v>
      </c>
      <c r="AI13" s="46" t="s">
        <v>21</v>
      </c>
      <c r="AJ13" s="46" t="s">
        <v>21</v>
      </c>
      <c r="AK13" s="46" t="str">
        <f>IFERROR(VLOOKUP($A13,[3]集約用シート!$E:$G,2,FALSE),"")</f>
        <v/>
      </c>
      <c r="AL13" s="46" t="str">
        <f>IFERROR(VLOOKUP($A13,[3]集約用シート!$E:$G,3,FALSE),"")</f>
        <v/>
      </c>
      <c r="AM13" s="46" t="str">
        <f>IFERROR(VLOOKUP($A13,[3]集約用シート!$E:$K,7,FALSE),"")</f>
        <v/>
      </c>
      <c r="AN13" s="46" t="str">
        <f>IFERROR(VLOOKUP($B13,Sheet1!$A$5:$B$300,2,FALSE),"")</f>
        <v/>
      </c>
      <c r="AO13" s="46" t="str">
        <f>IFERROR(VLOOKUP($A13,[3]集約用シート!$E:$O,11,FALSE),"")</f>
        <v/>
      </c>
      <c r="AP13" s="5" t="str">
        <f>IFERROR(VLOOKUP($A13,集約用シート!$B$5:$U$300,15,FALSE),"")</f>
        <v/>
      </c>
      <c r="AQ13" s="8" t="str">
        <f>IFERROR(VLOOKUP($A13,[3]集約用シート!$E:$T,14,FALSE),"")</f>
        <v/>
      </c>
      <c r="AR13" s="46" t="str">
        <f>IFERROR(VLOOKUP($A13,[3]集約用シート!$E:$T,15,FALSE),"")</f>
        <v/>
      </c>
      <c r="AS13" s="5" t="str">
        <f>IFERROR(VLOOKUP($A13,集約用シート!$B$5:$U$300,19,FALSE),"")</f>
        <v/>
      </c>
      <c r="AT13" s="46" t="str">
        <f>IFERROR(VLOOKUP($A13,[3]集約用シート!$E:$V,17,FALSE),"")</f>
        <v/>
      </c>
      <c r="AU13" s="5" t="str">
        <f>IFERROR(VLOOKUP($A13,集約用シート!$B$5:$U$300,21,FALSE),"")</f>
        <v/>
      </c>
    </row>
    <row r="14" spans="1:47" ht="28.5" customHeight="1">
      <c r="A14" s="20">
        <v>45014</v>
      </c>
      <c r="B14" s="21" t="s">
        <v>2465</v>
      </c>
      <c r="C14" s="46" t="s">
        <v>22</v>
      </c>
      <c r="D14" s="46" t="s">
        <v>22</v>
      </c>
      <c r="E14" s="46">
        <v>0</v>
      </c>
      <c r="F14" s="46"/>
      <c r="G14" s="46" t="s">
        <v>26</v>
      </c>
      <c r="H14" s="46"/>
      <c r="I14" s="46" t="s">
        <v>26</v>
      </c>
      <c r="J14" s="46"/>
      <c r="K14" s="46" t="s">
        <v>26</v>
      </c>
      <c r="L14" s="46"/>
      <c r="M14" s="46" t="s">
        <v>26</v>
      </c>
      <c r="N14" s="46" t="s">
        <v>22</v>
      </c>
      <c r="O14" s="46" t="s">
        <v>22</v>
      </c>
      <c r="P14" s="46">
        <v>0</v>
      </c>
      <c r="Q14" s="46"/>
      <c r="R14" s="46" t="s">
        <v>26</v>
      </c>
      <c r="S14" s="46"/>
      <c r="T14" s="46" t="s">
        <v>26</v>
      </c>
      <c r="U14" s="46"/>
      <c r="V14" s="46" t="s">
        <v>26</v>
      </c>
      <c r="W14" s="46"/>
      <c r="X14" s="46" t="s">
        <v>26</v>
      </c>
      <c r="Y14" s="46" t="s">
        <v>21</v>
      </c>
      <c r="Z14" s="46" t="s">
        <v>21</v>
      </c>
      <c r="AA14" s="46" t="s">
        <v>21</v>
      </c>
      <c r="AB14" s="46" t="s">
        <v>23</v>
      </c>
      <c r="AC14" s="46" t="s">
        <v>25</v>
      </c>
      <c r="AD14" s="46" t="s">
        <v>23</v>
      </c>
      <c r="AE14" s="46" t="s">
        <v>25</v>
      </c>
      <c r="AF14" s="8"/>
      <c r="AG14" s="46" t="s">
        <v>23</v>
      </c>
      <c r="AH14" s="46" t="s">
        <v>25</v>
      </c>
      <c r="AI14" s="46" t="s">
        <v>21</v>
      </c>
      <c r="AJ14" s="46" t="s">
        <v>21</v>
      </c>
      <c r="AK14" s="46" t="str">
        <f>IFERROR(VLOOKUP($A14,[3]集約用シート!$E:$G,2,FALSE),"")</f>
        <v/>
      </c>
      <c r="AL14" s="46" t="str">
        <f>IFERROR(VLOOKUP($A14,[3]集約用シート!$E:$G,3,FALSE),"")</f>
        <v/>
      </c>
      <c r="AM14" s="46" t="str">
        <f>IFERROR(VLOOKUP($A14,[3]集約用シート!$E:$K,7,FALSE),"")</f>
        <v/>
      </c>
      <c r="AN14" s="46" t="str">
        <f>IFERROR(VLOOKUP($B14,Sheet1!$A$5:$B$300,2,FALSE),"")</f>
        <v/>
      </c>
      <c r="AO14" s="46" t="str">
        <f>IFERROR(VLOOKUP($A14,[3]集約用シート!$E:$O,11,FALSE),"")</f>
        <v/>
      </c>
      <c r="AP14" s="5" t="str">
        <f>IFERROR(VLOOKUP($A14,集約用シート!$B$5:$U$300,15,FALSE),"")</f>
        <v/>
      </c>
      <c r="AQ14" s="8" t="str">
        <f>IFERROR(VLOOKUP($A14,[3]集約用シート!$E:$T,14,FALSE),"")</f>
        <v/>
      </c>
      <c r="AR14" s="46" t="str">
        <f>IFERROR(VLOOKUP($A14,[3]集約用シート!$E:$T,15,FALSE),"")</f>
        <v/>
      </c>
      <c r="AS14" s="5" t="str">
        <f>IFERROR(VLOOKUP($A14,集約用シート!$B$5:$U$300,19,FALSE),"")</f>
        <v/>
      </c>
      <c r="AT14" s="46" t="str">
        <f>IFERROR(VLOOKUP($A14,[3]集約用シート!$E:$V,17,FALSE),"")</f>
        <v/>
      </c>
      <c r="AU14" s="5" t="str">
        <f>IFERROR(VLOOKUP($A14,集約用シート!$B$5:$U$300,21,FALSE),"")</f>
        <v/>
      </c>
    </row>
    <row r="15" spans="1:47" ht="28.5" customHeight="1">
      <c r="A15" s="20">
        <v>45023</v>
      </c>
      <c r="B15" s="21" t="s">
        <v>2466</v>
      </c>
      <c r="C15" s="46" t="s">
        <v>26</v>
      </c>
      <c r="D15" s="46" t="s">
        <v>22</v>
      </c>
      <c r="E15" s="46">
        <v>1</v>
      </c>
      <c r="F15" s="46"/>
      <c r="G15" s="46" t="s">
        <v>26</v>
      </c>
      <c r="H15" s="46"/>
      <c r="I15" s="46" t="s">
        <v>26</v>
      </c>
      <c r="J15" s="46"/>
      <c r="K15" s="46" t="s">
        <v>26</v>
      </c>
      <c r="L15" s="46"/>
      <c r="M15" s="46" t="s">
        <v>26</v>
      </c>
      <c r="N15" s="46" t="s">
        <v>26</v>
      </c>
      <c r="O15" s="46" t="s">
        <v>22</v>
      </c>
      <c r="P15" s="46">
        <v>1</v>
      </c>
      <c r="Q15" s="46"/>
      <c r="R15" s="46" t="s">
        <v>26</v>
      </c>
      <c r="S15" s="46"/>
      <c r="T15" s="46" t="s">
        <v>26</v>
      </c>
      <c r="U15" s="46"/>
      <c r="V15" s="46" t="s">
        <v>26</v>
      </c>
      <c r="W15" s="46"/>
      <c r="X15" s="46" t="s">
        <v>26</v>
      </c>
      <c r="Y15" s="46" t="s">
        <v>23</v>
      </c>
      <c r="Z15" s="46" t="s">
        <v>23</v>
      </c>
      <c r="AA15" s="46" t="e">
        <v>#N/A</v>
      </c>
      <c r="AB15" s="46" t="s">
        <v>23</v>
      </c>
      <c r="AC15" s="46" t="s">
        <v>25</v>
      </c>
      <c r="AD15" s="46" t="s">
        <v>23</v>
      </c>
      <c r="AE15" s="46" t="s">
        <v>25</v>
      </c>
      <c r="AF15" s="8"/>
      <c r="AG15" s="46" t="s">
        <v>23</v>
      </c>
      <c r="AH15" s="46" t="s">
        <v>25</v>
      </c>
      <c r="AI15" s="46" t="s">
        <v>23</v>
      </c>
      <c r="AJ15" s="46" t="s">
        <v>21</v>
      </c>
      <c r="AK15" s="46" t="str">
        <f>IFERROR(VLOOKUP($A15,[3]集約用シート!$E:$G,2,FALSE),"")</f>
        <v/>
      </c>
      <c r="AL15" s="46" t="str">
        <f>IFERROR(VLOOKUP($A15,[3]集約用シート!$E:$G,3,FALSE),"")</f>
        <v/>
      </c>
      <c r="AM15" s="46" t="str">
        <f>IFERROR(VLOOKUP($A15,[3]集約用シート!$E:$K,7,FALSE),"")</f>
        <v/>
      </c>
      <c r="AN15" s="46" t="str">
        <f>IFERROR(VLOOKUP($B15,Sheet1!$A$5:$B$300,2,FALSE),"")</f>
        <v/>
      </c>
      <c r="AO15" s="46" t="str">
        <f>IFERROR(VLOOKUP($A15,[3]集約用シート!$E:$O,11,FALSE),"")</f>
        <v/>
      </c>
      <c r="AP15" s="5" t="str">
        <f>IFERROR(VLOOKUP($A15,集約用シート!$B$5:$U$300,15,FALSE),"")</f>
        <v/>
      </c>
      <c r="AQ15" s="8" t="str">
        <f>IFERROR(VLOOKUP($A15,[3]集約用シート!$E:$T,14,FALSE),"")</f>
        <v/>
      </c>
      <c r="AR15" s="46" t="str">
        <f>IFERROR(VLOOKUP($A15,[3]集約用シート!$E:$T,15,FALSE),"")</f>
        <v/>
      </c>
      <c r="AS15" s="5" t="str">
        <f>IFERROR(VLOOKUP($A15,集約用シート!$B$5:$U$300,19,FALSE),"")</f>
        <v/>
      </c>
      <c r="AT15" s="46" t="str">
        <f>IFERROR(VLOOKUP($A15,[3]集約用シート!$E:$V,17,FALSE),"")</f>
        <v/>
      </c>
      <c r="AU15" s="5" t="str">
        <f>IFERROR(VLOOKUP($A15,集約用シート!$B$5:$U$300,21,FALSE),"")</f>
        <v/>
      </c>
    </row>
    <row r="16" spans="1:47" ht="28.5" customHeight="1">
      <c r="A16" s="20">
        <v>45026</v>
      </c>
      <c r="B16" s="21" t="s">
        <v>2467</v>
      </c>
      <c r="C16" s="46" t="s">
        <v>26</v>
      </c>
      <c r="D16" s="46" t="s">
        <v>22</v>
      </c>
      <c r="E16" s="46">
        <v>1</v>
      </c>
      <c r="F16" s="46"/>
      <c r="G16" s="46" t="s">
        <v>26</v>
      </c>
      <c r="H16" s="46"/>
      <c r="I16" s="46" t="s">
        <v>26</v>
      </c>
      <c r="J16" s="46"/>
      <c r="K16" s="46" t="s">
        <v>26</v>
      </c>
      <c r="L16" s="46"/>
      <c r="M16" s="46" t="s">
        <v>26</v>
      </c>
      <c r="N16" s="46" t="s">
        <v>26</v>
      </c>
      <c r="O16" s="46" t="s">
        <v>22</v>
      </c>
      <c r="P16" s="46">
        <v>1</v>
      </c>
      <c r="Q16" s="46"/>
      <c r="R16" s="46" t="s">
        <v>26</v>
      </c>
      <c r="S16" s="46"/>
      <c r="T16" s="46" t="s">
        <v>26</v>
      </c>
      <c r="U16" s="46"/>
      <c r="V16" s="46" t="s">
        <v>26</v>
      </c>
      <c r="W16" s="46"/>
      <c r="X16" s="46" t="s">
        <v>26</v>
      </c>
      <c r="Y16" s="46" t="s">
        <v>23</v>
      </c>
      <c r="Z16" s="46" t="s">
        <v>23</v>
      </c>
      <c r="AA16" s="46" t="e">
        <v>#N/A</v>
      </c>
      <c r="AB16" s="46" t="s">
        <v>23</v>
      </c>
      <c r="AC16" s="46" t="s">
        <v>25</v>
      </c>
      <c r="AD16" s="46" t="s">
        <v>23</v>
      </c>
      <c r="AE16" s="46" t="s">
        <v>25</v>
      </c>
      <c r="AF16" s="8"/>
      <c r="AG16" s="46" t="s">
        <v>23</v>
      </c>
      <c r="AH16" s="46" t="s">
        <v>25</v>
      </c>
      <c r="AI16" s="46" t="s">
        <v>23</v>
      </c>
      <c r="AJ16" s="46" t="s">
        <v>21</v>
      </c>
      <c r="AK16" s="46" t="str">
        <f>IFERROR(VLOOKUP($A16,[3]集約用シート!$E:$G,2,FALSE),"")</f>
        <v/>
      </c>
      <c r="AL16" s="46" t="str">
        <f>IFERROR(VLOOKUP($A16,[3]集約用シート!$E:$G,3,FALSE),"")</f>
        <v/>
      </c>
      <c r="AM16" s="46" t="str">
        <f>IFERROR(VLOOKUP($A16,[3]集約用シート!$E:$K,7,FALSE),"")</f>
        <v/>
      </c>
      <c r="AN16" s="46" t="str">
        <f>IFERROR(VLOOKUP($B16,Sheet1!$A$5:$B$300,2,FALSE),"")</f>
        <v/>
      </c>
      <c r="AO16" s="46" t="str">
        <f>IFERROR(VLOOKUP($A16,[3]集約用シート!$E:$O,11,FALSE),"")</f>
        <v/>
      </c>
      <c r="AP16" s="5" t="str">
        <f>IFERROR(VLOOKUP($A16,集約用シート!$B$5:$U$300,15,FALSE),"")</f>
        <v/>
      </c>
      <c r="AQ16" s="8" t="str">
        <f>IFERROR(VLOOKUP($A16,[3]集約用シート!$E:$T,14,FALSE),"")</f>
        <v/>
      </c>
      <c r="AR16" s="46" t="str">
        <f>IFERROR(VLOOKUP($A16,[3]集約用シート!$E:$T,15,FALSE),"")</f>
        <v/>
      </c>
      <c r="AS16" s="5" t="str">
        <f>IFERROR(VLOOKUP($A16,集約用シート!$B$5:$U$300,19,FALSE),"")</f>
        <v/>
      </c>
      <c r="AT16" s="46" t="str">
        <f>IFERROR(VLOOKUP($A16,[3]集約用シート!$E:$V,17,FALSE),"")</f>
        <v/>
      </c>
      <c r="AU16" s="5" t="str">
        <f>IFERROR(VLOOKUP($A16,集約用シート!$B$5:$U$300,21,FALSE),"")</f>
        <v/>
      </c>
    </row>
    <row r="17" spans="1:47" ht="28.5" customHeight="1">
      <c r="A17" s="20">
        <v>45028</v>
      </c>
      <c r="B17" s="21" t="s">
        <v>2468</v>
      </c>
      <c r="C17" s="46" t="s">
        <v>26</v>
      </c>
      <c r="D17" s="46" t="s">
        <v>22</v>
      </c>
      <c r="E17" s="46">
        <v>1</v>
      </c>
      <c r="F17" s="46"/>
      <c r="G17" s="46" t="s">
        <v>26</v>
      </c>
      <c r="H17" s="46"/>
      <c r="I17" s="46" t="s">
        <v>26</v>
      </c>
      <c r="J17" s="46"/>
      <c r="K17" s="46" t="s">
        <v>26</v>
      </c>
      <c r="L17" s="46"/>
      <c r="M17" s="46" t="s">
        <v>26</v>
      </c>
      <c r="N17" s="46" t="s">
        <v>26</v>
      </c>
      <c r="O17" s="46" t="s">
        <v>22</v>
      </c>
      <c r="P17" s="46">
        <v>1</v>
      </c>
      <c r="Q17" s="46"/>
      <c r="R17" s="46" t="s">
        <v>26</v>
      </c>
      <c r="S17" s="46"/>
      <c r="T17" s="46" t="s">
        <v>26</v>
      </c>
      <c r="U17" s="46"/>
      <c r="V17" s="46" t="s">
        <v>26</v>
      </c>
      <c r="W17" s="46"/>
      <c r="X17" s="46" t="s">
        <v>26</v>
      </c>
      <c r="Y17" s="46" t="s">
        <v>25</v>
      </c>
      <c r="Z17" s="46" t="s">
        <v>21</v>
      </c>
      <c r="AA17" s="46" t="s">
        <v>21</v>
      </c>
      <c r="AB17" s="46">
        <v>0</v>
      </c>
      <c r="AC17" s="46" t="s">
        <v>25</v>
      </c>
      <c r="AD17" s="46">
        <v>0</v>
      </c>
      <c r="AE17" s="46" t="s">
        <v>25</v>
      </c>
      <c r="AF17" s="8"/>
      <c r="AG17" s="46">
        <v>0</v>
      </c>
      <c r="AH17" s="46" t="s">
        <v>25</v>
      </c>
      <c r="AI17" s="46">
        <v>0</v>
      </c>
      <c r="AJ17" s="46" t="s">
        <v>21</v>
      </c>
      <c r="AK17" s="46" t="str">
        <f>IFERROR(VLOOKUP($A17,[3]集約用シート!$E:$G,2,FALSE),"")</f>
        <v/>
      </c>
      <c r="AL17" s="46" t="str">
        <f>IFERROR(VLOOKUP($A17,[3]集約用シート!$E:$G,3,FALSE),"")</f>
        <v/>
      </c>
      <c r="AM17" s="46" t="str">
        <f>IFERROR(VLOOKUP($A17,[3]集約用シート!$E:$K,7,FALSE),"")</f>
        <v/>
      </c>
      <c r="AN17" s="46" t="str">
        <f>IFERROR(VLOOKUP($B17,Sheet1!$A$5:$B$300,2,FALSE),"")</f>
        <v/>
      </c>
      <c r="AO17" s="46" t="str">
        <f>IFERROR(VLOOKUP($A17,[3]集約用シート!$E:$O,11,FALSE),"")</f>
        <v/>
      </c>
      <c r="AP17" s="5" t="str">
        <f>IFERROR(VLOOKUP($A17,集約用シート!$B$5:$U$300,15,FALSE),"")</f>
        <v/>
      </c>
      <c r="AQ17" s="8" t="str">
        <f>IFERROR(VLOOKUP($A17,[3]集約用シート!$E:$T,14,FALSE),"")</f>
        <v/>
      </c>
      <c r="AR17" s="46" t="str">
        <f>IFERROR(VLOOKUP($A17,[3]集約用シート!$E:$T,15,FALSE),"")</f>
        <v/>
      </c>
      <c r="AS17" s="5" t="str">
        <f>IFERROR(VLOOKUP($A17,集約用シート!$B$5:$U$300,19,FALSE),"")</f>
        <v/>
      </c>
      <c r="AT17" s="46" t="str">
        <f>IFERROR(VLOOKUP($A17,[3]集約用シート!$E:$V,17,FALSE),"")</f>
        <v/>
      </c>
      <c r="AU17" s="5" t="str">
        <f>IFERROR(VLOOKUP($A17,集約用シート!$B$5:$U$300,21,FALSE),"")</f>
        <v/>
      </c>
    </row>
    <row r="18" spans="1:47" ht="28.5" customHeight="1">
      <c r="A18" s="20">
        <v>45029</v>
      </c>
      <c r="B18" s="21" t="s">
        <v>2469</v>
      </c>
      <c r="C18" s="46" t="s">
        <v>26</v>
      </c>
      <c r="D18" s="46" t="s">
        <v>26</v>
      </c>
      <c r="E18" s="46">
        <v>2</v>
      </c>
      <c r="F18" s="46"/>
      <c r="G18" s="46" t="s">
        <v>26</v>
      </c>
      <c r="H18" s="46"/>
      <c r="I18" s="46" t="s">
        <v>26</v>
      </c>
      <c r="J18" s="46"/>
      <c r="K18" s="46" t="s">
        <v>26</v>
      </c>
      <c r="L18" s="46"/>
      <c r="M18" s="46" t="s">
        <v>26</v>
      </c>
      <c r="N18" s="46" t="s">
        <v>22</v>
      </c>
      <c r="O18" s="46" t="s">
        <v>26</v>
      </c>
      <c r="P18" s="46">
        <v>1</v>
      </c>
      <c r="Q18" s="46"/>
      <c r="R18" s="46" t="s">
        <v>26</v>
      </c>
      <c r="S18" s="46"/>
      <c r="T18" s="46" t="s">
        <v>26</v>
      </c>
      <c r="U18" s="46"/>
      <c r="V18" s="46" t="s">
        <v>26</v>
      </c>
      <c r="W18" s="46"/>
      <c r="X18" s="46" t="s">
        <v>26</v>
      </c>
      <c r="Y18" s="46" t="s">
        <v>25</v>
      </c>
      <c r="Z18" s="46" t="s">
        <v>25</v>
      </c>
      <c r="AA18" s="46" t="s">
        <v>25</v>
      </c>
      <c r="AB18" s="46">
        <v>0</v>
      </c>
      <c r="AC18" s="46" t="s">
        <v>25</v>
      </c>
      <c r="AD18" s="46">
        <v>0</v>
      </c>
      <c r="AE18" s="46" t="s">
        <v>25</v>
      </c>
      <c r="AF18" s="8"/>
      <c r="AG18" s="46">
        <v>0</v>
      </c>
      <c r="AH18" s="46" t="s">
        <v>25</v>
      </c>
      <c r="AI18" s="46">
        <v>0</v>
      </c>
      <c r="AJ18" s="46" t="s">
        <v>21</v>
      </c>
      <c r="AK18" s="46" t="str">
        <f>IFERROR(VLOOKUP($A18,[3]集約用シート!$E:$G,2,FALSE),"")</f>
        <v/>
      </c>
      <c r="AL18" s="46" t="str">
        <f>IFERROR(VLOOKUP($A18,[3]集約用シート!$E:$G,3,FALSE),"")</f>
        <v/>
      </c>
      <c r="AM18" s="46" t="str">
        <f>IFERROR(VLOOKUP($A18,[3]集約用シート!$E:$K,7,FALSE),"")</f>
        <v/>
      </c>
      <c r="AN18" s="46" t="str">
        <f>IFERROR(VLOOKUP($B18,Sheet1!$A$5:$B$300,2,FALSE),"")</f>
        <v/>
      </c>
      <c r="AO18" s="46" t="str">
        <f>IFERROR(VLOOKUP($A18,[3]集約用シート!$E:$O,11,FALSE),"")</f>
        <v/>
      </c>
      <c r="AP18" s="5" t="str">
        <f>IFERROR(VLOOKUP($A18,集約用シート!$B$5:$U$300,15,FALSE),"")</f>
        <v/>
      </c>
      <c r="AQ18" s="8" t="str">
        <f>IFERROR(VLOOKUP($A18,[3]集約用シート!$E:$T,14,FALSE),"")</f>
        <v/>
      </c>
      <c r="AR18" s="46" t="str">
        <f>IFERROR(VLOOKUP($A18,[3]集約用シート!$E:$T,15,FALSE),"")</f>
        <v/>
      </c>
      <c r="AS18" s="5" t="str">
        <f>IFERROR(VLOOKUP($A18,集約用シート!$B$5:$U$300,19,FALSE),"")</f>
        <v/>
      </c>
      <c r="AT18" s="46" t="str">
        <f>IFERROR(VLOOKUP($A18,[3]集約用シート!$E:$V,17,FALSE),"")</f>
        <v/>
      </c>
      <c r="AU18" s="5" t="str">
        <f>IFERROR(VLOOKUP($A18,集約用シート!$B$5:$U$300,21,FALSE),"")</f>
        <v/>
      </c>
    </row>
    <row r="19" spans="1:47" ht="28.5" customHeight="1">
      <c r="A19" s="20">
        <v>45030</v>
      </c>
      <c r="B19" s="21" t="s">
        <v>2470</v>
      </c>
      <c r="C19" s="46" t="s">
        <v>26</v>
      </c>
      <c r="D19" s="46" t="s">
        <v>22</v>
      </c>
      <c r="E19" s="46">
        <v>1</v>
      </c>
      <c r="F19" s="46"/>
      <c r="G19" s="46" t="s">
        <v>26</v>
      </c>
      <c r="H19" s="46"/>
      <c r="I19" s="46" t="s">
        <v>26</v>
      </c>
      <c r="J19" s="46"/>
      <c r="K19" s="46" t="s">
        <v>26</v>
      </c>
      <c r="L19" s="46"/>
      <c r="M19" s="46" t="s">
        <v>26</v>
      </c>
      <c r="N19" s="46" t="s">
        <v>26</v>
      </c>
      <c r="O19" s="46" t="s">
        <v>22</v>
      </c>
      <c r="P19" s="46">
        <v>1</v>
      </c>
      <c r="Q19" s="46"/>
      <c r="R19" s="46" t="s">
        <v>26</v>
      </c>
      <c r="S19" s="46"/>
      <c r="T19" s="46" t="s">
        <v>26</v>
      </c>
      <c r="U19" s="46"/>
      <c r="V19" s="46" t="s">
        <v>26</v>
      </c>
      <c r="W19" s="46"/>
      <c r="X19" s="46" t="s">
        <v>26</v>
      </c>
      <c r="Y19" s="46" t="s">
        <v>23</v>
      </c>
      <c r="Z19" s="46" t="s">
        <v>23</v>
      </c>
      <c r="AA19" s="46" t="e">
        <v>#N/A</v>
      </c>
      <c r="AB19" s="46" t="s">
        <v>23</v>
      </c>
      <c r="AC19" s="46" t="s">
        <v>25</v>
      </c>
      <c r="AD19" s="46" t="s">
        <v>23</v>
      </c>
      <c r="AE19" s="46" t="s">
        <v>25</v>
      </c>
      <c r="AF19" s="8"/>
      <c r="AG19" s="46" t="s">
        <v>23</v>
      </c>
      <c r="AH19" s="46" t="s">
        <v>25</v>
      </c>
      <c r="AI19" s="46" t="s">
        <v>23</v>
      </c>
      <c r="AJ19" s="46" t="s">
        <v>21</v>
      </c>
      <c r="AK19" s="46" t="str">
        <f>IFERROR(VLOOKUP($A19,[3]集約用シート!$E:$G,2,FALSE),"")</f>
        <v/>
      </c>
      <c r="AL19" s="46" t="str">
        <f>IFERROR(VLOOKUP($A19,[3]集約用シート!$E:$G,3,FALSE),"")</f>
        <v/>
      </c>
      <c r="AM19" s="46" t="str">
        <f>IFERROR(VLOOKUP($A19,[3]集約用シート!$E:$K,7,FALSE),"")</f>
        <v/>
      </c>
      <c r="AN19" s="46" t="str">
        <f>IFERROR(VLOOKUP($B19,Sheet1!$A$5:$B$300,2,FALSE),"")</f>
        <v/>
      </c>
      <c r="AO19" s="46" t="str">
        <f>IFERROR(VLOOKUP($A19,[3]集約用シート!$E:$O,11,FALSE),"")</f>
        <v/>
      </c>
      <c r="AP19" s="5" t="str">
        <f>IFERROR(VLOOKUP($A19,集約用シート!$B$5:$U$300,15,FALSE),"")</f>
        <v/>
      </c>
      <c r="AQ19" s="8" t="str">
        <f>IFERROR(VLOOKUP($A19,[3]集約用シート!$E:$T,14,FALSE),"")</f>
        <v/>
      </c>
      <c r="AR19" s="46" t="str">
        <f>IFERROR(VLOOKUP($A19,[3]集約用シート!$E:$T,15,FALSE),"")</f>
        <v/>
      </c>
      <c r="AS19" s="5" t="str">
        <f>IFERROR(VLOOKUP($A19,集約用シート!$B$5:$U$300,19,FALSE),"")</f>
        <v/>
      </c>
      <c r="AT19" s="46" t="str">
        <f>IFERROR(VLOOKUP($A19,[3]集約用シート!$E:$V,17,FALSE),"")</f>
        <v/>
      </c>
      <c r="AU19" s="5" t="str">
        <f>IFERROR(VLOOKUP($A19,集約用シート!$B$5:$U$300,21,FALSE),"")</f>
        <v/>
      </c>
    </row>
    <row r="20" spans="1:47" ht="28.5" customHeight="1">
      <c r="A20" s="20">
        <v>45042</v>
      </c>
      <c r="B20" s="21" t="s">
        <v>2471</v>
      </c>
      <c r="C20" s="46" t="s">
        <v>26</v>
      </c>
      <c r="D20" s="46" t="s">
        <v>22</v>
      </c>
      <c r="E20" s="46">
        <v>1</v>
      </c>
      <c r="F20" s="46"/>
      <c r="G20" s="46" t="s">
        <v>26</v>
      </c>
      <c r="H20" s="46"/>
      <c r="I20" s="46" t="s">
        <v>26</v>
      </c>
      <c r="J20" s="46"/>
      <c r="K20" s="46" t="s">
        <v>26</v>
      </c>
      <c r="L20" s="46"/>
      <c r="M20" s="46" t="s">
        <v>26</v>
      </c>
      <c r="N20" s="46" t="s">
        <v>26</v>
      </c>
      <c r="O20" s="46" t="s">
        <v>22</v>
      </c>
      <c r="P20" s="46">
        <v>1</v>
      </c>
      <c r="Q20" s="46"/>
      <c r="R20" s="46" t="s">
        <v>26</v>
      </c>
      <c r="S20" s="46"/>
      <c r="T20" s="46" t="s">
        <v>26</v>
      </c>
      <c r="U20" s="46"/>
      <c r="V20" s="46" t="s">
        <v>26</v>
      </c>
      <c r="W20" s="46"/>
      <c r="X20" s="46" t="s">
        <v>26</v>
      </c>
      <c r="Y20" s="46" t="s">
        <v>25</v>
      </c>
      <c r="Z20" s="46" t="s">
        <v>21</v>
      </c>
      <c r="AA20" s="46" t="s">
        <v>21</v>
      </c>
      <c r="AB20" s="46">
        <v>0</v>
      </c>
      <c r="AC20" s="46" t="s">
        <v>25</v>
      </c>
      <c r="AD20" s="46">
        <v>0</v>
      </c>
      <c r="AE20" s="46" t="s">
        <v>25</v>
      </c>
      <c r="AF20" s="8"/>
      <c r="AG20" s="46">
        <v>0</v>
      </c>
      <c r="AH20" s="46" t="s">
        <v>25</v>
      </c>
      <c r="AI20" s="46">
        <v>0</v>
      </c>
      <c r="AJ20" s="46" t="s">
        <v>21</v>
      </c>
      <c r="AK20" s="46" t="str">
        <f>IFERROR(VLOOKUP($A20,[3]集約用シート!$E:$G,2,FALSE),"")</f>
        <v/>
      </c>
      <c r="AL20" s="46" t="str">
        <f>IFERROR(VLOOKUP($A20,[3]集約用シート!$E:$G,3,FALSE),"")</f>
        <v/>
      </c>
      <c r="AM20" s="46" t="str">
        <f>IFERROR(VLOOKUP($A20,[3]集約用シート!$E:$K,7,FALSE),"")</f>
        <v/>
      </c>
      <c r="AN20" s="46" t="str">
        <f>IFERROR(VLOOKUP($B20,Sheet1!$A$5:$B$300,2,FALSE),"")</f>
        <v/>
      </c>
      <c r="AO20" s="46" t="str">
        <f>IFERROR(VLOOKUP($A20,[3]集約用シート!$E:$O,11,FALSE),"")</f>
        <v/>
      </c>
      <c r="AP20" s="5" t="str">
        <f>IFERROR(VLOOKUP($A20,集約用シート!$B$5:$U$300,15,FALSE),"")</f>
        <v/>
      </c>
      <c r="AQ20" s="8" t="str">
        <f>IFERROR(VLOOKUP($A20,[3]集約用シート!$E:$T,14,FALSE),"")</f>
        <v/>
      </c>
      <c r="AR20" s="46" t="str">
        <f>IFERROR(VLOOKUP($A20,[3]集約用シート!$E:$T,15,FALSE),"")</f>
        <v/>
      </c>
      <c r="AS20" s="5" t="str">
        <f>IFERROR(VLOOKUP($A20,集約用シート!$B$5:$U$300,19,FALSE),"")</f>
        <v/>
      </c>
      <c r="AT20" s="46" t="str">
        <f>IFERROR(VLOOKUP($A20,[3]集約用シート!$E:$V,17,FALSE),"")</f>
        <v/>
      </c>
      <c r="AU20" s="5" t="str">
        <f>IFERROR(VLOOKUP($A20,集約用シート!$B$5:$U$300,21,FALSE),"")</f>
        <v/>
      </c>
    </row>
    <row r="21" spans="1:47" ht="28.5" customHeight="1">
      <c r="A21" s="20">
        <v>45043</v>
      </c>
      <c r="B21" s="21" t="s">
        <v>2472</v>
      </c>
      <c r="C21" s="37"/>
      <c r="D21" s="46"/>
      <c r="E21" s="46">
        <v>0</v>
      </c>
      <c r="F21" s="46"/>
      <c r="G21" s="46"/>
      <c r="H21" s="46"/>
      <c r="I21" s="46"/>
      <c r="J21" s="46"/>
      <c r="K21" s="46"/>
      <c r="L21" s="46"/>
      <c r="M21" s="46"/>
      <c r="N21" s="46"/>
      <c r="O21" s="46"/>
      <c r="P21" s="46">
        <v>0</v>
      </c>
      <c r="Q21" s="46"/>
      <c r="R21" s="46"/>
      <c r="S21" s="46"/>
      <c r="T21" s="46"/>
      <c r="U21" s="46"/>
      <c r="V21" s="46"/>
      <c r="W21" s="46"/>
      <c r="X21" s="46"/>
      <c r="Y21" s="46" t="s">
        <v>23</v>
      </c>
      <c r="Z21" s="46" t="s">
        <v>23</v>
      </c>
      <c r="AA21" s="46" t="e">
        <v>#N/A</v>
      </c>
      <c r="AB21" s="46" t="s">
        <v>23</v>
      </c>
      <c r="AC21" s="46" t="s">
        <v>23</v>
      </c>
      <c r="AD21" s="46" t="s">
        <v>23</v>
      </c>
      <c r="AE21" s="46" t="s">
        <v>23</v>
      </c>
      <c r="AF21" s="8"/>
      <c r="AG21" s="46" t="s">
        <v>23</v>
      </c>
      <c r="AH21" s="46" t="s">
        <v>23</v>
      </c>
      <c r="AI21" s="46" t="s">
        <v>23</v>
      </c>
      <c r="AJ21" s="46" t="s">
        <v>23</v>
      </c>
      <c r="AK21" s="46" t="str">
        <f>IFERROR(VLOOKUP($A21,[3]集約用シート!$E:$G,2,FALSE),"")</f>
        <v/>
      </c>
      <c r="AL21" s="46" t="str">
        <f>IFERROR(VLOOKUP($A21,[3]集約用シート!$E:$G,3,FALSE),"")</f>
        <v/>
      </c>
      <c r="AM21" s="46" t="str">
        <f>IFERROR(VLOOKUP($A21,[3]集約用シート!$E:$K,7,FALSE),"")</f>
        <v/>
      </c>
      <c r="AN21" s="46" t="str">
        <f>IFERROR(VLOOKUP($B21,Sheet1!$A$5:$B$300,2,FALSE),"")</f>
        <v/>
      </c>
      <c r="AO21" s="46" t="str">
        <f>IFERROR(VLOOKUP($A21,[3]集約用シート!$E:$O,11,FALSE),"")</f>
        <v/>
      </c>
      <c r="AP21" s="5" t="str">
        <f>IFERROR(VLOOKUP($A21,集約用シート!$B$5:$U$300,15,FALSE),"")</f>
        <v/>
      </c>
      <c r="AQ21" s="8" t="str">
        <f>IFERROR(VLOOKUP($A21,[3]集約用シート!$E:$T,14,FALSE),"")</f>
        <v/>
      </c>
      <c r="AR21" s="46" t="str">
        <f>IFERROR(VLOOKUP($A21,[3]集約用シート!$E:$T,15,FALSE),"")</f>
        <v/>
      </c>
      <c r="AS21" s="5" t="str">
        <f>IFERROR(VLOOKUP($A21,集約用シート!$B$5:$U$300,19,FALSE),"")</f>
        <v/>
      </c>
      <c r="AT21" s="46" t="str">
        <f>IFERROR(VLOOKUP($A21,[3]集約用シート!$E:$V,17,FALSE),"")</f>
        <v/>
      </c>
      <c r="AU21" s="5" t="str">
        <f>IFERROR(VLOOKUP($A21,集約用シート!$B$5:$U$300,21,FALSE),"")</f>
        <v/>
      </c>
    </row>
    <row r="22" spans="1:47" ht="28.5" customHeight="1">
      <c r="A22" s="20">
        <v>45047</v>
      </c>
      <c r="B22" s="21" t="s">
        <v>2473</v>
      </c>
      <c r="C22" s="46" t="s">
        <v>26</v>
      </c>
      <c r="D22" s="46" t="s">
        <v>22</v>
      </c>
      <c r="E22" s="46">
        <v>1</v>
      </c>
      <c r="F22" s="46"/>
      <c r="G22" s="46" t="s">
        <v>26</v>
      </c>
      <c r="H22" s="46"/>
      <c r="I22" s="46" t="s">
        <v>26</v>
      </c>
      <c r="J22" s="46"/>
      <c r="K22" s="46" t="s">
        <v>26</v>
      </c>
      <c r="L22" s="46"/>
      <c r="M22" s="46" t="s">
        <v>26</v>
      </c>
      <c r="N22" s="46" t="s">
        <v>26</v>
      </c>
      <c r="O22" s="46" t="s">
        <v>22</v>
      </c>
      <c r="P22" s="46">
        <v>1</v>
      </c>
      <c r="Q22" s="46"/>
      <c r="R22" s="46" t="s">
        <v>26</v>
      </c>
      <c r="S22" s="46"/>
      <c r="T22" s="46" t="s">
        <v>26</v>
      </c>
      <c r="U22" s="46"/>
      <c r="V22" s="46" t="s">
        <v>26</v>
      </c>
      <c r="W22" s="46"/>
      <c r="X22" s="46" t="s">
        <v>26</v>
      </c>
      <c r="Y22" s="46" t="s">
        <v>25</v>
      </c>
      <c r="Z22" s="46" t="s">
        <v>21</v>
      </c>
      <c r="AA22" s="46" t="s">
        <v>21</v>
      </c>
      <c r="AB22" s="46">
        <v>0</v>
      </c>
      <c r="AC22" s="46" t="s">
        <v>25</v>
      </c>
      <c r="AD22" s="46">
        <v>0</v>
      </c>
      <c r="AE22" s="46" t="s">
        <v>25</v>
      </c>
      <c r="AF22" s="8"/>
      <c r="AG22" s="46">
        <v>0</v>
      </c>
      <c r="AH22" s="46" t="s">
        <v>25</v>
      </c>
      <c r="AI22" s="46">
        <v>0</v>
      </c>
      <c r="AJ22" s="46" t="s">
        <v>21</v>
      </c>
      <c r="AK22" s="46" t="str">
        <f>IFERROR(VLOOKUP($A22,[3]集約用シート!$E:$G,2,FALSE),"")</f>
        <v/>
      </c>
      <c r="AL22" s="46" t="str">
        <f>IFERROR(VLOOKUP($A22,[3]集約用シート!$E:$G,3,FALSE),"")</f>
        <v/>
      </c>
      <c r="AM22" s="46" t="str">
        <f>IFERROR(VLOOKUP($A22,[3]集約用シート!$E:$K,7,FALSE),"")</f>
        <v/>
      </c>
      <c r="AN22" s="46" t="str">
        <f>IFERROR(VLOOKUP($B22,Sheet1!$A$5:$B$300,2,FALSE),"")</f>
        <v/>
      </c>
      <c r="AO22" s="46" t="str">
        <f>IFERROR(VLOOKUP($A22,[3]集約用シート!$E:$O,11,FALSE),"")</f>
        <v/>
      </c>
      <c r="AP22" s="5" t="str">
        <f>IFERROR(VLOOKUP($A22,集約用シート!$B$5:$U$300,15,FALSE),"")</f>
        <v/>
      </c>
      <c r="AQ22" s="8" t="str">
        <f>IFERROR(VLOOKUP($A22,[3]集約用シート!$E:$T,14,FALSE),"")</f>
        <v/>
      </c>
      <c r="AR22" s="46" t="str">
        <f>IFERROR(VLOOKUP($A22,[3]集約用シート!$E:$T,15,FALSE),"")</f>
        <v/>
      </c>
      <c r="AS22" s="5" t="str">
        <f>IFERROR(VLOOKUP($A22,集約用シート!$B$5:$U$300,19,FALSE),"")</f>
        <v/>
      </c>
      <c r="AT22" s="46" t="str">
        <f>IFERROR(VLOOKUP($A22,[3]集約用シート!$E:$V,17,FALSE),"")</f>
        <v/>
      </c>
      <c r="AU22" s="5" t="str">
        <f>IFERROR(VLOOKUP($A22,集約用シート!$B$5:$U$300,21,FALSE),"")</f>
        <v/>
      </c>
    </row>
    <row r="23" spans="1:47" ht="28.5" customHeight="1">
      <c r="A23" s="20">
        <v>45058</v>
      </c>
      <c r="B23" s="21" t="s">
        <v>2474</v>
      </c>
      <c r="C23" s="46" t="s">
        <v>26</v>
      </c>
      <c r="D23" s="46" t="s">
        <v>22</v>
      </c>
      <c r="E23" s="46">
        <v>1</v>
      </c>
      <c r="F23" s="46"/>
      <c r="G23" s="46" t="s">
        <v>26</v>
      </c>
      <c r="H23" s="46"/>
      <c r="I23" s="46" t="s">
        <v>26</v>
      </c>
      <c r="J23" s="46"/>
      <c r="K23" s="46" t="s">
        <v>26</v>
      </c>
      <c r="L23" s="46"/>
      <c r="M23" s="46" t="s">
        <v>26</v>
      </c>
      <c r="N23" s="46" t="s">
        <v>26</v>
      </c>
      <c r="O23" s="46" t="s">
        <v>22</v>
      </c>
      <c r="P23" s="46">
        <v>1</v>
      </c>
      <c r="Q23" s="46"/>
      <c r="R23" s="46" t="s">
        <v>26</v>
      </c>
      <c r="S23" s="46"/>
      <c r="T23" s="46" t="s">
        <v>26</v>
      </c>
      <c r="U23" s="46"/>
      <c r="V23" s="46" t="s">
        <v>26</v>
      </c>
      <c r="W23" s="46"/>
      <c r="X23" s="46" t="s">
        <v>26</v>
      </c>
      <c r="Y23" s="46" t="s">
        <v>25</v>
      </c>
      <c r="Z23" s="46" t="s">
        <v>21</v>
      </c>
      <c r="AA23" s="46" t="s">
        <v>21</v>
      </c>
      <c r="AB23" s="46">
        <v>0</v>
      </c>
      <c r="AC23" s="46" t="s">
        <v>23</v>
      </c>
      <c r="AD23" s="46">
        <v>0</v>
      </c>
      <c r="AE23" s="46" t="s">
        <v>23</v>
      </c>
      <c r="AF23" s="8"/>
      <c r="AG23" s="46">
        <v>0</v>
      </c>
      <c r="AH23" s="46" t="s">
        <v>23</v>
      </c>
      <c r="AI23" s="46">
        <v>0</v>
      </c>
      <c r="AJ23" s="46" t="s">
        <v>23</v>
      </c>
      <c r="AK23" s="46" t="str">
        <f>IFERROR(VLOOKUP($A23,[3]集約用シート!$E:$G,2,FALSE),"")</f>
        <v/>
      </c>
      <c r="AL23" s="46" t="str">
        <f>IFERROR(VLOOKUP($A23,[3]集約用シート!$E:$G,3,FALSE),"")</f>
        <v/>
      </c>
      <c r="AM23" s="46" t="str">
        <f>IFERROR(VLOOKUP($A23,[3]集約用シート!$E:$K,7,FALSE),"")</f>
        <v/>
      </c>
      <c r="AN23" s="46" t="str">
        <f>IFERROR(VLOOKUP($B23,Sheet1!$A$5:$B$300,2,FALSE),"")</f>
        <v/>
      </c>
      <c r="AO23" s="46" t="str">
        <f>IFERROR(VLOOKUP($A23,[3]集約用シート!$E:$O,11,FALSE),"")</f>
        <v/>
      </c>
      <c r="AP23" s="5" t="str">
        <f>IFERROR(VLOOKUP($A23,集約用シート!$B$5:$U$300,15,FALSE),"")</f>
        <v/>
      </c>
      <c r="AQ23" s="8" t="str">
        <f>IFERROR(VLOOKUP($A23,[3]集約用シート!$E:$T,14,FALSE),"")</f>
        <v/>
      </c>
      <c r="AR23" s="46" t="str">
        <f>IFERROR(VLOOKUP($A23,[3]集約用シート!$E:$T,15,FALSE),"")</f>
        <v/>
      </c>
      <c r="AS23" s="5" t="str">
        <f>IFERROR(VLOOKUP($A23,集約用シート!$B$5:$U$300,19,FALSE),"")</f>
        <v/>
      </c>
      <c r="AT23" s="46" t="str">
        <f>IFERROR(VLOOKUP($A23,[3]集約用シート!$E:$V,17,FALSE),"")</f>
        <v/>
      </c>
      <c r="AU23" s="5" t="str">
        <f>IFERROR(VLOOKUP($A23,集約用シート!$B$5:$U$300,21,FALSE),"")</f>
        <v/>
      </c>
    </row>
    <row r="24" spans="1:47" ht="28.5" customHeight="1">
      <c r="A24" s="20">
        <v>45062</v>
      </c>
      <c r="B24" s="21" t="s">
        <v>2475</v>
      </c>
      <c r="C24" s="37"/>
      <c r="D24" s="46"/>
      <c r="E24" s="46">
        <v>0</v>
      </c>
      <c r="F24" s="46"/>
      <c r="G24" s="46"/>
      <c r="H24" s="46"/>
      <c r="I24" s="46"/>
      <c r="J24" s="46"/>
      <c r="K24" s="46"/>
      <c r="L24" s="46"/>
      <c r="M24" s="46"/>
      <c r="N24" s="46"/>
      <c r="O24" s="46"/>
      <c r="P24" s="46">
        <v>0</v>
      </c>
      <c r="Q24" s="46"/>
      <c r="R24" s="46"/>
      <c r="S24" s="46"/>
      <c r="T24" s="46"/>
      <c r="U24" s="46"/>
      <c r="V24" s="46"/>
      <c r="W24" s="46"/>
      <c r="X24" s="46"/>
      <c r="Y24" s="46" t="s">
        <v>23</v>
      </c>
      <c r="Z24" s="46" t="s">
        <v>23</v>
      </c>
      <c r="AA24" s="46" t="e">
        <v>#N/A</v>
      </c>
      <c r="AB24" s="46" t="s">
        <v>23</v>
      </c>
      <c r="AC24" s="46" t="s">
        <v>23</v>
      </c>
      <c r="AD24" s="46" t="s">
        <v>23</v>
      </c>
      <c r="AE24" s="46" t="s">
        <v>23</v>
      </c>
      <c r="AF24" s="8"/>
      <c r="AG24" s="46" t="s">
        <v>23</v>
      </c>
      <c r="AH24" s="46" t="s">
        <v>23</v>
      </c>
      <c r="AI24" s="46" t="s">
        <v>23</v>
      </c>
      <c r="AJ24" s="46" t="s">
        <v>23</v>
      </c>
      <c r="AK24" s="46" t="str">
        <f>IFERROR(VLOOKUP($A24,[3]集約用シート!$E:$G,2,FALSE),"")</f>
        <v/>
      </c>
      <c r="AL24" s="46" t="str">
        <f>IFERROR(VLOOKUP($A24,[3]集約用シート!$E:$G,3,FALSE),"")</f>
        <v/>
      </c>
      <c r="AM24" s="46" t="str">
        <f>IFERROR(VLOOKUP($A24,[3]集約用シート!$E:$K,7,FALSE),"")</f>
        <v/>
      </c>
      <c r="AN24" s="46" t="str">
        <f>IFERROR(VLOOKUP($B24,Sheet1!$A$5:$B$300,2,FALSE),"")</f>
        <v/>
      </c>
      <c r="AO24" s="46" t="str">
        <f>IFERROR(VLOOKUP($A24,[3]集約用シート!$E:$O,11,FALSE),"")</f>
        <v/>
      </c>
      <c r="AP24" s="5" t="str">
        <f>IFERROR(VLOOKUP($A24,集約用シート!$B$5:$U$300,15,FALSE),"")</f>
        <v/>
      </c>
      <c r="AQ24" s="8" t="str">
        <f>IFERROR(VLOOKUP($A24,[3]集約用シート!$E:$T,14,FALSE),"")</f>
        <v/>
      </c>
      <c r="AR24" s="46" t="str">
        <f>IFERROR(VLOOKUP($A24,[3]集約用シート!$E:$T,15,FALSE),"")</f>
        <v/>
      </c>
      <c r="AS24" s="5" t="str">
        <f>IFERROR(VLOOKUP($A24,集約用シート!$B$5:$U$300,19,FALSE),"")</f>
        <v/>
      </c>
      <c r="AT24" s="46" t="str">
        <f>IFERROR(VLOOKUP($A24,[3]集約用シート!$E:$V,17,FALSE),"")</f>
        <v/>
      </c>
      <c r="AU24" s="5" t="str">
        <f>IFERROR(VLOOKUP($A24,集約用シート!$B$5:$U$300,21,FALSE),"")</f>
        <v/>
      </c>
    </row>
    <row r="25" spans="1:47" ht="28.5" customHeight="1">
      <c r="A25" s="20">
        <v>45067</v>
      </c>
      <c r="B25" s="21" t="s">
        <v>2476</v>
      </c>
      <c r="C25" s="46" t="s">
        <v>26</v>
      </c>
      <c r="D25" s="46" t="s">
        <v>22</v>
      </c>
      <c r="E25" s="46">
        <v>1</v>
      </c>
      <c r="F25" s="46"/>
      <c r="G25" s="46" t="s">
        <v>26</v>
      </c>
      <c r="H25" s="46"/>
      <c r="I25" s="46" t="s">
        <v>26</v>
      </c>
      <c r="J25" s="46"/>
      <c r="K25" s="46" t="s">
        <v>26</v>
      </c>
      <c r="L25" s="46"/>
      <c r="M25" s="46" t="s">
        <v>26</v>
      </c>
      <c r="N25" s="46" t="s">
        <v>26</v>
      </c>
      <c r="O25" s="46" t="s">
        <v>22</v>
      </c>
      <c r="P25" s="46">
        <v>1</v>
      </c>
      <c r="Q25" s="46"/>
      <c r="R25" s="46" t="s">
        <v>26</v>
      </c>
      <c r="S25" s="46"/>
      <c r="T25" s="46" t="s">
        <v>26</v>
      </c>
      <c r="U25" s="46"/>
      <c r="V25" s="46" t="s">
        <v>26</v>
      </c>
      <c r="W25" s="46"/>
      <c r="X25" s="46" t="s">
        <v>26</v>
      </c>
      <c r="Y25" s="46" t="s">
        <v>25</v>
      </c>
      <c r="Z25" s="46" t="s">
        <v>21</v>
      </c>
      <c r="AA25" s="46" t="s">
        <v>21</v>
      </c>
      <c r="AB25" s="46">
        <v>0</v>
      </c>
      <c r="AC25" s="46" t="s">
        <v>25</v>
      </c>
      <c r="AD25" s="46">
        <v>0</v>
      </c>
      <c r="AE25" s="46" t="s">
        <v>25</v>
      </c>
      <c r="AF25" s="8"/>
      <c r="AG25" s="46">
        <v>0</v>
      </c>
      <c r="AH25" s="46" t="s">
        <v>25</v>
      </c>
      <c r="AI25" s="46">
        <v>0</v>
      </c>
      <c r="AJ25" s="46" t="s">
        <v>21</v>
      </c>
      <c r="AK25" s="46" t="str">
        <f>IFERROR(VLOOKUP($A25,[3]集約用シート!$E:$G,2,FALSE),"")</f>
        <v/>
      </c>
      <c r="AL25" s="46" t="str">
        <f>IFERROR(VLOOKUP($A25,[3]集約用シート!$E:$G,3,FALSE),"")</f>
        <v/>
      </c>
      <c r="AM25" s="46" t="str">
        <f>IFERROR(VLOOKUP($A25,[3]集約用シート!$E:$K,7,FALSE),"")</f>
        <v/>
      </c>
      <c r="AN25" s="46" t="str">
        <f>IFERROR(VLOOKUP($B25,Sheet1!$A$5:$B$300,2,FALSE),"")</f>
        <v/>
      </c>
      <c r="AO25" s="46" t="str">
        <f>IFERROR(VLOOKUP($A25,[3]集約用シート!$E:$O,11,FALSE),"")</f>
        <v/>
      </c>
      <c r="AP25" s="5" t="str">
        <f>IFERROR(VLOOKUP($A25,集約用シート!$B$5:$U$300,15,FALSE),"")</f>
        <v/>
      </c>
      <c r="AQ25" s="8" t="str">
        <f>IFERROR(VLOOKUP($A25,[3]集約用シート!$E:$T,14,FALSE),"")</f>
        <v/>
      </c>
      <c r="AR25" s="46" t="str">
        <f>IFERROR(VLOOKUP($A25,[3]集約用シート!$E:$T,15,FALSE),"")</f>
        <v/>
      </c>
      <c r="AS25" s="5" t="str">
        <f>IFERROR(VLOOKUP($A25,集約用シート!$B$5:$U$300,19,FALSE),"")</f>
        <v/>
      </c>
      <c r="AT25" s="46" t="str">
        <f>IFERROR(VLOOKUP($A25,[3]集約用シート!$E:$V,17,FALSE),"")</f>
        <v/>
      </c>
      <c r="AU25" s="5" t="str">
        <f>IFERROR(VLOOKUP($A25,集約用シート!$B$5:$U$300,21,FALSE),"")</f>
        <v/>
      </c>
    </row>
    <row r="26" spans="1:47" ht="28.5" customHeight="1">
      <c r="A26" s="20">
        <v>45070</v>
      </c>
      <c r="B26" s="21" t="s">
        <v>2477</v>
      </c>
      <c r="C26" s="37"/>
      <c r="D26" s="46"/>
      <c r="E26" s="46">
        <v>0</v>
      </c>
      <c r="F26" s="46"/>
      <c r="G26" s="46"/>
      <c r="H26" s="46"/>
      <c r="I26" s="46"/>
      <c r="J26" s="46"/>
      <c r="K26" s="46"/>
      <c r="L26" s="46"/>
      <c r="M26" s="46"/>
      <c r="N26" s="46"/>
      <c r="O26" s="46"/>
      <c r="P26" s="46">
        <v>0</v>
      </c>
      <c r="Q26" s="46"/>
      <c r="R26" s="46"/>
      <c r="S26" s="46"/>
      <c r="T26" s="46"/>
      <c r="U26" s="46"/>
      <c r="V26" s="46"/>
      <c r="W26" s="46"/>
      <c r="X26" s="46"/>
      <c r="Y26" s="46" t="s">
        <v>25</v>
      </c>
      <c r="Z26" s="46" t="s">
        <v>21</v>
      </c>
      <c r="AA26" s="46" t="s">
        <v>21</v>
      </c>
      <c r="AB26" s="46">
        <v>0</v>
      </c>
      <c r="AC26" s="46" t="s">
        <v>23</v>
      </c>
      <c r="AD26" s="46">
        <v>0</v>
      </c>
      <c r="AE26" s="46" t="s">
        <v>23</v>
      </c>
      <c r="AF26" s="8"/>
      <c r="AG26" s="46">
        <v>0</v>
      </c>
      <c r="AH26" s="46" t="s">
        <v>23</v>
      </c>
      <c r="AI26" s="46">
        <v>0</v>
      </c>
      <c r="AJ26" s="46" t="s">
        <v>23</v>
      </c>
      <c r="AK26" s="46" t="str">
        <f>IFERROR(VLOOKUP($A26,[3]集約用シート!$E:$G,2,FALSE),"")</f>
        <v/>
      </c>
      <c r="AL26" s="46" t="str">
        <f>IFERROR(VLOOKUP($A26,[3]集約用シート!$E:$G,3,FALSE),"")</f>
        <v/>
      </c>
      <c r="AM26" s="46" t="str">
        <f>IFERROR(VLOOKUP($A26,[3]集約用シート!$E:$K,7,FALSE),"")</f>
        <v/>
      </c>
      <c r="AN26" s="46" t="str">
        <f>IFERROR(VLOOKUP($B26,Sheet1!$A$5:$B$300,2,FALSE),"")</f>
        <v/>
      </c>
      <c r="AO26" s="46" t="str">
        <f>IFERROR(VLOOKUP($A26,[3]集約用シート!$E:$O,11,FALSE),"")</f>
        <v/>
      </c>
      <c r="AP26" s="5" t="str">
        <f>IFERROR(VLOOKUP($A26,集約用シート!$B$5:$U$300,15,FALSE),"")</f>
        <v/>
      </c>
      <c r="AQ26" s="8" t="str">
        <f>IFERROR(VLOOKUP($A26,[3]集約用シート!$E:$T,14,FALSE),"")</f>
        <v/>
      </c>
      <c r="AR26" s="46" t="str">
        <f>IFERROR(VLOOKUP($A26,[3]集約用シート!$E:$T,15,FALSE),"")</f>
        <v/>
      </c>
      <c r="AS26" s="5" t="str">
        <f>IFERROR(VLOOKUP($A26,集約用シート!$B$5:$U$300,19,FALSE),"")</f>
        <v/>
      </c>
      <c r="AT26" s="46" t="str">
        <f>IFERROR(VLOOKUP($A26,[3]集約用シート!$E:$V,17,FALSE),"")</f>
        <v/>
      </c>
      <c r="AU26" s="5" t="str">
        <f>IFERROR(VLOOKUP($A26,集約用シート!$B$5:$U$300,21,FALSE),"")</f>
        <v/>
      </c>
    </row>
    <row r="27" spans="1:47" ht="28.5" customHeight="1">
      <c r="A27" s="20">
        <v>45075</v>
      </c>
      <c r="B27" s="21" t="s">
        <v>2478</v>
      </c>
      <c r="C27" s="46" t="s">
        <v>26</v>
      </c>
      <c r="D27" s="46" t="s">
        <v>22</v>
      </c>
      <c r="E27" s="46">
        <v>1</v>
      </c>
      <c r="F27" s="46"/>
      <c r="G27" s="46" t="s">
        <v>26</v>
      </c>
      <c r="H27" s="46"/>
      <c r="I27" s="46" t="s">
        <v>26</v>
      </c>
      <c r="J27" s="46"/>
      <c r="K27" s="46" t="s">
        <v>26</v>
      </c>
      <c r="L27" s="46"/>
      <c r="M27" s="46" t="s">
        <v>26</v>
      </c>
      <c r="N27" s="46" t="s">
        <v>26</v>
      </c>
      <c r="O27" s="46" t="s">
        <v>22</v>
      </c>
      <c r="P27" s="46">
        <v>1</v>
      </c>
      <c r="Q27" s="46"/>
      <c r="R27" s="46" t="s">
        <v>26</v>
      </c>
      <c r="S27" s="46"/>
      <c r="T27" s="46" t="s">
        <v>26</v>
      </c>
      <c r="U27" s="46"/>
      <c r="V27" s="46" t="s">
        <v>26</v>
      </c>
      <c r="W27" s="46"/>
      <c r="X27" s="46" t="s">
        <v>26</v>
      </c>
      <c r="Y27" s="46" t="s">
        <v>25</v>
      </c>
      <c r="Z27" s="46" t="s">
        <v>21</v>
      </c>
      <c r="AA27" s="46" t="s">
        <v>21</v>
      </c>
      <c r="AB27" s="46">
        <v>0</v>
      </c>
      <c r="AC27" s="46" t="s">
        <v>25</v>
      </c>
      <c r="AD27" s="46">
        <v>0</v>
      </c>
      <c r="AE27" s="46" t="s">
        <v>25</v>
      </c>
      <c r="AF27" s="8"/>
      <c r="AG27" s="46">
        <v>0</v>
      </c>
      <c r="AH27" s="46" t="s">
        <v>25</v>
      </c>
      <c r="AI27" s="46">
        <v>0</v>
      </c>
      <c r="AJ27" s="46" t="s">
        <v>21</v>
      </c>
      <c r="AK27" s="46" t="str">
        <f>IFERROR(VLOOKUP($A27,[3]集約用シート!$E:$G,2,FALSE),"")</f>
        <v/>
      </c>
      <c r="AL27" s="46" t="str">
        <f>IFERROR(VLOOKUP($A27,[3]集約用シート!$E:$G,3,FALSE),"")</f>
        <v/>
      </c>
      <c r="AM27" s="46" t="str">
        <f>IFERROR(VLOOKUP($A27,[3]集約用シート!$E:$K,7,FALSE),"")</f>
        <v/>
      </c>
      <c r="AN27" s="46" t="str">
        <f>IFERROR(VLOOKUP($B27,Sheet1!$A$5:$B$300,2,FALSE),"")</f>
        <v/>
      </c>
      <c r="AO27" s="46" t="str">
        <f>IFERROR(VLOOKUP($A27,[3]集約用シート!$E:$O,11,FALSE),"")</f>
        <v/>
      </c>
      <c r="AP27" s="5" t="str">
        <f>IFERROR(VLOOKUP($A27,集約用シート!$B$5:$U$300,15,FALSE),"")</f>
        <v/>
      </c>
      <c r="AQ27" s="8" t="str">
        <f>IFERROR(VLOOKUP($A27,[3]集約用シート!$E:$T,14,FALSE),"")</f>
        <v/>
      </c>
      <c r="AR27" s="46" t="str">
        <f>IFERROR(VLOOKUP($A27,[3]集約用シート!$E:$T,15,FALSE),"")</f>
        <v/>
      </c>
      <c r="AS27" s="5" t="str">
        <f>IFERROR(VLOOKUP($A27,集約用シート!$B$5:$U$300,19,FALSE),"")</f>
        <v/>
      </c>
      <c r="AT27" s="46" t="str">
        <f>IFERROR(VLOOKUP($A27,[3]集約用シート!$E:$V,17,FALSE),"")</f>
        <v/>
      </c>
      <c r="AU27" s="5" t="str">
        <f>IFERROR(VLOOKUP($A27,集約用シート!$B$5:$U$300,21,FALSE),"")</f>
        <v/>
      </c>
    </row>
    <row r="28" spans="1:47" ht="28.5" customHeight="1">
      <c r="A28" s="20">
        <v>45081</v>
      </c>
      <c r="B28" s="21" t="s">
        <v>2479</v>
      </c>
      <c r="C28" s="37"/>
      <c r="D28" s="46"/>
      <c r="E28" s="46">
        <v>0</v>
      </c>
      <c r="F28" s="46"/>
      <c r="G28" s="46"/>
      <c r="H28" s="46"/>
      <c r="I28" s="46"/>
      <c r="J28" s="46"/>
      <c r="K28" s="46"/>
      <c r="L28" s="46"/>
      <c r="M28" s="46"/>
      <c r="N28" s="46"/>
      <c r="O28" s="46"/>
      <c r="P28" s="46">
        <v>0</v>
      </c>
      <c r="Q28" s="46"/>
      <c r="R28" s="46"/>
      <c r="S28" s="46"/>
      <c r="T28" s="46"/>
      <c r="U28" s="46"/>
      <c r="V28" s="46"/>
      <c r="W28" s="46"/>
      <c r="X28" s="46"/>
      <c r="Y28" s="46" t="s">
        <v>23</v>
      </c>
      <c r="Z28" s="46" t="s">
        <v>23</v>
      </c>
      <c r="AA28" s="46" t="e">
        <v>#N/A</v>
      </c>
      <c r="AB28" s="46" t="s">
        <v>23</v>
      </c>
      <c r="AC28" s="46" t="s">
        <v>23</v>
      </c>
      <c r="AD28" s="46" t="s">
        <v>23</v>
      </c>
      <c r="AE28" s="46" t="s">
        <v>23</v>
      </c>
      <c r="AF28" s="8"/>
      <c r="AG28" s="46" t="s">
        <v>23</v>
      </c>
      <c r="AH28" s="46" t="s">
        <v>23</v>
      </c>
      <c r="AI28" s="46" t="s">
        <v>23</v>
      </c>
      <c r="AJ28" s="46" t="s">
        <v>23</v>
      </c>
      <c r="AK28" s="46" t="str">
        <f>IFERROR(VLOOKUP($A28,[3]集約用シート!$E:$G,2,FALSE),"")</f>
        <v/>
      </c>
      <c r="AL28" s="46" t="str">
        <f>IFERROR(VLOOKUP($A28,[3]集約用シート!$E:$G,3,FALSE),"")</f>
        <v/>
      </c>
      <c r="AM28" s="46" t="str">
        <f>IFERROR(VLOOKUP($A28,[3]集約用シート!$E:$K,7,FALSE),"")</f>
        <v/>
      </c>
      <c r="AN28" s="46" t="str">
        <f>IFERROR(VLOOKUP($B28,Sheet1!$A$5:$B$300,2,FALSE),"")</f>
        <v/>
      </c>
      <c r="AO28" s="46" t="str">
        <f>IFERROR(VLOOKUP($A28,[3]集約用シート!$E:$O,11,FALSE),"")</f>
        <v/>
      </c>
      <c r="AP28" s="5" t="str">
        <f>IFERROR(VLOOKUP($A28,集約用シート!$B$5:$U$300,15,FALSE),"")</f>
        <v/>
      </c>
      <c r="AQ28" s="8" t="str">
        <f>IFERROR(VLOOKUP($A28,[3]集約用シート!$E:$T,14,FALSE),"")</f>
        <v/>
      </c>
      <c r="AR28" s="46" t="str">
        <f>IFERROR(VLOOKUP($A28,[3]集約用シート!$E:$T,15,FALSE),"")</f>
        <v/>
      </c>
      <c r="AS28" s="5" t="str">
        <f>IFERROR(VLOOKUP($A28,集約用シート!$B$5:$U$300,19,FALSE),"")</f>
        <v/>
      </c>
      <c r="AT28" s="46" t="str">
        <f>IFERROR(VLOOKUP($A28,[3]集約用シート!$E:$V,17,FALSE),"")</f>
        <v/>
      </c>
      <c r="AU28" s="5" t="str">
        <f>IFERROR(VLOOKUP($A28,集約用シート!$B$5:$U$300,21,FALSE),"")</f>
        <v/>
      </c>
    </row>
    <row r="29" spans="1:47" ht="28.5" customHeight="1">
      <c r="A29" s="20">
        <v>45087</v>
      </c>
      <c r="B29" s="21" t="s">
        <v>2480</v>
      </c>
      <c r="C29" s="37"/>
      <c r="D29" s="46"/>
      <c r="E29" s="46">
        <v>0</v>
      </c>
      <c r="F29" s="46"/>
      <c r="G29" s="46"/>
      <c r="H29" s="46"/>
      <c r="I29" s="46"/>
      <c r="J29" s="46"/>
      <c r="K29" s="46"/>
      <c r="L29" s="46"/>
      <c r="M29" s="46"/>
      <c r="N29" s="46"/>
      <c r="O29" s="46"/>
      <c r="P29" s="46">
        <v>0</v>
      </c>
      <c r="Q29" s="46"/>
      <c r="R29" s="46"/>
      <c r="S29" s="46"/>
      <c r="T29" s="46"/>
      <c r="U29" s="46"/>
      <c r="V29" s="46"/>
      <c r="W29" s="46"/>
      <c r="X29" s="46"/>
      <c r="Y29" s="46" t="s">
        <v>23</v>
      </c>
      <c r="Z29" s="46" t="s">
        <v>23</v>
      </c>
      <c r="AA29" s="46" t="e">
        <v>#N/A</v>
      </c>
      <c r="AB29" s="46" t="s">
        <v>23</v>
      </c>
      <c r="AC29" s="46" t="s">
        <v>23</v>
      </c>
      <c r="AD29" s="46" t="s">
        <v>23</v>
      </c>
      <c r="AE29" s="46" t="s">
        <v>23</v>
      </c>
      <c r="AF29" s="8"/>
      <c r="AG29" s="46" t="s">
        <v>23</v>
      </c>
      <c r="AH29" s="46" t="s">
        <v>23</v>
      </c>
      <c r="AI29" s="46" t="s">
        <v>23</v>
      </c>
      <c r="AJ29" s="46" t="s">
        <v>23</v>
      </c>
      <c r="AK29" s="46" t="str">
        <f>IFERROR(VLOOKUP($A29,[3]集約用シート!$E:$G,2,FALSE),"")</f>
        <v/>
      </c>
      <c r="AL29" s="46" t="str">
        <f>IFERROR(VLOOKUP($A29,[3]集約用シート!$E:$G,3,FALSE),"")</f>
        <v/>
      </c>
      <c r="AM29" s="46" t="str">
        <f>IFERROR(VLOOKUP($A29,[3]集約用シート!$E:$K,7,FALSE),"")</f>
        <v/>
      </c>
      <c r="AN29" s="46" t="str">
        <f>IFERROR(VLOOKUP($B29,Sheet1!$A$5:$B$300,2,FALSE),"")</f>
        <v/>
      </c>
      <c r="AO29" s="46" t="str">
        <f>IFERROR(VLOOKUP($A29,[3]集約用シート!$E:$O,11,FALSE),"")</f>
        <v/>
      </c>
      <c r="AP29" s="5" t="str">
        <f>IFERROR(VLOOKUP($A29,集約用シート!$B$5:$U$300,15,FALSE),"")</f>
        <v/>
      </c>
      <c r="AQ29" s="8" t="str">
        <f>IFERROR(VLOOKUP($A29,[3]集約用シート!$E:$T,14,FALSE),"")</f>
        <v/>
      </c>
      <c r="AR29" s="46" t="str">
        <f>IFERROR(VLOOKUP($A29,[3]集約用シート!$E:$T,15,FALSE),"")</f>
        <v/>
      </c>
      <c r="AS29" s="5" t="str">
        <f>IFERROR(VLOOKUP($A29,集約用シート!$B$5:$U$300,19,FALSE),"")</f>
        <v/>
      </c>
      <c r="AT29" s="46" t="str">
        <f>IFERROR(VLOOKUP($A29,[3]集約用シート!$E:$V,17,FALSE),"")</f>
        <v/>
      </c>
      <c r="AU29" s="5" t="str">
        <f>IFERROR(VLOOKUP($A29,集約用シート!$B$5:$U$300,21,FALSE),"")</f>
        <v/>
      </c>
    </row>
    <row r="30" spans="1:47" ht="28.5" customHeight="1">
      <c r="A30" s="20">
        <v>45092</v>
      </c>
      <c r="B30" s="21" t="s">
        <v>2481</v>
      </c>
      <c r="C30" s="37"/>
      <c r="D30" s="46"/>
      <c r="E30" s="46">
        <v>0</v>
      </c>
      <c r="F30" s="46"/>
      <c r="G30" s="46"/>
      <c r="H30" s="46"/>
      <c r="I30" s="46"/>
      <c r="J30" s="46"/>
      <c r="K30" s="46"/>
      <c r="L30" s="46"/>
      <c r="M30" s="46"/>
      <c r="N30" s="46"/>
      <c r="O30" s="46"/>
      <c r="P30" s="46">
        <v>0</v>
      </c>
      <c r="Q30" s="46"/>
      <c r="R30" s="46"/>
      <c r="S30" s="46"/>
      <c r="T30" s="46"/>
      <c r="U30" s="46"/>
      <c r="V30" s="46"/>
      <c r="W30" s="46"/>
      <c r="X30" s="46"/>
      <c r="Y30" s="46" t="s">
        <v>23</v>
      </c>
      <c r="Z30" s="46" t="s">
        <v>23</v>
      </c>
      <c r="AA30" s="46" t="e">
        <v>#N/A</v>
      </c>
      <c r="AB30" s="46" t="s">
        <v>23</v>
      </c>
      <c r="AC30" s="46" t="s">
        <v>23</v>
      </c>
      <c r="AD30" s="46" t="s">
        <v>23</v>
      </c>
      <c r="AE30" s="46" t="s">
        <v>23</v>
      </c>
      <c r="AF30" s="8"/>
      <c r="AG30" s="46" t="s">
        <v>23</v>
      </c>
      <c r="AH30" s="46" t="s">
        <v>23</v>
      </c>
      <c r="AI30" s="46" t="s">
        <v>23</v>
      </c>
      <c r="AJ30" s="46" t="s">
        <v>23</v>
      </c>
      <c r="AK30" s="46" t="str">
        <f>IFERROR(VLOOKUP($A30,[3]集約用シート!$E:$G,2,FALSE),"")</f>
        <v/>
      </c>
      <c r="AL30" s="46" t="str">
        <f>IFERROR(VLOOKUP($A30,[3]集約用シート!$E:$G,3,FALSE),"")</f>
        <v/>
      </c>
      <c r="AM30" s="46" t="str">
        <f>IFERROR(VLOOKUP($A30,[3]集約用シート!$E:$K,7,FALSE),"")</f>
        <v/>
      </c>
      <c r="AN30" s="46" t="str">
        <f>IFERROR(VLOOKUP($B30,Sheet1!$A$5:$B$300,2,FALSE),"")</f>
        <v/>
      </c>
      <c r="AO30" s="46" t="str">
        <f>IFERROR(VLOOKUP($A30,[3]集約用シート!$E:$O,11,FALSE),"")</f>
        <v/>
      </c>
      <c r="AP30" s="5" t="str">
        <f>IFERROR(VLOOKUP($A30,集約用シート!$B$5:$U$300,15,FALSE),"")</f>
        <v/>
      </c>
      <c r="AQ30" s="8" t="str">
        <f>IFERROR(VLOOKUP($A30,[3]集約用シート!$E:$T,14,FALSE),"")</f>
        <v/>
      </c>
      <c r="AR30" s="46" t="str">
        <f>IFERROR(VLOOKUP($A30,[3]集約用シート!$E:$T,15,FALSE),"")</f>
        <v/>
      </c>
      <c r="AS30" s="5" t="str">
        <f>IFERROR(VLOOKUP($A30,集約用シート!$B$5:$U$300,19,FALSE),"")</f>
        <v/>
      </c>
      <c r="AT30" s="46" t="str">
        <f>IFERROR(VLOOKUP($A30,[3]集約用シート!$E:$V,17,FALSE),"")</f>
        <v/>
      </c>
      <c r="AU30" s="5" t="str">
        <f>IFERROR(VLOOKUP($A30,集約用シート!$B$5:$U$300,21,FALSE),"")</f>
        <v/>
      </c>
    </row>
    <row r="31" spans="1:47" ht="28.5" customHeight="1">
      <c r="A31" s="20">
        <v>45093</v>
      </c>
      <c r="B31" s="21" t="s">
        <v>2482</v>
      </c>
      <c r="C31" s="37"/>
      <c r="D31" s="46"/>
      <c r="E31" s="46">
        <v>0</v>
      </c>
      <c r="F31" s="46"/>
      <c r="G31" s="46"/>
      <c r="H31" s="46"/>
      <c r="I31" s="46"/>
      <c r="J31" s="46"/>
      <c r="K31" s="46"/>
      <c r="L31" s="46"/>
      <c r="M31" s="46"/>
      <c r="N31" s="46"/>
      <c r="O31" s="46"/>
      <c r="P31" s="46">
        <v>0</v>
      </c>
      <c r="Q31" s="46"/>
      <c r="R31" s="46"/>
      <c r="S31" s="46"/>
      <c r="T31" s="46"/>
      <c r="U31" s="46"/>
      <c r="V31" s="46"/>
      <c r="W31" s="46"/>
      <c r="X31" s="46"/>
      <c r="Y31" s="46" t="s">
        <v>23</v>
      </c>
      <c r="Z31" s="46" t="s">
        <v>23</v>
      </c>
      <c r="AA31" s="46" t="e">
        <v>#N/A</v>
      </c>
      <c r="AB31" s="46" t="s">
        <v>23</v>
      </c>
      <c r="AC31" s="46" t="s">
        <v>23</v>
      </c>
      <c r="AD31" s="46" t="s">
        <v>23</v>
      </c>
      <c r="AE31" s="46" t="s">
        <v>23</v>
      </c>
      <c r="AF31" s="8"/>
      <c r="AG31" s="46" t="s">
        <v>23</v>
      </c>
      <c r="AH31" s="46" t="s">
        <v>23</v>
      </c>
      <c r="AI31" s="46" t="s">
        <v>23</v>
      </c>
      <c r="AJ31" s="46" t="s">
        <v>23</v>
      </c>
      <c r="AK31" s="46" t="str">
        <f>IFERROR(VLOOKUP($A31,[3]集約用シート!$E:$G,2,FALSE),"")</f>
        <v/>
      </c>
      <c r="AL31" s="46" t="str">
        <f>IFERROR(VLOOKUP($A31,[3]集約用シート!$E:$G,3,FALSE),"")</f>
        <v/>
      </c>
      <c r="AM31" s="46" t="str">
        <f>IFERROR(VLOOKUP($A31,[3]集約用シート!$E:$K,7,FALSE),"")</f>
        <v/>
      </c>
      <c r="AN31" s="46" t="str">
        <f>IFERROR(VLOOKUP($B31,Sheet1!$A$5:$B$300,2,FALSE),"")</f>
        <v/>
      </c>
      <c r="AO31" s="46" t="str">
        <f>IFERROR(VLOOKUP($A31,[3]集約用シート!$E:$O,11,FALSE),"")</f>
        <v/>
      </c>
      <c r="AP31" s="5" t="str">
        <f>IFERROR(VLOOKUP($A31,集約用シート!$B$5:$U$300,15,FALSE),"")</f>
        <v/>
      </c>
      <c r="AQ31" s="8" t="str">
        <f>IFERROR(VLOOKUP($A31,[3]集約用シート!$E:$T,14,FALSE),"")</f>
        <v/>
      </c>
      <c r="AR31" s="46" t="str">
        <f>IFERROR(VLOOKUP($A31,[3]集約用シート!$E:$T,15,FALSE),"")</f>
        <v/>
      </c>
      <c r="AS31" s="5" t="str">
        <f>IFERROR(VLOOKUP($A31,集約用シート!$B$5:$U$300,19,FALSE),"")</f>
        <v/>
      </c>
      <c r="AT31" s="46" t="str">
        <f>IFERROR(VLOOKUP($A31,[3]集約用シート!$E:$V,17,FALSE),"")</f>
        <v/>
      </c>
      <c r="AU31" s="5" t="str">
        <f>IFERROR(VLOOKUP($A31,集約用シート!$B$5:$U$300,21,FALSE),"")</f>
        <v/>
      </c>
    </row>
    <row r="32" spans="1:47" ht="28.5" customHeight="1">
      <c r="A32" s="20">
        <v>45100</v>
      </c>
      <c r="B32" s="21" t="s">
        <v>2483</v>
      </c>
      <c r="C32" s="37"/>
      <c r="D32" s="46"/>
      <c r="E32" s="46">
        <v>0</v>
      </c>
      <c r="F32" s="46"/>
      <c r="G32" s="46"/>
      <c r="H32" s="46"/>
      <c r="I32" s="46"/>
      <c r="J32" s="46"/>
      <c r="K32" s="46"/>
      <c r="L32" s="46"/>
      <c r="M32" s="46"/>
      <c r="N32" s="46"/>
      <c r="O32" s="46"/>
      <c r="P32" s="46">
        <v>0</v>
      </c>
      <c r="Q32" s="46"/>
      <c r="R32" s="46"/>
      <c r="S32" s="46"/>
      <c r="T32" s="46"/>
      <c r="U32" s="46"/>
      <c r="V32" s="46"/>
      <c r="W32" s="46"/>
      <c r="X32" s="46"/>
      <c r="Y32" s="46" t="s">
        <v>23</v>
      </c>
      <c r="Z32" s="46" t="s">
        <v>23</v>
      </c>
      <c r="AA32" s="46" t="e">
        <v>#N/A</v>
      </c>
      <c r="AB32" s="46" t="s">
        <v>23</v>
      </c>
      <c r="AC32" s="46" t="s">
        <v>23</v>
      </c>
      <c r="AD32" s="46" t="s">
        <v>23</v>
      </c>
      <c r="AE32" s="46" t="s">
        <v>23</v>
      </c>
      <c r="AF32" s="8"/>
      <c r="AG32" s="46" t="s">
        <v>23</v>
      </c>
      <c r="AH32" s="46" t="s">
        <v>23</v>
      </c>
      <c r="AI32" s="46" t="s">
        <v>23</v>
      </c>
      <c r="AJ32" s="46" t="s">
        <v>23</v>
      </c>
      <c r="AK32" s="46" t="str">
        <f>IFERROR(VLOOKUP($A32,[3]集約用シート!$E:$G,2,FALSE),"")</f>
        <v/>
      </c>
      <c r="AL32" s="46" t="str">
        <f>IFERROR(VLOOKUP($A32,[3]集約用シート!$E:$G,3,FALSE),"")</f>
        <v/>
      </c>
      <c r="AM32" s="46" t="str">
        <f>IFERROR(VLOOKUP($A32,[3]集約用シート!$E:$K,7,FALSE),"")</f>
        <v/>
      </c>
      <c r="AN32" s="46" t="str">
        <f>IFERROR(VLOOKUP($B32,Sheet1!$A$5:$B$300,2,FALSE),"")</f>
        <v/>
      </c>
      <c r="AO32" s="46" t="str">
        <f>IFERROR(VLOOKUP($A32,[3]集約用シート!$E:$O,11,FALSE),"")</f>
        <v/>
      </c>
      <c r="AP32" s="5" t="str">
        <f>IFERROR(VLOOKUP($A32,集約用シート!$B$5:$U$300,15,FALSE),"")</f>
        <v/>
      </c>
      <c r="AQ32" s="8" t="str">
        <f>IFERROR(VLOOKUP($A32,[3]集約用シート!$E:$T,14,FALSE),"")</f>
        <v/>
      </c>
      <c r="AR32" s="46" t="str">
        <f>IFERROR(VLOOKUP($A32,[3]集約用シート!$E:$T,15,FALSE),"")</f>
        <v/>
      </c>
      <c r="AS32" s="5" t="str">
        <f>IFERROR(VLOOKUP($A32,集約用シート!$B$5:$U$300,19,FALSE),"")</f>
        <v/>
      </c>
      <c r="AT32" s="46" t="str">
        <f>IFERROR(VLOOKUP($A32,[3]集約用シート!$E:$V,17,FALSE),"")</f>
        <v/>
      </c>
      <c r="AU32" s="5" t="str">
        <f>IFERROR(VLOOKUP($A32,集約用シート!$B$5:$U$300,21,FALSE),"")</f>
        <v/>
      </c>
    </row>
    <row r="33" spans="1:47" ht="28.5" customHeight="1">
      <c r="A33" s="20">
        <v>45103</v>
      </c>
      <c r="B33" s="21" t="s">
        <v>2484</v>
      </c>
      <c r="C33" s="37"/>
      <c r="D33" s="46"/>
      <c r="E33" s="46">
        <v>0</v>
      </c>
      <c r="F33" s="46"/>
      <c r="G33" s="46"/>
      <c r="H33" s="46"/>
      <c r="I33" s="46"/>
      <c r="J33" s="46"/>
      <c r="K33" s="46"/>
      <c r="L33" s="46"/>
      <c r="M33" s="46"/>
      <c r="N33" s="46"/>
      <c r="O33" s="46"/>
      <c r="P33" s="46">
        <v>0</v>
      </c>
      <c r="Q33" s="46"/>
      <c r="R33" s="46"/>
      <c r="S33" s="46"/>
      <c r="T33" s="46"/>
      <c r="U33" s="46"/>
      <c r="V33" s="46"/>
      <c r="W33" s="46"/>
      <c r="X33" s="46"/>
      <c r="Y33" s="46" t="s">
        <v>23</v>
      </c>
      <c r="Z33" s="46" t="s">
        <v>23</v>
      </c>
      <c r="AA33" s="46" t="e">
        <v>#N/A</v>
      </c>
      <c r="AB33" s="46" t="s">
        <v>23</v>
      </c>
      <c r="AC33" s="46" t="s">
        <v>23</v>
      </c>
      <c r="AD33" s="46" t="s">
        <v>23</v>
      </c>
      <c r="AE33" s="46" t="s">
        <v>23</v>
      </c>
      <c r="AF33" s="8"/>
      <c r="AG33" s="46" t="s">
        <v>23</v>
      </c>
      <c r="AH33" s="46" t="s">
        <v>23</v>
      </c>
      <c r="AI33" s="46" t="s">
        <v>23</v>
      </c>
      <c r="AJ33" s="46" t="s">
        <v>23</v>
      </c>
      <c r="AK33" s="46" t="str">
        <f>IFERROR(VLOOKUP($A33,[3]集約用シート!$E:$G,2,FALSE),"")</f>
        <v/>
      </c>
      <c r="AL33" s="46" t="str">
        <f>IFERROR(VLOOKUP($A33,[3]集約用シート!$E:$G,3,FALSE),"")</f>
        <v/>
      </c>
      <c r="AM33" s="46" t="str">
        <f>IFERROR(VLOOKUP($A33,[3]集約用シート!$E:$K,7,FALSE),"")</f>
        <v/>
      </c>
      <c r="AN33" s="46" t="str">
        <f>IFERROR(VLOOKUP($B33,Sheet1!$A$5:$B$300,2,FALSE),"")</f>
        <v/>
      </c>
      <c r="AO33" s="46" t="str">
        <f>IFERROR(VLOOKUP($A33,[3]集約用シート!$E:$O,11,FALSE),"")</f>
        <v/>
      </c>
      <c r="AP33" s="5" t="str">
        <f>IFERROR(VLOOKUP($A33,集約用シート!$B$5:$U$300,15,FALSE),"")</f>
        <v/>
      </c>
      <c r="AQ33" s="8" t="str">
        <f>IFERROR(VLOOKUP($A33,[3]集約用シート!$E:$T,14,FALSE),"")</f>
        <v/>
      </c>
      <c r="AR33" s="46" t="str">
        <f>IFERROR(VLOOKUP($A33,[3]集約用シート!$E:$T,15,FALSE),"")</f>
        <v/>
      </c>
      <c r="AS33" s="5" t="str">
        <f>IFERROR(VLOOKUP($A33,集約用シート!$B$5:$U$300,19,FALSE),"")</f>
        <v/>
      </c>
      <c r="AT33" s="46" t="str">
        <f>IFERROR(VLOOKUP($A33,[3]集約用シート!$E:$V,17,FALSE),"")</f>
        <v/>
      </c>
      <c r="AU33" s="5" t="str">
        <f>IFERROR(VLOOKUP($A33,集約用シート!$B$5:$U$300,21,FALSE),"")</f>
        <v/>
      </c>
    </row>
    <row r="34" spans="1:47" ht="28.5" customHeight="1">
      <c r="A34" s="20">
        <v>45107</v>
      </c>
      <c r="B34" s="21" t="s">
        <v>2485</v>
      </c>
      <c r="C34" s="46"/>
      <c r="D34" s="46"/>
      <c r="E34" s="46">
        <v>0</v>
      </c>
      <c r="F34" s="46"/>
      <c r="G34" s="46"/>
      <c r="H34" s="46"/>
      <c r="I34" s="46"/>
      <c r="J34" s="46"/>
      <c r="K34" s="46"/>
      <c r="L34" s="46"/>
      <c r="M34" s="46"/>
      <c r="N34" s="46"/>
      <c r="O34" s="46"/>
      <c r="P34" s="46">
        <v>0</v>
      </c>
      <c r="Q34" s="46"/>
      <c r="R34" s="46"/>
      <c r="S34" s="46"/>
      <c r="T34" s="46"/>
      <c r="U34" s="46"/>
      <c r="V34" s="46"/>
      <c r="W34" s="46"/>
      <c r="X34" s="46"/>
      <c r="Y34" s="46" t="s">
        <v>23</v>
      </c>
      <c r="Z34" s="46" t="s">
        <v>23</v>
      </c>
      <c r="AA34" s="46" t="e">
        <v>#N/A</v>
      </c>
      <c r="AB34" s="46" t="s">
        <v>23</v>
      </c>
      <c r="AC34" s="46" t="s">
        <v>23</v>
      </c>
      <c r="AD34" s="46" t="s">
        <v>23</v>
      </c>
      <c r="AE34" s="46" t="s">
        <v>23</v>
      </c>
      <c r="AF34" s="8"/>
      <c r="AG34" s="46" t="s">
        <v>23</v>
      </c>
      <c r="AH34" s="46" t="s">
        <v>23</v>
      </c>
      <c r="AI34" s="46" t="s">
        <v>23</v>
      </c>
      <c r="AJ34" s="46" t="s">
        <v>23</v>
      </c>
      <c r="AK34" s="46" t="str">
        <f>IFERROR(VLOOKUP($A34,[3]集約用シート!$E:$G,2,FALSE),"")</f>
        <v/>
      </c>
      <c r="AL34" s="46" t="str">
        <f>IFERROR(VLOOKUP($A34,[3]集約用シート!$E:$G,3,FALSE),"")</f>
        <v/>
      </c>
      <c r="AM34" s="46" t="str">
        <f>IFERROR(VLOOKUP($A34,[3]集約用シート!$E:$K,7,FALSE),"")</f>
        <v/>
      </c>
      <c r="AN34" s="46" t="str">
        <f>IFERROR(VLOOKUP($B34,Sheet1!$A$5:$B$300,2,FALSE),"")</f>
        <v/>
      </c>
      <c r="AO34" s="46" t="str">
        <f>IFERROR(VLOOKUP($A34,[3]集約用シート!$E:$O,11,FALSE),"")</f>
        <v/>
      </c>
      <c r="AP34" s="5" t="str">
        <f>IFERROR(VLOOKUP($A34,集約用シート!$B$5:$U$300,15,FALSE),"")</f>
        <v/>
      </c>
      <c r="AQ34" s="8" t="str">
        <f>IFERROR(VLOOKUP($A34,[3]集約用シート!$E:$T,14,FALSE),"")</f>
        <v/>
      </c>
      <c r="AR34" s="46" t="str">
        <f>IFERROR(VLOOKUP($A34,[3]集約用シート!$E:$T,15,FALSE),"")</f>
        <v/>
      </c>
      <c r="AS34" s="5" t="str">
        <f>IFERROR(VLOOKUP($A34,集約用シート!$B$5:$U$300,19,FALSE),"")</f>
        <v/>
      </c>
      <c r="AT34" s="46" t="str">
        <f>IFERROR(VLOOKUP($A34,[3]集約用シート!$E:$V,17,FALSE),"")</f>
        <v/>
      </c>
      <c r="AU34" s="5" t="str">
        <f>IFERROR(VLOOKUP($A34,集約用シート!$B$5:$U$300,21,FALSE),"")</f>
        <v/>
      </c>
    </row>
    <row r="35" spans="1:47" ht="28.5" customHeight="1">
      <c r="A35" s="20">
        <v>45110</v>
      </c>
      <c r="B35" s="21" t="s">
        <v>2486</v>
      </c>
      <c r="C35" s="46"/>
      <c r="D35" s="46"/>
      <c r="E35" s="46">
        <v>0</v>
      </c>
      <c r="F35" s="46"/>
      <c r="G35" s="46"/>
      <c r="H35" s="46"/>
      <c r="I35" s="46"/>
      <c r="J35" s="46"/>
      <c r="K35" s="46"/>
      <c r="L35" s="46"/>
      <c r="M35" s="46"/>
      <c r="N35" s="46"/>
      <c r="O35" s="46"/>
      <c r="P35" s="46">
        <v>0</v>
      </c>
      <c r="Q35" s="46"/>
      <c r="R35" s="46"/>
      <c r="S35" s="46"/>
      <c r="T35" s="46"/>
      <c r="U35" s="46"/>
      <c r="V35" s="46"/>
      <c r="W35" s="46"/>
      <c r="X35" s="46"/>
      <c r="Y35" s="46" t="s">
        <v>23</v>
      </c>
      <c r="Z35" s="46" t="s">
        <v>23</v>
      </c>
      <c r="AA35" s="46" t="e">
        <v>#N/A</v>
      </c>
      <c r="AB35" s="46" t="s">
        <v>23</v>
      </c>
      <c r="AC35" s="46" t="s">
        <v>23</v>
      </c>
      <c r="AD35" s="46" t="s">
        <v>23</v>
      </c>
      <c r="AE35" s="46" t="s">
        <v>23</v>
      </c>
      <c r="AF35" s="8"/>
      <c r="AG35" s="46" t="s">
        <v>23</v>
      </c>
      <c r="AH35" s="46" t="s">
        <v>23</v>
      </c>
      <c r="AI35" s="46" t="s">
        <v>23</v>
      </c>
      <c r="AJ35" s="46" t="s">
        <v>23</v>
      </c>
      <c r="AK35" s="46" t="str">
        <f>IFERROR(VLOOKUP($A35,[3]集約用シート!$E:$G,2,FALSE),"")</f>
        <v/>
      </c>
      <c r="AL35" s="46" t="str">
        <f>IFERROR(VLOOKUP($A35,[3]集約用シート!$E:$G,3,FALSE),"")</f>
        <v/>
      </c>
      <c r="AM35" s="46" t="str">
        <f>IFERROR(VLOOKUP($A35,[3]集約用シート!$E:$K,7,FALSE),"")</f>
        <v/>
      </c>
      <c r="AN35" s="46" t="str">
        <f>IFERROR(VLOOKUP($B35,Sheet1!$A$5:$B$300,2,FALSE),"")</f>
        <v/>
      </c>
      <c r="AO35" s="46" t="str">
        <f>IFERROR(VLOOKUP($A35,[3]集約用シート!$E:$O,11,FALSE),"")</f>
        <v/>
      </c>
      <c r="AP35" s="5" t="str">
        <f>IFERROR(VLOOKUP($A35,集約用シート!$B$5:$U$300,15,FALSE),"")</f>
        <v/>
      </c>
      <c r="AQ35" s="8" t="str">
        <f>IFERROR(VLOOKUP($A35,[3]集約用シート!$E:$T,14,FALSE),"")</f>
        <v/>
      </c>
      <c r="AR35" s="46" t="str">
        <f>IFERROR(VLOOKUP($A35,[3]集約用シート!$E:$T,15,FALSE),"")</f>
        <v/>
      </c>
      <c r="AS35" s="5" t="str">
        <f>IFERROR(VLOOKUP($A35,集約用シート!$B$5:$U$300,19,FALSE),"")</f>
        <v/>
      </c>
      <c r="AT35" s="46" t="str">
        <f>IFERROR(VLOOKUP($A35,[3]集約用シート!$E:$V,17,FALSE),"")</f>
        <v/>
      </c>
      <c r="AU35" s="5" t="str">
        <f>IFERROR(VLOOKUP($A35,集約用シート!$B$5:$U$300,21,FALSE),"")</f>
        <v/>
      </c>
    </row>
    <row r="36" spans="1:47" ht="28.5" customHeight="1">
      <c r="A36" s="20">
        <v>45111</v>
      </c>
      <c r="B36" s="21" t="s">
        <v>2487</v>
      </c>
      <c r="C36" s="46"/>
      <c r="D36" s="46"/>
      <c r="E36" s="46">
        <v>0</v>
      </c>
      <c r="F36" s="46"/>
      <c r="G36" s="46"/>
      <c r="H36" s="46"/>
      <c r="I36" s="46"/>
      <c r="J36" s="46"/>
      <c r="K36" s="46"/>
      <c r="L36" s="46"/>
      <c r="M36" s="46"/>
      <c r="N36" s="46"/>
      <c r="O36" s="46"/>
      <c r="P36" s="46">
        <v>0</v>
      </c>
      <c r="Q36" s="46"/>
      <c r="R36" s="46"/>
      <c r="S36" s="46"/>
      <c r="T36" s="46"/>
      <c r="U36" s="46"/>
      <c r="V36" s="46"/>
      <c r="W36" s="46"/>
      <c r="X36" s="46"/>
      <c r="Y36" s="46" t="s">
        <v>23</v>
      </c>
      <c r="Z36" s="46" t="s">
        <v>23</v>
      </c>
      <c r="AA36" s="46" t="e">
        <v>#N/A</v>
      </c>
      <c r="AB36" s="46" t="s">
        <v>23</v>
      </c>
      <c r="AC36" s="46" t="s">
        <v>23</v>
      </c>
      <c r="AD36" s="46" t="s">
        <v>23</v>
      </c>
      <c r="AE36" s="46" t="s">
        <v>23</v>
      </c>
      <c r="AF36" s="8"/>
      <c r="AG36" s="46" t="s">
        <v>23</v>
      </c>
      <c r="AH36" s="46" t="s">
        <v>23</v>
      </c>
      <c r="AI36" s="46" t="s">
        <v>23</v>
      </c>
      <c r="AJ36" s="46" t="s">
        <v>23</v>
      </c>
      <c r="AK36" s="46" t="str">
        <f>IFERROR(VLOOKUP($A36,[3]集約用シート!$E:$G,2,FALSE),"")</f>
        <v/>
      </c>
      <c r="AL36" s="46" t="str">
        <f>IFERROR(VLOOKUP($A36,[3]集約用シート!$E:$G,3,FALSE),"")</f>
        <v/>
      </c>
      <c r="AM36" s="46" t="str">
        <f>IFERROR(VLOOKUP($A36,[3]集約用シート!$E:$K,7,FALSE),"")</f>
        <v/>
      </c>
      <c r="AN36" s="46" t="str">
        <f>IFERROR(VLOOKUP($B36,Sheet1!$A$5:$B$300,2,FALSE),"")</f>
        <v/>
      </c>
      <c r="AO36" s="46" t="str">
        <f>IFERROR(VLOOKUP($A36,[3]集約用シート!$E:$O,11,FALSE),"")</f>
        <v/>
      </c>
      <c r="AP36" s="5" t="str">
        <f>IFERROR(VLOOKUP($A36,集約用シート!$B$5:$U$300,15,FALSE),"")</f>
        <v/>
      </c>
      <c r="AQ36" s="8" t="str">
        <f>IFERROR(VLOOKUP($A36,[3]集約用シート!$E:$T,14,FALSE),"")</f>
        <v/>
      </c>
      <c r="AR36" s="46" t="str">
        <f>IFERROR(VLOOKUP($A36,[3]集約用シート!$E:$T,15,FALSE),"")</f>
        <v/>
      </c>
      <c r="AS36" s="5" t="str">
        <f>IFERROR(VLOOKUP($A36,集約用シート!$B$5:$U$300,19,FALSE),"")</f>
        <v/>
      </c>
      <c r="AT36" s="46" t="str">
        <f>IFERROR(VLOOKUP($A36,[3]集約用シート!$E:$V,17,FALSE),"")</f>
        <v/>
      </c>
      <c r="AU36" s="5" t="str">
        <f>IFERROR(VLOOKUP($A36,集約用シート!$B$5:$U$300,21,FALSE),"")</f>
        <v/>
      </c>
    </row>
    <row r="37" spans="1:47" ht="28.5" customHeight="1">
      <c r="A37" s="20">
        <v>45112</v>
      </c>
      <c r="B37" s="21" t="s">
        <v>2488</v>
      </c>
      <c r="C37" s="46"/>
      <c r="D37" s="46"/>
      <c r="E37" s="46">
        <v>0</v>
      </c>
      <c r="F37" s="46"/>
      <c r="G37" s="46"/>
      <c r="H37" s="46"/>
      <c r="I37" s="46"/>
      <c r="J37" s="46"/>
      <c r="K37" s="46"/>
      <c r="L37" s="46"/>
      <c r="M37" s="46"/>
      <c r="N37" s="46"/>
      <c r="O37" s="46"/>
      <c r="P37" s="46">
        <v>0</v>
      </c>
      <c r="Q37" s="46"/>
      <c r="R37" s="46"/>
      <c r="S37" s="46"/>
      <c r="T37" s="46"/>
      <c r="U37" s="46"/>
      <c r="V37" s="46"/>
      <c r="W37" s="46"/>
      <c r="X37" s="46"/>
      <c r="Y37" s="46" t="s">
        <v>23</v>
      </c>
      <c r="Z37" s="46" t="s">
        <v>23</v>
      </c>
      <c r="AA37" s="46" t="e">
        <v>#N/A</v>
      </c>
      <c r="AB37" s="46" t="s">
        <v>23</v>
      </c>
      <c r="AC37" s="46" t="s">
        <v>23</v>
      </c>
      <c r="AD37" s="46" t="s">
        <v>23</v>
      </c>
      <c r="AE37" s="46" t="s">
        <v>23</v>
      </c>
      <c r="AF37" s="8"/>
      <c r="AG37" s="46" t="s">
        <v>23</v>
      </c>
      <c r="AH37" s="46" t="s">
        <v>23</v>
      </c>
      <c r="AI37" s="46" t="s">
        <v>23</v>
      </c>
      <c r="AJ37" s="46" t="s">
        <v>23</v>
      </c>
      <c r="AK37" s="46" t="str">
        <f>IFERROR(VLOOKUP($A37,[3]集約用シート!$E:$G,2,FALSE),"")</f>
        <v/>
      </c>
      <c r="AL37" s="46" t="str">
        <f>IFERROR(VLOOKUP($A37,[3]集約用シート!$E:$G,3,FALSE),"")</f>
        <v/>
      </c>
      <c r="AM37" s="46" t="str">
        <f>IFERROR(VLOOKUP($A37,[3]集約用シート!$E:$K,7,FALSE),"")</f>
        <v/>
      </c>
      <c r="AN37" s="46" t="str">
        <f>IFERROR(VLOOKUP($B37,Sheet1!$A$5:$B$300,2,FALSE),"")</f>
        <v/>
      </c>
      <c r="AO37" s="46" t="str">
        <f>IFERROR(VLOOKUP($A37,[3]集約用シート!$E:$O,11,FALSE),"")</f>
        <v/>
      </c>
      <c r="AP37" s="5" t="str">
        <f>IFERROR(VLOOKUP($A37,集約用シート!$B$5:$U$300,15,FALSE),"")</f>
        <v/>
      </c>
      <c r="AQ37" s="8" t="str">
        <f>IFERROR(VLOOKUP($A37,[3]集約用シート!$E:$T,14,FALSE),"")</f>
        <v/>
      </c>
      <c r="AR37" s="46" t="str">
        <f>IFERROR(VLOOKUP($A37,[3]集約用シート!$E:$T,15,FALSE),"")</f>
        <v/>
      </c>
      <c r="AS37" s="5" t="str">
        <f>IFERROR(VLOOKUP($A37,集約用シート!$B$5:$U$300,19,FALSE),"")</f>
        <v/>
      </c>
      <c r="AT37" s="46" t="str">
        <f>IFERROR(VLOOKUP($A37,[3]集約用シート!$E:$V,17,FALSE),"")</f>
        <v/>
      </c>
      <c r="AU37" s="5" t="str">
        <f>IFERROR(VLOOKUP($A37,集約用シート!$B$5:$U$300,21,FALSE),"")</f>
        <v/>
      </c>
    </row>
    <row r="38" spans="1:47" ht="28.5" customHeight="1">
      <c r="A38" s="20"/>
      <c r="B38" s="21"/>
      <c r="C38" s="46"/>
      <c r="D38" s="46"/>
      <c r="E38" s="46">
        <v>0</v>
      </c>
      <c r="F38" s="46"/>
      <c r="G38" s="46"/>
      <c r="H38" s="46"/>
      <c r="I38" s="46"/>
      <c r="J38" s="46"/>
      <c r="K38" s="46"/>
      <c r="L38" s="46"/>
      <c r="M38" s="46"/>
      <c r="N38" s="46"/>
      <c r="O38" s="46"/>
      <c r="P38" s="46">
        <v>0</v>
      </c>
      <c r="Q38" s="46"/>
      <c r="R38" s="46"/>
      <c r="S38" s="46"/>
      <c r="T38" s="46"/>
      <c r="U38" s="46"/>
      <c r="V38" s="46"/>
      <c r="W38" s="46"/>
      <c r="X38" s="46"/>
      <c r="Y38" s="46" t="s">
        <v>23</v>
      </c>
      <c r="Z38" s="46" t="s">
        <v>23</v>
      </c>
      <c r="AA38" s="46" t="e">
        <v>#N/A</v>
      </c>
      <c r="AB38" s="46" t="s">
        <v>23</v>
      </c>
      <c r="AC38" s="46" t="s">
        <v>23</v>
      </c>
      <c r="AD38" s="46" t="s">
        <v>23</v>
      </c>
      <c r="AE38" s="46" t="s">
        <v>23</v>
      </c>
      <c r="AF38" s="8"/>
      <c r="AG38" s="46" t="s">
        <v>23</v>
      </c>
      <c r="AH38" s="46" t="s">
        <v>23</v>
      </c>
      <c r="AI38" s="46" t="s">
        <v>23</v>
      </c>
      <c r="AJ38" s="46" t="s">
        <v>23</v>
      </c>
      <c r="AK38" s="46">
        <f>IFERROR(VLOOKUP($A38,[3]集約用シート!$E:$G,2,FALSE),"")</f>
        <v>0</v>
      </c>
      <c r="AL38" s="46">
        <f>IFERROR(VLOOKUP($A38,[3]集約用シート!$E:$G,3,FALSE),"")</f>
        <v>0</v>
      </c>
      <c r="AM38" s="46">
        <f>IFERROR(VLOOKUP($A38,[3]集約用シート!$E:$K,7,FALSE),"")</f>
        <v>0</v>
      </c>
      <c r="AN38" s="46" t="str">
        <f>IFERROR(VLOOKUP($B38,Sheet1!$A$5:$B$300,2,FALSE),"")</f>
        <v/>
      </c>
      <c r="AO38" s="46">
        <f>IFERROR(VLOOKUP($A38,[3]集約用シート!$E:$O,11,FALSE),"")</f>
        <v>0</v>
      </c>
      <c r="AP38" s="5" t="str">
        <f>IFERROR(VLOOKUP($A38,集約用シート!$B$5:$U$300,15,FALSE),"")</f>
        <v/>
      </c>
      <c r="AQ38" s="8">
        <f>IFERROR(VLOOKUP($A38,[3]集約用シート!$E:$T,14,FALSE),"")</f>
        <v>0</v>
      </c>
      <c r="AR38" s="46">
        <f>IFERROR(VLOOKUP($A38,[3]集約用シート!$E:$T,15,FALSE),"")</f>
        <v>0</v>
      </c>
      <c r="AS38" s="5" t="str">
        <f>IFERROR(VLOOKUP($A38,集約用シート!$B$5:$U$300,19,FALSE),"")</f>
        <v/>
      </c>
      <c r="AT38" s="46">
        <f>IFERROR(VLOOKUP($A38,[3]集約用シート!$E:$V,17,FALSE),"")</f>
        <v>0</v>
      </c>
      <c r="AU38" s="5" t="str">
        <f>IFERROR(VLOOKUP($A38,集約用シート!$B$5:$U$300,21,FALSE),"")</f>
        <v/>
      </c>
    </row>
    <row r="39" spans="1:47" ht="28.5" customHeight="1">
      <c r="A39" s="20"/>
      <c r="B39" s="21"/>
      <c r="C39" s="46"/>
      <c r="D39" s="46"/>
      <c r="E39" s="46">
        <v>0</v>
      </c>
      <c r="F39" s="46"/>
      <c r="G39" s="46"/>
      <c r="H39" s="46"/>
      <c r="I39" s="46"/>
      <c r="J39" s="46"/>
      <c r="K39" s="46"/>
      <c r="L39" s="46"/>
      <c r="M39" s="46"/>
      <c r="N39" s="46"/>
      <c r="O39" s="46"/>
      <c r="P39" s="46">
        <v>0</v>
      </c>
      <c r="Q39" s="46"/>
      <c r="R39" s="46"/>
      <c r="S39" s="46"/>
      <c r="T39" s="46"/>
      <c r="U39" s="46"/>
      <c r="V39" s="46"/>
      <c r="W39" s="46"/>
      <c r="X39" s="46"/>
      <c r="Y39" s="46" t="s">
        <v>23</v>
      </c>
      <c r="Z39" s="46" t="s">
        <v>23</v>
      </c>
      <c r="AA39" s="46" t="e">
        <v>#N/A</v>
      </c>
      <c r="AB39" s="46" t="s">
        <v>23</v>
      </c>
      <c r="AC39" s="46" t="s">
        <v>23</v>
      </c>
      <c r="AD39" s="46" t="s">
        <v>23</v>
      </c>
      <c r="AE39" s="46" t="s">
        <v>23</v>
      </c>
      <c r="AF39" s="8"/>
      <c r="AG39" s="46" t="s">
        <v>23</v>
      </c>
      <c r="AH39" s="46" t="s">
        <v>23</v>
      </c>
      <c r="AI39" s="46" t="s">
        <v>23</v>
      </c>
      <c r="AJ39" s="46" t="s">
        <v>23</v>
      </c>
      <c r="AK39" s="46">
        <f>IFERROR(VLOOKUP($A39,[3]集約用シート!$E:$G,2,FALSE),"")</f>
        <v>0</v>
      </c>
      <c r="AL39" s="46">
        <f>IFERROR(VLOOKUP($A39,[3]集約用シート!$E:$G,3,FALSE),"")</f>
        <v>0</v>
      </c>
      <c r="AM39" s="46">
        <f>IFERROR(VLOOKUP($A39,[3]集約用シート!$E:$K,7,FALSE),"")</f>
        <v>0</v>
      </c>
      <c r="AN39" s="46" t="str">
        <f>IFERROR(VLOOKUP($B39,Sheet1!$A$5:$B$300,2,FALSE),"")</f>
        <v/>
      </c>
      <c r="AO39" s="46">
        <f>IFERROR(VLOOKUP($A39,[3]集約用シート!$E:$O,11,FALSE),"")</f>
        <v>0</v>
      </c>
      <c r="AP39" s="5" t="str">
        <f>IFERROR(VLOOKUP($A39,集約用シート!$B$5:$U$300,15,FALSE),"")</f>
        <v/>
      </c>
      <c r="AQ39" s="8">
        <f>IFERROR(VLOOKUP($A39,[3]集約用シート!$E:$T,14,FALSE),"")</f>
        <v>0</v>
      </c>
      <c r="AR39" s="46">
        <f>IFERROR(VLOOKUP($A39,[3]集約用シート!$E:$T,15,FALSE),"")</f>
        <v>0</v>
      </c>
      <c r="AS39" s="5" t="str">
        <f>IFERROR(VLOOKUP($A39,集約用シート!$B$5:$U$300,19,FALSE),"")</f>
        <v/>
      </c>
      <c r="AT39" s="46">
        <f>IFERROR(VLOOKUP($A39,[3]集約用シート!$E:$V,17,FALSE),"")</f>
        <v>0</v>
      </c>
      <c r="AU39" s="5" t="str">
        <f>IFERROR(VLOOKUP($A39,集約用シート!$B$5:$U$300,21,FALSE),"")</f>
        <v/>
      </c>
    </row>
    <row r="40" spans="1:47" ht="28.5" customHeight="1">
      <c r="A40" s="20"/>
      <c r="B40" s="21"/>
      <c r="C40" s="46"/>
      <c r="D40" s="46"/>
      <c r="E40" s="46">
        <v>0</v>
      </c>
      <c r="F40" s="46"/>
      <c r="G40" s="46"/>
      <c r="H40" s="46"/>
      <c r="I40" s="46"/>
      <c r="J40" s="46"/>
      <c r="K40" s="46"/>
      <c r="L40" s="46"/>
      <c r="M40" s="46"/>
      <c r="N40" s="46"/>
      <c r="O40" s="46"/>
      <c r="P40" s="46">
        <v>0</v>
      </c>
      <c r="Q40" s="46"/>
      <c r="R40" s="46"/>
      <c r="S40" s="46"/>
      <c r="T40" s="46"/>
      <c r="U40" s="46"/>
      <c r="V40" s="46"/>
      <c r="W40" s="46"/>
      <c r="X40" s="46"/>
      <c r="Y40" s="46" t="s">
        <v>23</v>
      </c>
      <c r="Z40" s="46" t="s">
        <v>23</v>
      </c>
      <c r="AA40" s="46" t="e">
        <v>#N/A</v>
      </c>
      <c r="AB40" s="46" t="s">
        <v>23</v>
      </c>
      <c r="AC40" s="46" t="s">
        <v>23</v>
      </c>
      <c r="AD40" s="46" t="s">
        <v>23</v>
      </c>
      <c r="AE40" s="46" t="s">
        <v>23</v>
      </c>
      <c r="AF40" s="8"/>
      <c r="AG40" s="46" t="s">
        <v>23</v>
      </c>
      <c r="AH40" s="46" t="s">
        <v>23</v>
      </c>
      <c r="AI40" s="46" t="s">
        <v>23</v>
      </c>
      <c r="AJ40" s="46" t="s">
        <v>23</v>
      </c>
      <c r="AK40" s="46">
        <f>IFERROR(VLOOKUP($A40,[3]集約用シート!$E:$G,2,FALSE),"")</f>
        <v>0</v>
      </c>
      <c r="AL40" s="46">
        <f>IFERROR(VLOOKUP($A40,[3]集約用シート!$E:$G,3,FALSE),"")</f>
        <v>0</v>
      </c>
      <c r="AM40" s="46">
        <f>IFERROR(VLOOKUP($A40,[3]集約用シート!$E:$K,7,FALSE),"")</f>
        <v>0</v>
      </c>
      <c r="AN40" s="46" t="str">
        <f>IFERROR(VLOOKUP($B40,Sheet1!$A$5:$B$300,2,FALSE),"")</f>
        <v/>
      </c>
      <c r="AO40" s="46">
        <f>IFERROR(VLOOKUP($A40,[3]集約用シート!$E:$O,11,FALSE),"")</f>
        <v>0</v>
      </c>
      <c r="AP40" s="5" t="str">
        <f>IFERROR(VLOOKUP($A40,集約用シート!$B$5:$U$300,15,FALSE),"")</f>
        <v/>
      </c>
      <c r="AQ40" s="8">
        <f>IFERROR(VLOOKUP($A40,[3]集約用シート!$E:$T,14,FALSE),"")</f>
        <v>0</v>
      </c>
      <c r="AR40" s="46">
        <f>IFERROR(VLOOKUP($A40,[3]集約用シート!$E:$T,15,FALSE),"")</f>
        <v>0</v>
      </c>
      <c r="AS40" s="5" t="str">
        <f>IFERROR(VLOOKUP($A40,集約用シート!$B$5:$U$300,19,FALSE),"")</f>
        <v/>
      </c>
      <c r="AT40" s="46">
        <f>IFERROR(VLOOKUP($A40,[3]集約用シート!$E:$V,17,FALSE),"")</f>
        <v>0</v>
      </c>
      <c r="AU40" s="5" t="str">
        <f>IFERROR(VLOOKUP($A40,集約用シート!$B$5:$U$300,21,FALSE),"")</f>
        <v/>
      </c>
    </row>
    <row r="41" spans="1:47" ht="28.5" customHeight="1">
      <c r="A41" s="36" t="s">
        <v>242</v>
      </c>
      <c r="B41" s="37"/>
      <c r="C41" s="46">
        <v>17</v>
      </c>
      <c r="D41" s="46">
        <v>0</v>
      </c>
      <c r="E41" s="29"/>
      <c r="N41" s="46">
        <v>17</v>
      </c>
      <c r="O41" s="46">
        <v>0</v>
      </c>
      <c r="P41" s="29"/>
      <c r="Y41" s="46">
        <v>0</v>
      </c>
      <c r="Z41" s="46">
        <v>0</v>
      </c>
      <c r="AA41" s="29"/>
      <c r="AK41" s="46" t="str">
        <f>IFERROR(VLOOKUP($A41,[3]集約用シート!$E:$G,2,FALSE),"")</f>
        <v/>
      </c>
      <c r="AL41" s="46" t="str">
        <f>IFERROR(VLOOKUP($A41,[3]集約用シート!$E:$G,3,FALSE),"")</f>
        <v/>
      </c>
      <c r="AM41" s="46" t="str">
        <f>IFERROR(VLOOKUP($A41,[3]集約用シート!$E:$K,7,FALSE),"")</f>
        <v/>
      </c>
      <c r="AN41" s="46" t="str">
        <f>IFERROR(VLOOKUP($B41,Sheet1!$A$5:$B$300,2,FALSE),"")</f>
        <v/>
      </c>
      <c r="AO41" s="46" t="str">
        <f>IFERROR(VLOOKUP($A41,[3]集約用シート!$E:$O,11,FALSE),"")</f>
        <v/>
      </c>
      <c r="AP41" s="5" t="str">
        <f>IFERROR(VLOOKUP($A41,集約用シート!$B$5:$U$300,15,FALSE),"")</f>
        <v/>
      </c>
      <c r="AQ41" s="8" t="str">
        <f>IFERROR(VLOOKUP($A41,[3]集約用シート!$E:$T,14,FALSE),"")</f>
        <v/>
      </c>
      <c r="AR41" s="46" t="str">
        <f>IFERROR(VLOOKUP($A41,[3]集約用シート!$E:$T,15,FALSE),"")</f>
        <v/>
      </c>
      <c r="AS41" s="5" t="str">
        <f>IFERROR(VLOOKUP($A41,集約用シート!$B$5:$U$300,19,FALSE),"")</f>
        <v/>
      </c>
      <c r="AT41" s="46" t="str">
        <f>IFERROR(VLOOKUP($A41,[3]集約用シート!$E:$V,17,FALSE),"")</f>
        <v/>
      </c>
      <c r="AU41" s="5" t="str">
        <f>IFERROR(VLOOKUP($A41,集約用シート!$B$5:$U$300,21,FALSE),"")</f>
        <v/>
      </c>
    </row>
  </sheetData>
  <mergeCells count="28">
    <mergeCell ref="AR2:AS2"/>
    <mergeCell ref="AT2:AU2"/>
    <mergeCell ref="AF2:AF3"/>
    <mergeCell ref="AG2:AH2"/>
    <mergeCell ref="AM2:AN2"/>
    <mergeCell ref="AO2:AP2"/>
    <mergeCell ref="AQ2:AQ3"/>
    <mergeCell ref="W2:X2"/>
    <mergeCell ref="Y2:Z2"/>
    <mergeCell ref="A4:B4"/>
    <mergeCell ref="AB2:AC2"/>
    <mergeCell ref="AD2:AE2"/>
    <mergeCell ref="C1:M1"/>
    <mergeCell ref="N1:X1"/>
    <mergeCell ref="Y1:AJ1"/>
    <mergeCell ref="AK1:AU1"/>
    <mergeCell ref="A2:B2"/>
    <mergeCell ref="C2:D2"/>
    <mergeCell ref="F2:G2"/>
    <mergeCell ref="H2:I2"/>
    <mergeCell ref="J2:K2"/>
    <mergeCell ref="L2:M2"/>
    <mergeCell ref="AI2:AJ2"/>
    <mergeCell ref="AK2:AL2"/>
    <mergeCell ref="N2:O2"/>
    <mergeCell ref="Q2:R2"/>
    <mergeCell ref="S2:T2"/>
    <mergeCell ref="U2:V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dimension ref="A1:AU39"/>
  <sheetViews>
    <sheetView view="pageBreakPreview" topLeftCell="AG1" zoomScale="115" zoomScaleNormal="118" zoomScaleSheetLayoutView="115" workbookViewId="0">
      <selection activeCell="AN15" sqref="AN15"/>
    </sheetView>
  </sheetViews>
  <sheetFormatPr defaultColWidth="9" defaultRowHeight="28.5" customHeight="1"/>
  <cols>
    <col min="1" max="1" width="29.33203125" style="25" customWidth="1"/>
    <col min="2" max="2" width="32.5" style="3" customWidth="1"/>
    <col min="3"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C1" s="94" t="s">
        <v>2569</v>
      </c>
      <c r="D1" s="95"/>
      <c r="E1" s="95"/>
      <c r="F1" s="95"/>
      <c r="G1" s="95"/>
      <c r="H1" s="95"/>
      <c r="I1" s="95"/>
      <c r="J1" s="95"/>
      <c r="K1" s="95"/>
      <c r="L1" s="95"/>
      <c r="M1" s="96"/>
      <c r="N1" s="94" t="s">
        <v>2570</v>
      </c>
      <c r="O1" s="95"/>
      <c r="P1" s="95"/>
      <c r="Q1" s="95"/>
      <c r="R1" s="95"/>
      <c r="S1" s="95"/>
      <c r="T1" s="95"/>
      <c r="U1" s="95"/>
      <c r="V1" s="95"/>
      <c r="W1" s="95"/>
      <c r="X1" s="96"/>
      <c r="Y1" s="94" t="s">
        <v>2571</v>
      </c>
      <c r="Z1" s="95"/>
      <c r="AA1" s="95"/>
      <c r="AB1" s="95"/>
      <c r="AC1" s="95"/>
      <c r="AD1" s="95"/>
      <c r="AE1" s="95"/>
      <c r="AF1" s="95"/>
      <c r="AG1" s="95"/>
      <c r="AH1" s="95"/>
      <c r="AI1" s="95"/>
      <c r="AJ1" s="96"/>
      <c r="AK1" s="94" t="s">
        <v>2572</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101" t="s">
        <v>10</v>
      </c>
      <c r="AG2" s="94" t="s">
        <v>8</v>
      </c>
      <c r="AH2" s="96"/>
      <c r="AI2" s="99" t="s">
        <v>9</v>
      </c>
      <c r="AJ2" s="100"/>
      <c r="AK2" s="94" t="s">
        <v>5</v>
      </c>
      <c r="AL2" s="96"/>
      <c r="AM2" s="94" t="s">
        <v>6</v>
      </c>
      <c r="AN2" s="96"/>
      <c r="AO2" s="94" t="s">
        <v>7</v>
      </c>
      <c r="AP2" s="96"/>
      <c r="AQ2" s="101" t="s">
        <v>10</v>
      </c>
      <c r="AR2" s="94" t="s">
        <v>8</v>
      </c>
      <c r="AS2" s="96"/>
      <c r="AT2" s="99" t="s">
        <v>11</v>
      </c>
      <c r="AU2" s="100"/>
    </row>
    <row r="3" spans="1:47" ht="28.5" customHeight="1">
      <c r="A3" s="26"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2</v>
      </c>
      <c r="D4" s="46">
        <v>16</v>
      </c>
      <c r="E4" s="46"/>
      <c r="F4" s="46">
        <v>17</v>
      </c>
      <c r="G4" s="46">
        <v>7</v>
      </c>
      <c r="H4" s="46">
        <v>17</v>
      </c>
      <c r="I4" s="46">
        <v>17</v>
      </c>
      <c r="J4" s="46">
        <v>1</v>
      </c>
      <c r="K4" s="46">
        <v>3</v>
      </c>
      <c r="L4" s="46"/>
      <c r="M4" s="46"/>
      <c r="N4" s="46">
        <v>2</v>
      </c>
      <c r="O4" s="46">
        <v>18</v>
      </c>
      <c r="P4" s="46"/>
      <c r="Q4" s="46">
        <v>2</v>
      </c>
      <c r="R4" s="46">
        <v>8</v>
      </c>
      <c r="S4" s="46">
        <v>12</v>
      </c>
      <c r="T4" s="46">
        <v>8</v>
      </c>
      <c r="U4" s="46">
        <v>1</v>
      </c>
      <c r="V4" s="46"/>
      <c r="W4" s="46"/>
      <c r="X4" s="46"/>
      <c r="Y4" s="46">
        <v>21</v>
      </c>
      <c r="Z4" s="46">
        <v>8</v>
      </c>
      <c r="AA4" s="46"/>
      <c r="AB4" s="46">
        <v>18</v>
      </c>
      <c r="AC4" s="46">
        <v>5</v>
      </c>
      <c r="AD4" s="46">
        <v>13</v>
      </c>
      <c r="AE4" s="46">
        <v>6</v>
      </c>
      <c r="AF4" s="8">
        <v>22</v>
      </c>
      <c r="AG4" s="46">
        <v>6</v>
      </c>
      <c r="AH4" s="46">
        <v>3</v>
      </c>
      <c r="AI4" s="46"/>
      <c r="AJ4" s="46"/>
      <c r="AK4" s="46">
        <v>9</v>
      </c>
      <c r="AL4" s="46">
        <v>6</v>
      </c>
      <c r="AM4" s="46">
        <v>1</v>
      </c>
      <c r="AN4" s="46"/>
      <c r="AO4" s="46">
        <v>9</v>
      </c>
      <c r="AP4" s="46"/>
      <c r="AQ4" s="8"/>
      <c r="AR4" s="46">
        <v>1</v>
      </c>
      <c r="AS4" s="46"/>
      <c r="AT4" s="46">
        <v>2</v>
      </c>
      <c r="AU4" s="46"/>
    </row>
    <row r="5" spans="1:47" ht="28.5" customHeight="1">
      <c r="A5" s="27">
        <v>461</v>
      </c>
      <c r="B5" s="21" t="s">
        <v>1339</v>
      </c>
      <c r="C5" s="37"/>
      <c r="D5" s="46"/>
      <c r="E5" s="46"/>
      <c r="F5" s="46"/>
      <c r="G5" s="46"/>
      <c r="H5" s="46"/>
      <c r="I5" s="46"/>
      <c r="J5" s="46"/>
      <c r="K5" s="46"/>
      <c r="L5" s="46"/>
      <c r="M5" s="46"/>
      <c r="N5" s="46"/>
      <c r="O5" s="46"/>
      <c r="P5" s="46"/>
      <c r="Q5" s="46"/>
      <c r="R5" s="46"/>
      <c r="S5" s="46"/>
      <c r="T5" s="46"/>
      <c r="U5" s="46"/>
      <c r="V5" s="46"/>
      <c r="W5" s="46"/>
      <c r="X5" s="46"/>
      <c r="Y5" s="46" t="s">
        <v>21</v>
      </c>
      <c r="Z5" s="46" t="s">
        <v>21</v>
      </c>
      <c r="AA5" s="46" t="s">
        <v>21</v>
      </c>
      <c r="AB5" s="46" t="s">
        <v>21</v>
      </c>
      <c r="AC5" s="46" t="s">
        <v>21</v>
      </c>
      <c r="AD5" s="46" t="s">
        <v>21</v>
      </c>
      <c r="AE5" s="46" t="s">
        <v>21</v>
      </c>
      <c r="AF5" s="8" t="s">
        <v>21</v>
      </c>
      <c r="AG5" s="46" t="s">
        <v>23</v>
      </c>
      <c r="AH5" s="46" t="s">
        <v>23</v>
      </c>
      <c r="AI5" s="46" t="s">
        <v>21</v>
      </c>
      <c r="AJ5" s="46" t="s">
        <v>21</v>
      </c>
      <c r="AK5" s="46" t="s">
        <v>23</v>
      </c>
      <c r="AL5" s="46" t="s">
        <v>23</v>
      </c>
      <c r="AM5" s="46" t="s">
        <v>23</v>
      </c>
      <c r="AN5" s="46" t="str">
        <f>IFERROR(VLOOKUP($B5,Sheet1!$A$5:$B$300,2,FALSE),"")</f>
        <v/>
      </c>
      <c r="AO5" s="46" t="s">
        <v>23</v>
      </c>
      <c r="AP5" s="5" t="str">
        <f>IFERROR(VLOOKUP($A5,集約用シート!$B$5:$U$300,15,FALSE),"")</f>
        <v/>
      </c>
      <c r="AQ5" s="8" t="s">
        <v>23</v>
      </c>
      <c r="AR5" s="46" t="s">
        <v>23</v>
      </c>
      <c r="AS5" s="5" t="str">
        <f>IFERROR(VLOOKUP($A5,集約用シート!$B$5:$U$300,19,FALSE),"")</f>
        <v/>
      </c>
      <c r="AT5" s="46" t="s">
        <v>23</v>
      </c>
      <c r="AU5" s="5" t="str">
        <f>IFERROR(VLOOKUP($A5,集約用シート!$B$5:$U$300,21,FALSE),"")</f>
        <v/>
      </c>
    </row>
    <row r="6" spans="1:47" ht="28.5" customHeight="1">
      <c r="A6" s="27">
        <v>463</v>
      </c>
      <c r="B6" s="21" t="s">
        <v>1340</v>
      </c>
      <c r="C6" s="46" t="s">
        <v>26</v>
      </c>
      <c r="D6" s="46" t="s">
        <v>21</v>
      </c>
      <c r="E6" s="46">
        <v>1</v>
      </c>
      <c r="F6" s="46" t="s">
        <v>26</v>
      </c>
      <c r="G6" s="46" t="s">
        <v>26</v>
      </c>
      <c r="H6" s="46"/>
      <c r="I6" s="46" t="s">
        <v>26</v>
      </c>
      <c r="J6" s="46"/>
      <c r="K6" s="46"/>
      <c r="L6" s="46"/>
      <c r="M6" s="46"/>
      <c r="N6" s="46" t="s">
        <v>26</v>
      </c>
      <c r="O6" s="46" t="s">
        <v>21</v>
      </c>
      <c r="P6" s="46">
        <v>1</v>
      </c>
      <c r="Q6" s="46" t="s">
        <v>26</v>
      </c>
      <c r="R6" s="46" t="s">
        <v>26</v>
      </c>
      <c r="S6" s="46"/>
      <c r="T6" s="46" t="s">
        <v>26</v>
      </c>
      <c r="U6" s="46"/>
      <c r="V6" s="46"/>
      <c r="W6" s="46"/>
      <c r="X6" s="46"/>
      <c r="Y6" s="46" t="s">
        <v>25</v>
      </c>
      <c r="Z6" s="46" t="s">
        <v>21</v>
      </c>
      <c r="AA6" s="46" t="e">
        <v>#N/A</v>
      </c>
      <c r="AB6" s="46" t="s">
        <v>25</v>
      </c>
      <c r="AC6" s="46" t="s">
        <v>25</v>
      </c>
      <c r="AD6" s="46" t="s">
        <v>21</v>
      </c>
      <c r="AE6" s="46" t="s">
        <v>25</v>
      </c>
      <c r="AF6" s="8" t="s">
        <v>25</v>
      </c>
      <c r="AG6" s="46" t="s">
        <v>21</v>
      </c>
      <c r="AH6" s="46" t="s">
        <v>25</v>
      </c>
      <c r="AI6" s="46" t="s">
        <v>21</v>
      </c>
      <c r="AJ6" s="46" t="s">
        <v>21</v>
      </c>
      <c r="AK6" s="46" t="s">
        <v>23</v>
      </c>
      <c r="AL6" s="46" t="s">
        <v>23</v>
      </c>
      <c r="AM6" s="46" t="s">
        <v>23</v>
      </c>
      <c r="AN6" s="46" t="str">
        <f>IFERROR(VLOOKUP($B6,Sheet1!$A$5:$B$300,2,FALSE),"")</f>
        <v/>
      </c>
      <c r="AO6" s="46" t="s">
        <v>23</v>
      </c>
      <c r="AP6" s="46"/>
      <c r="AQ6" s="8" t="s">
        <v>23</v>
      </c>
      <c r="AR6" s="46" t="s">
        <v>23</v>
      </c>
      <c r="AS6" s="5" t="str">
        <f>IFERROR(VLOOKUP($A6,集約用シート!$B$5:$U$300,19,FALSE),"")</f>
        <v/>
      </c>
      <c r="AT6" s="46" t="s">
        <v>23</v>
      </c>
      <c r="AU6" s="5" t="str">
        <f>IFERROR(VLOOKUP($A6,集約用シート!$B$5:$U$300,21,FALSE),"")</f>
        <v/>
      </c>
    </row>
    <row r="7" spans="1:47" ht="28.5" customHeight="1">
      <c r="A7" s="27">
        <v>464</v>
      </c>
      <c r="B7" s="21" t="s">
        <v>1341</v>
      </c>
      <c r="C7" s="46" t="s">
        <v>26</v>
      </c>
      <c r="D7" s="46" t="s">
        <v>26</v>
      </c>
      <c r="E7" s="46" t="s">
        <v>26</v>
      </c>
      <c r="F7" s="46" t="s">
        <v>26</v>
      </c>
      <c r="G7" s="46" t="s">
        <v>26</v>
      </c>
      <c r="H7" s="46" t="s">
        <v>26</v>
      </c>
      <c r="I7" s="46" t="s">
        <v>26</v>
      </c>
      <c r="J7" s="46" t="s">
        <v>26</v>
      </c>
      <c r="K7" s="46" t="s">
        <v>26</v>
      </c>
      <c r="L7" s="46"/>
      <c r="M7" s="46"/>
      <c r="N7" s="46" t="s">
        <v>26</v>
      </c>
      <c r="O7" s="46" t="s">
        <v>26</v>
      </c>
      <c r="P7" s="46" t="s">
        <v>26</v>
      </c>
      <c r="Q7" s="46" t="s">
        <v>26</v>
      </c>
      <c r="R7" s="46" t="s">
        <v>26</v>
      </c>
      <c r="S7" s="46"/>
      <c r="T7" s="46" t="s">
        <v>26</v>
      </c>
      <c r="U7" s="46" t="s">
        <v>26</v>
      </c>
      <c r="V7" s="46"/>
      <c r="W7" s="46"/>
      <c r="X7" s="46"/>
      <c r="Y7" s="46" t="s">
        <v>25</v>
      </c>
      <c r="Z7" s="46" t="s">
        <v>25</v>
      </c>
      <c r="AA7" s="46" t="s">
        <v>25</v>
      </c>
      <c r="AB7" s="46" t="s">
        <v>25</v>
      </c>
      <c r="AC7" s="46" t="s">
        <v>21</v>
      </c>
      <c r="AD7" s="46" t="s">
        <v>25</v>
      </c>
      <c r="AE7" s="46" t="s">
        <v>21</v>
      </c>
      <c r="AF7" s="8" t="s">
        <v>25</v>
      </c>
      <c r="AG7" s="46" t="s">
        <v>25</v>
      </c>
      <c r="AH7" s="46" t="s">
        <v>23</v>
      </c>
      <c r="AI7" s="46" t="s">
        <v>21</v>
      </c>
      <c r="AJ7" s="46" t="s">
        <v>21</v>
      </c>
      <c r="AK7" s="46" t="s">
        <v>23</v>
      </c>
      <c r="AL7" s="46" t="s">
        <v>23</v>
      </c>
      <c r="AM7" s="46" t="s">
        <v>23</v>
      </c>
      <c r="AN7" s="46" t="str">
        <f>IFERROR(VLOOKUP($B7,Sheet1!$A$5:$B$300,2,FALSE),"")</f>
        <v/>
      </c>
      <c r="AO7" s="46" t="s">
        <v>23</v>
      </c>
      <c r="AP7" s="46"/>
      <c r="AQ7" s="8" t="s">
        <v>23</v>
      </c>
      <c r="AR7" s="46" t="s">
        <v>23</v>
      </c>
      <c r="AS7" s="5" t="str">
        <f>IFERROR(VLOOKUP($A7,集約用シート!$B$5:$U$300,19,FALSE),"")</f>
        <v/>
      </c>
      <c r="AT7" s="46" t="s">
        <v>23</v>
      </c>
      <c r="AU7" s="5" t="str">
        <f>IFERROR(VLOOKUP($A7,集約用シート!$B$5:$U$300,21,FALSE),"")</f>
        <v/>
      </c>
    </row>
    <row r="8" spans="1:47" ht="28.5" customHeight="1">
      <c r="A8" s="27">
        <v>465</v>
      </c>
      <c r="B8" s="21" t="s">
        <v>1342</v>
      </c>
      <c r="C8" s="46" t="s">
        <v>26</v>
      </c>
      <c r="D8" s="46" t="s">
        <v>26</v>
      </c>
      <c r="E8" s="46" t="s">
        <v>26</v>
      </c>
      <c r="F8" s="46" t="s">
        <v>26</v>
      </c>
      <c r="G8" s="46" t="s">
        <v>26</v>
      </c>
      <c r="H8" s="46" t="s">
        <v>26</v>
      </c>
      <c r="I8" s="46" t="s">
        <v>26</v>
      </c>
      <c r="J8" s="46" t="s">
        <v>26</v>
      </c>
      <c r="K8" s="46" t="s">
        <v>26</v>
      </c>
      <c r="L8" s="46"/>
      <c r="M8" s="46"/>
      <c r="N8" s="46" t="s">
        <v>26</v>
      </c>
      <c r="O8" s="46" t="s">
        <v>26</v>
      </c>
      <c r="P8" s="46" t="s">
        <v>26</v>
      </c>
      <c r="Q8" s="46" t="s">
        <v>26</v>
      </c>
      <c r="R8" s="46" t="s">
        <v>26</v>
      </c>
      <c r="S8" s="46" t="s">
        <v>26</v>
      </c>
      <c r="T8" s="46" t="s">
        <v>26</v>
      </c>
      <c r="U8" s="46" t="s">
        <v>26</v>
      </c>
      <c r="V8" s="46"/>
      <c r="W8" s="46"/>
      <c r="X8" s="46"/>
      <c r="Y8" s="46" t="s">
        <v>25</v>
      </c>
      <c r="Z8" s="46" t="s">
        <v>25</v>
      </c>
      <c r="AA8" s="46" t="s">
        <v>25</v>
      </c>
      <c r="AB8" s="46" t="s">
        <v>25</v>
      </c>
      <c r="AC8" s="46" t="s">
        <v>21</v>
      </c>
      <c r="AD8" s="46" t="s">
        <v>25</v>
      </c>
      <c r="AE8" s="46" t="s">
        <v>21</v>
      </c>
      <c r="AF8" s="8" t="s">
        <v>25</v>
      </c>
      <c r="AG8" s="46" t="s">
        <v>21</v>
      </c>
      <c r="AH8" s="46"/>
      <c r="AI8" s="46" t="s">
        <v>21</v>
      </c>
      <c r="AJ8" s="46" t="s">
        <v>21</v>
      </c>
      <c r="AK8" s="46" t="s">
        <v>25</v>
      </c>
      <c r="AL8" s="46" t="s">
        <v>25</v>
      </c>
      <c r="AM8" s="46" t="s">
        <v>25</v>
      </c>
      <c r="AN8" s="46" t="str">
        <f>IFERROR(VLOOKUP($B8,Sheet1!$A$5:$B$300,2,FALSE),"")</f>
        <v/>
      </c>
      <c r="AO8" s="46" t="s">
        <v>25</v>
      </c>
      <c r="AP8" s="46"/>
      <c r="AQ8" s="8" t="s">
        <v>1934</v>
      </c>
      <c r="AR8" s="46" t="s">
        <v>25</v>
      </c>
      <c r="AS8" s="5" t="str">
        <f>IFERROR(VLOOKUP($A8,集約用シート!$B$5:$U$300,19,FALSE),"")</f>
        <v/>
      </c>
      <c r="AT8" s="46" t="s">
        <v>21</v>
      </c>
      <c r="AU8" s="5" t="str">
        <f>IFERROR(VLOOKUP($A8,集約用シート!$B$5:$U$300,21,FALSE),"")</f>
        <v/>
      </c>
    </row>
    <row r="9" spans="1:47" ht="28.5" customHeight="1">
      <c r="A9" s="27">
        <v>466</v>
      </c>
      <c r="B9" s="21" t="s">
        <v>1343</v>
      </c>
      <c r="C9" s="46" t="s">
        <v>26</v>
      </c>
      <c r="D9" s="46" t="s">
        <v>26</v>
      </c>
      <c r="E9" s="46" t="s">
        <v>26</v>
      </c>
      <c r="F9" s="46" t="s">
        <v>26</v>
      </c>
      <c r="G9" s="46"/>
      <c r="H9" s="46" t="s">
        <v>26</v>
      </c>
      <c r="I9" s="46" t="s">
        <v>26</v>
      </c>
      <c r="J9" s="46" t="s">
        <v>26</v>
      </c>
      <c r="K9" s="46"/>
      <c r="L9" s="46"/>
      <c r="M9" s="46"/>
      <c r="N9" s="46" t="s">
        <v>26</v>
      </c>
      <c r="O9" s="46" t="s">
        <v>26</v>
      </c>
      <c r="P9" s="46" t="s">
        <v>26</v>
      </c>
      <c r="Q9" s="46" t="s">
        <v>26</v>
      </c>
      <c r="R9" s="46" t="s">
        <v>26</v>
      </c>
      <c r="S9" s="46" t="s">
        <v>26</v>
      </c>
      <c r="T9" s="46" t="s">
        <v>26</v>
      </c>
      <c r="U9" s="46" t="s">
        <v>26</v>
      </c>
      <c r="V9" s="46"/>
      <c r="W9" s="46"/>
      <c r="X9" s="46"/>
      <c r="Y9" s="46" t="s">
        <v>25</v>
      </c>
      <c r="Z9" s="46" t="s">
        <v>25</v>
      </c>
      <c r="AA9" s="46" t="s">
        <v>25</v>
      </c>
      <c r="AB9" s="46" t="s">
        <v>25</v>
      </c>
      <c r="AC9" s="46" t="s">
        <v>21</v>
      </c>
      <c r="AD9" s="46" t="s">
        <v>25</v>
      </c>
      <c r="AE9" s="46" t="s">
        <v>25</v>
      </c>
      <c r="AF9" s="8" t="s">
        <v>25</v>
      </c>
      <c r="AG9" s="46" t="s">
        <v>21</v>
      </c>
      <c r="AH9" s="46" t="s">
        <v>25</v>
      </c>
      <c r="AI9" s="46" t="s">
        <v>21</v>
      </c>
      <c r="AJ9" s="46" t="s">
        <v>21</v>
      </c>
      <c r="AK9" s="46" t="s">
        <v>25</v>
      </c>
      <c r="AL9" s="46" t="s">
        <v>21</v>
      </c>
      <c r="AM9" s="46" t="s">
        <v>25</v>
      </c>
      <c r="AN9" s="46" t="str">
        <f>IFERROR(VLOOKUP($B9,Sheet1!$A$5:$B$300,2,FALSE),"")</f>
        <v/>
      </c>
      <c r="AO9" s="46" t="s">
        <v>25</v>
      </c>
      <c r="AP9" s="46"/>
      <c r="AQ9" s="8" t="s">
        <v>1934</v>
      </c>
      <c r="AR9" s="46" t="s">
        <v>2566</v>
      </c>
      <c r="AS9" s="5" t="str">
        <f>IFERROR(VLOOKUP($A9,集約用シート!$B$5:$U$300,19,FALSE),"")</f>
        <v/>
      </c>
      <c r="AT9" s="46" t="s">
        <v>21</v>
      </c>
      <c r="AU9" s="5" t="str">
        <f>IFERROR(VLOOKUP($A9,集約用シート!$B$5:$U$300,21,FALSE),"")</f>
        <v/>
      </c>
    </row>
    <row r="10" spans="1:47" ht="28.5" customHeight="1">
      <c r="A10" s="27">
        <v>467</v>
      </c>
      <c r="B10" s="21" t="s">
        <v>1344</v>
      </c>
      <c r="C10" s="46" t="s">
        <v>26</v>
      </c>
      <c r="D10" s="46" t="s">
        <v>26</v>
      </c>
      <c r="E10" s="46" t="s">
        <v>26</v>
      </c>
      <c r="F10" s="46" t="s">
        <v>26</v>
      </c>
      <c r="G10" s="46" t="s">
        <v>26</v>
      </c>
      <c r="H10" s="46" t="s">
        <v>26</v>
      </c>
      <c r="I10" s="46" t="s">
        <v>26</v>
      </c>
      <c r="J10" s="46" t="s">
        <v>26</v>
      </c>
      <c r="K10" s="46" t="s">
        <v>26</v>
      </c>
      <c r="L10" s="46"/>
      <c r="M10" s="46"/>
      <c r="N10" s="46" t="s">
        <v>26</v>
      </c>
      <c r="O10" s="46" t="s">
        <v>26</v>
      </c>
      <c r="P10" s="46" t="s">
        <v>26</v>
      </c>
      <c r="Q10" s="46" t="s">
        <v>26</v>
      </c>
      <c r="R10" s="46" t="s">
        <v>26</v>
      </c>
      <c r="S10" s="46" t="s">
        <v>26</v>
      </c>
      <c r="T10" s="46" t="s">
        <v>26</v>
      </c>
      <c r="U10" s="46" t="s">
        <v>26</v>
      </c>
      <c r="V10" s="46"/>
      <c r="W10" s="46"/>
      <c r="X10" s="46"/>
      <c r="Y10" s="46" t="s">
        <v>25</v>
      </c>
      <c r="Z10" s="46" t="s">
        <v>23</v>
      </c>
      <c r="AA10" s="46" t="e">
        <v>#N/A</v>
      </c>
      <c r="AB10" s="46" t="s">
        <v>25</v>
      </c>
      <c r="AC10" s="46" t="s">
        <v>25</v>
      </c>
      <c r="AD10" s="46" t="s">
        <v>25</v>
      </c>
      <c r="AE10" s="46" t="s">
        <v>25</v>
      </c>
      <c r="AF10" s="8" t="s">
        <v>25</v>
      </c>
      <c r="AG10" s="46" t="s">
        <v>25</v>
      </c>
      <c r="AH10" s="46" t="s">
        <v>25</v>
      </c>
      <c r="AI10" s="46" t="s">
        <v>21</v>
      </c>
      <c r="AJ10" s="46" t="s">
        <v>21</v>
      </c>
      <c r="AK10" s="46" t="s">
        <v>25</v>
      </c>
      <c r="AL10" s="46" t="s">
        <v>21</v>
      </c>
      <c r="AM10" s="46" t="s">
        <v>25</v>
      </c>
      <c r="AN10" s="46" t="str">
        <f>IFERROR(VLOOKUP($B10,Sheet1!$A$5:$B$300,2,FALSE),"")</f>
        <v/>
      </c>
      <c r="AO10" s="46" t="s">
        <v>25</v>
      </c>
      <c r="AP10" s="46"/>
      <c r="AQ10" s="8" t="s">
        <v>21</v>
      </c>
      <c r="AR10" s="46" t="s">
        <v>21</v>
      </c>
      <c r="AS10" s="5" t="str">
        <f>IFERROR(VLOOKUP($A10,集約用シート!$B$5:$U$300,19,FALSE),"")</f>
        <v/>
      </c>
      <c r="AT10" s="46" t="s">
        <v>21</v>
      </c>
      <c r="AU10" s="5" t="str">
        <f>IFERROR(VLOOKUP($A10,集約用シート!$B$5:$U$300,21,FALSE),"")</f>
        <v/>
      </c>
    </row>
    <row r="11" spans="1:47" ht="28.5" customHeight="1">
      <c r="A11" s="27">
        <v>468</v>
      </c>
      <c r="B11" s="21" t="s">
        <v>1345</v>
      </c>
      <c r="C11" s="46" t="s">
        <v>26</v>
      </c>
      <c r="D11" s="46" t="s">
        <v>26</v>
      </c>
      <c r="E11" s="46" t="s">
        <v>26</v>
      </c>
      <c r="F11" s="46" t="s">
        <v>26</v>
      </c>
      <c r="G11" s="46" t="s">
        <v>26</v>
      </c>
      <c r="H11" s="46" t="s">
        <v>26</v>
      </c>
      <c r="I11" s="46" t="s">
        <v>26</v>
      </c>
      <c r="J11" s="46" t="s">
        <v>26</v>
      </c>
      <c r="K11" s="46"/>
      <c r="L11" s="46"/>
      <c r="M11" s="46"/>
      <c r="N11" s="46" t="s">
        <v>26</v>
      </c>
      <c r="O11" s="46" t="s">
        <v>26</v>
      </c>
      <c r="P11" s="46" t="s">
        <v>26</v>
      </c>
      <c r="Q11" s="46" t="s">
        <v>26</v>
      </c>
      <c r="R11" s="46" t="s">
        <v>26</v>
      </c>
      <c r="S11" s="46" t="s">
        <v>26</v>
      </c>
      <c r="T11" s="46" t="s">
        <v>26</v>
      </c>
      <c r="U11" s="46" t="s">
        <v>26</v>
      </c>
      <c r="V11" s="46"/>
      <c r="W11" s="46"/>
      <c r="X11" s="46"/>
      <c r="Y11" s="46" t="s">
        <v>25</v>
      </c>
      <c r="Z11" s="46" t="s">
        <v>25</v>
      </c>
      <c r="AA11" s="46" t="s">
        <v>21</v>
      </c>
      <c r="AB11" s="46" t="s">
        <v>25</v>
      </c>
      <c r="AC11" s="46" t="s">
        <v>21</v>
      </c>
      <c r="AD11" s="46" t="s">
        <v>25</v>
      </c>
      <c r="AE11" s="46" t="s">
        <v>21</v>
      </c>
      <c r="AF11" s="8" t="s">
        <v>25</v>
      </c>
      <c r="AG11" s="46" t="s">
        <v>25</v>
      </c>
      <c r="AH11" s="46"/>
      <c r="AI11" s="46" t="s">
        <v>21</v>
      </c>
      <c r="AJ11" s="46" t="s">
        <v>21</v>
      </c>
      <c r="AK11" s="46" t="s">
        <v>25</v>
      </c>
      <c r="AL11" s="46" t="s">
        <v>21</v>
      </c>
      <c r="AM11" s="46" t="s">
        <v>25</v>
      </c>
      <c r="AN11" s="46" t="str">
        <f>IFERROR(VLOOKUP($B11,Sheet1!$A$5:$B$300,2,FALSE),"")</f>
        <v/>
      </c>
      <c r="AO11" s="46" t="s">
        <v>25</v>
      </c>
      <c r="AP11" s="46"/>
      <c r="AQ11" s="8" t="s">
        <v>1934</v>
      </c>
      <c r="AR11" s="46" t="s">
        <v>2566</v>
      </c>
      <c r="AS11" s="5" t="str">
        <f>IFERROR(VLOOKUP($A11,集約用シート!$B$5:$U$300,19,FALSE),"")</f>
        <v/>
      </c>
      <c r="AT11" s="46" t="s">
        <v>21</v>
      </c>
      <c r="AU11" s="5" t="str">
        <f>IFERROR(VLOOKUP($A11,集約用シート!$B$5:$U$300,21,FALSE),"")</f>
        <v/>
      </c>
    </row>
    <row r="12" spans="1:47" ht="28.5" customHeight="1">
      <c r="A12" s="27">
        <v>469</v>
      </c>
      <c r="B12" s="21" t="s">
        <v>1346</v>
      </c>
      <c r="C12" s="37" t="s">
        <v>22</v>
      </c>
      <c r="D12" s="46" t="s">
        <v>26</v>
      </c>
      <c r="E12" s="46" t="s">
        <v>26</v>
      </c>
      <c r="F12" s="46" t="s">
        <v>26</v>
      </c>
      <c r="G12" s="46"/>
      <c r="H12" s="46" t="s">
        <v>26</v>
      </c>
      <c r="I12" s="46" t="s">
        <v>26</v>
      </c>
      <c r="J12" s="46" t="s">
        <v>26</v>
      </c>
      <c r="K12" s="46"/>
      <c r="L12" s="46"/>
      <c r="M12" s="46"/>
      <c r="N12" s="46" t="s">
        <v>21</v>
      </c>
      <c r="O12" s="46" t="s">
        <v>26</v>
      </c>
      <c r="P12" s="46" t="s">
        <v>26</v>
      </c>
      <c r="Q12" s="46" t="s">
        <v>26</v>
      </c>
      <c r="R12" s="46" t="s">
        <v>26</v>
      </c>
      <c r="S12" s="46"/>
      <c r="T12" s="46" t="s">
        <v>26</v>
      </c>
      <c r="U12" s="46" t="s">
        <v>26</v>
      </c>
      <c r="V12" s="46"/>
      <c r="W12" s="46"/>
      <c r="X12" s="46"/>
      <c r="Y12" s="46" t="s">
        <v>25</v>
      </c>
      <c r="Z12" s="46" t="s">
        <v>25</v>
      </c>
      <c r="AA12" s="46" t="e">
        <v>#N/A</v>
      </c>
      <c r="AB12" s="46" t="s">
        <v>21</v>
      </c>
      <c r="AC12" s="46" t="s">
        <v>25</v>
      </c>
      <c r="AD12" s="46" t="s">
        <v>21</v>
      </c>
      <c r="AE12" s="46" t="s">
        <v>25</v>
      </c>
      <c r="AF12" s="8" t="s">
        <v>25</v>
      </c>
      <c r="AG12" s="46" t="s">
        <v>23</v>
      </c>
      <c r="AH12" s="46" t="s">
        <v>21</v>
      </c>
      <c r="AI12" s="46" t="s">
        <v>21</v>
      </c>
      <c r="AJ12" s="46" t="s">
        <v>21</v>
      </c>
      <c r="AK12" s="46" t="s">
        <v>23</v>
      </c>
      <c r="AL12" s="46" t="s">
        <v>23</v>
      </c>
      <c r="AM12" s="46" t="s">
        <v>23</v>
      </c>
      <c r="AN12" s="46" t="str">
        <f>IFERROR(VLOOKUP($B12,Sheet1!$A$5:$B$300,2,FALSE),"")</f>
        <v/>
      </c>
      <c r="AO12" s="46" t="s">
        <v>23</v>
      </c>
      <c r="AP12" s="46"/>
      <c r="AQ12" s="8" t="s">
        <v>23</v>
      </c>
      <c r="AR12" s="46" t="s">
        <v>23</v>
      </c>
      <c r="AS12" s="5" t="str">
        <f>IFERROR(VLOOKUP($A12,集約用シート!$B$5:$U$300,19,FALSE),"")</f>
        <v/>
      </c>
      <c r="AT12" s="46" t="s">
        <v>23</v>
      </c>
      <c r="AU12" s="5" t="str">
        <f>IFERROR(VLOOKUP($A12,集約用シート!$B$5:$U$300,21,FALSE),"")</f>
        <v/>
      </c>
    </row>
    <row r="13" spans="1:47" ht="28.5" customHeight="1">
      <c r="A13" s="27">
        <v>461</v>
      </c>
      <c r="B13" s="21" t="s">
        <v>1347</v>
      </c>
      <c r="C13" s="46" t="s">
        <v>26</v>
      </c>
      <c r="D13" s="46" t="s">
        <v>26</v>
      </c>
      <c r="E13" s="46" t="s">
        <v>26</v>
      </c>
      <c r="F13" s="46" t="s">
        <v>26</v>
      </c>
      <c r="G13" s="46"/>
      <c r="H13" s="46" t="s">
        <v>26</v>
      </c>
      <c r="I13" s="46" t="s">
        <v>26</v>
      </c>
      <c r="J13" s="46" t="s">
        <v>26</v>
      </c>
      <c r="K13" s="46"/>
      <c r="L13" s="46"/>
      <c r="M13" s="46"/>
      <c r="N13" s="46" t="s">
        <v>26</v>
      </c>
      <c r="O13" s="46" t="s">
        <v>26</v>
      </c>
      <c r="P13" s="46" t="s">
        <v>26</v>
      </c>
      <c r="Q13" s="46" t="s">
        <v>26</v>
      </c>
      <c r="R13" s="46"/>
      <c r="S13" s="46"/>
      <c r="T13" s="46"/>
      <c r="U13" s="46" t="s">
        <v>26</v>
      </c>
      <c r="V13" s="46"/>
      <c r="W13" s="46"/>
      <c r="X13" s="46"/>
      <c r="Y13" s="46" t="s">
        <v>25</v>
      </c>
      <c r="Z13" s="46" t="s">
        <v>21</v>
      </c>
      <c r="AA13" s="46" t="s">
        <v>21</v>
      </c>
      <c r="AB13" s="46" t="s">
        <v>25</v>
      </c>
      <c r="AC13" s="46" t="s">
        <v>25</v>
      </c>
      <c r="AD13" s="46" t="s">
        <v>25</v>
      </c>
      <c r="AE13" s="46" t="s">
        <v>25</v>
      </c>
      <c r="AF13" s="8" t="s">
        <v>25</v>
      </c>
      <c r="AG13" s="46" t="s">
        <v>21</v>
      </c>
      <c r="AH13" s="46" t="s">
        <v>21</v>
      </c>
      <c r="AI13" s="46" t="s">
        <v>21</v>
      </c>
      <c r="AJ13" s="46" t="s">
        <v>21</v>
      </c>
      <c r="AK13" s="46" t="s">
        <v>25</v>
      </c>
      <c r="AL13" s="46" t="s">
        <v>25</v>
      </c>
      <c r="AM13" s="46" t="s">
        <v>25</v>
      </c>
      <c r="AN13" s="46" t="str">
        <f>IFERROR(VLOOKUP($B13,Sheet1!$A$5:$B$300,2,FALSE),"")</f>
        <v/>
      </c>
      <c r="AO13" s="46" t="s">
        <v>25</v>
      </c>
      <c r="AP13" s="46"/>
      <c r="AQ13" s="8" t="s">
        <v>1934</v>
      </c>
      <c r="AR13" s="46" t="s">
        <v>21</v>
      </c>
      <c r="AS13" s="5" t="str">
        <f>IFERROR(VLOOKUP($A13,集約用シート!$B$5:$U$300,19,FALSE),"")</f>
        <v/>
      </c>
      <c r="AT13" s="46" t="s">
        <v>21</v>
      </c>
      <c r="AU13" s="5" t="str">
        <f>IFERROR(VLOOKUP($A13,集約用シート!$B$5:$U$300,21,FALSE),"")</f>
        <v/>
      </c>
    </row>
    <row r="14" spans="1:47" ht="28.5" customHeight="1">
      <c r="A14" s="27">
        <v>4611</v>
      </c>
      <c r="B14" s="21" t="s">
        <v>1348</v>
      </c>
      <c r="C14" s="46" t="s">
        <v>26</v>
      </c>
      <c r="D14" s="46" t="s">
        <v>26</v>
      </c>
      <c r="E14" s="46" t="s">
        <v>26</v>
      </c>
      <c r="F14" s="46"/>
      <c r="G14" s="46"/>
      <c r="H14" s="46" t="s">
        <v>26</v>
      </c>
      <c r="I14" s="46"/>
      <c r="J14" s="46"/>
      <c r="K14" s="46"/>
      <c r="L14" s="46"/>
      <c r="M14" s="46"/>
      <c r="N14" s="46" t="s">
        <v>26</v>
      </c>
      <c r="O14" s="46" t="s">
        <v>26</v>
      </c>
      <c r="P14" s="46" t="s">
        <v>26</v>
      </c>
      <c r="Q14" s="46"/>
      <c r="R14" s="46"/>
      <c r="S14" s="46"/>
      <c r="T14" s="46"/>
      <c r="U14" s="46"/>
      <c r="V14" s="46"/>
      <c r="W14" s="46"/>
      <c r="X14" s="46"/>
      <c r="Y14" s="46" t="s">
        <v>25</v>
      </c>
      <c r="Z14" s="46" t="s">
        <v>23</v>
      </c>
      <c r="AA14" s="46" t="e">
        <v>#N/A</v>
      </c>
      <c r="AB14" s="46" t="s">
        <v>25</v>
      </c>
      <c r="AC14" s="46" t="s">
        <v>21</v>
      </c>
      <c r="AD14" s="46" t="s">
        <v>21</v>
      </c>
      <c r="AE14" s="46" t="s">
        <v>21</v>
      </c>
      <c r="AF14" s="8" t="s">
        <v>25</v>
      </c>
      <c r="AG14" s="46" t="s">
        <v>21</v>
      </c>
      <c r="AH14" s="46"/>
      <c r="AI14" s="46" t="s">
        <v>21</v>
      </c>
      <c r="AJ14" s="46" t="s">
        <v>21</v>
      </c>
      <c r="AK14" s="46" t="s">
        <v>21</v>
      </c>
      <c r="AL14" s="46" t="s">
        <v>25</v>
      </c>
      <c r="AM14" s="46" t="s">
        <v>25</v>
      </c>
      <c r="AN14" s="46" t="str">
        <f>IFERROR(VLOOKUP($B14,Sheet1!$A$5:$B$300,2,FALSE),"")</f>
        <v/>
      </c>
      <c r="AO14" s="46" t="s">
        <v>21</v>
      </c>
      <c r="AP14" s="46"/>
      <c r="AQ14" s="8" t="s">
        <v>2567</v>
      </c>
      <c r="AR14" s="46" t="s">
        <v>21</v>
      </c>
      <c r="AS14" s="5" t="str">
        <f>IFERROR(VLOOKUP($A14,集約用シート!$B$5:$U$300,19,FALSE),"")</f>
        <v/>
      </c>
      <c r="AT14" s="46" t="s">
        <v>21</v>
      </c>
      <c r="AU14" s="5" t="str">
        <f>IFERROR(VLOOKUP($A14,集約用シート!$B$5:$U$300,21,FALSE),"")</f>
        <v/>
      </c>
    </row>
    <row r="15" spans="1:47" ht="28.5" customHeight="1">
      <c r="A15" s="27">
        <v>4613</v>
      </c>
      <c r="B15" s="21" t="s">
        <v>1349</v>
      </c>
      <c r="C15" s="46" t="s">
        <v>26</v>
      </c>
      <c r="D15" s="46" t="s">
        <v>26</v>
      </c>
      <c r="E15" s="46" t="s">
        <v>26</v>
      </c>
      <c r="F15" s="46" t="s">
        <v>26</v>
      </c>
      <c r="G15" s="46"/>
      <c r="H15" s="46" t="s">
        <v>26</v>
      </c>
      <c r="I15" s="46" t="s">
        <v>26</v>
      </c>
      <c r="J15" s="46" t="s">
        <v>25</v>
      </c>
      <c r="K15" s="46"/>
      <c r="L15" s="46"/>
      <c r="M15" s="46"/>
      <c r="N15" s="46" t="s">
        <v>26</v>
      </c>
      <c r="O15" s="46" t="s">
        <v>26</v>
      </c>
      <c r="P15" s="46" t="s">
        <v>26</v>
      </c>
      <c r="Q15" s="46" t="s">
        <v>26</v>
      </c>
      <c r="R15" s="46"/>
      <c r="S15" s="46"/>
      <c r="T15" s="46"/>
      <c r="U15" s="46" t="s">
        <v>26</v>
      </c>
      <c r="V15" s="46"/>
      <c r="W15" s="46"/>
      <c r="X15" s="46"/>
      <c r="Y15" s="46" t="s">
        <v>25</v>
      </c>
      <c r="Z15" s="46" t="s">
        <v>25</v>
      </c>
      <c r="AA15" s="46" t="s">
        <v>25</v>
      </c>
      <c r="AB15" s="46" t="s">
        <v>25</v>
      </c>
      <c r="AC15" s="46" t="s">
        <v>21</v>
      </c>
      <c r="AD15" s="46" t="s">
        <v>21</v>
      </c>
      <c r="AE15" s="46" t="s">
        <v>21</v>
      </c>
      <c r="AF15" s="8" t="s">
        <v>25</v>
      </c>
      <c r="AG15" s="46" t="s">
        <v>21</v>
      </c>
      <c r="AH15" s="46" t="s">
        <v>23</v>
      </c>
      <c r="AI15" s="46" t="s">
        <v>21</v>
      </c>
      <c r="AJ15" s="46" t="s">
        <v>21</v>
      </c>
      <c r="AK15" s="46" t="s">
        <v>23</v>
      </c>
      <c r="AL15" s="46" t="s">
        <v>23</v>
      </c>
      <c r="AM15" s="46" t="s">
        <v>23</v>
      </c>
      <c r="AN15" s="46" t="str">
        <f>IFERROR(VLOOKUP($B15,Sheet1!$A$5:$B$300,2,FALSE),"")</f>
        <v/>
      </c>
      <c r="AO15" s="46" t="s">
        <v>23</v>
      </c>
      <c r="AP15" s="46"/>
      <c r="AQ15" s="8" t="s">
        <v>23</v>
      </c>
      <c r="AR15" s="46" t="s">
        <v>23</v>
      </c>
      <c r="AS15" s="5" t="str">
        <f>IFERROR(VLOOKUP($A15,集約用シート!$B$5:$U$300,19,FALSE),"")</f>
        <v/>
      </c>
      <c r="AT15" s="46" t="s">
        <v>23</v>
      </c>
      <c r="AU15" s="5" t="str">
        <f>IFERROR(VLOOKUP($A15,集約用シート!$B$5:$U$300,21,FALSE),"")</f>
        <v/>
      </c>
    </row>
    <row r="16" spans="1:47" ht="28.5" customHeight="1">
      <c r="A16" s="27">
        <v>4614</v>
      </c>
      <c r="B16" s="21" t="s">
        <v>1350</v>
      </c>
      <c r="C16" s="46" t="s">
        <v>26</v>
      </c>
      <c r="D16" s="46" t="s">
        <v>26</v>
      </c>
      <c r="E16" s="46" t="s">
        <v>26</v>
      </c>
      <c r="F16" s="46" t="s">
        <v>26</v>
      </c>
      <c r="G16" s="46"/>
      <c r="H16" s="46" t="s">
        <v>26</v>
      </c>
      <c r="I16" s="46" t="s">
        <v>26</v>
      </c>
      <c r="J16" s="46"/>
      <c r="K16" s="46"/>
      <c r="L16" s="46"/>
      <c r="M16" s="46"/>
      <c r="N16" s="46" t="s">
        <v>26</v>
      </c>
      <c r="O16" s="46" t="s">
        <v>26</v>
      </c>
      <c r="P16" s="46" t="s">
        <v>26</v>
      </c>
      <c r="Q16" s="46" t="s">
        <v>26</v>
      </c>
      <c r="R16" s="46"/>
      <c r="S16" s="46" t="s">
        <v>26</v>
      </c>
      <c r="T16" s="46"/>
      <c r="U16" s="46"/>
      <c r="V16" s="46"/>
      <c r="W16" s="46"/>
      <c r="X16" s="46"/>
      <c r="Y16" s="46" t="s">
        <v>25</v>
      </c>
      <c r="Z16" s="46" t="s">
        <v>25</v>
      </c>
      <c r="AA16" s="46" t="s">
        <v>25</v>
      </c>
      <c r="AB16" s="46" t="s">
        <v>25</v>
      </c>
      <c r="AC16" s="46" t="s">
        <v>21</v>
      </c>
      <c r="AD16" s="46" t="s">
        <v>25</v>
      </c>
      <c r="AE16" s="46" t="s">
        <v>21</v>
      </c>
      <c r="AF16" s="8" t="s">
        <v>25</v>
      </c>
      <c r="AG16" s="46" t="s">
        <v>25</v>
      </c>
      <c r="AH16" s="46" t="s">
        <v>23</v>
      </c>
      <c r="AI16" s="46" t="s">
        <v>21</v>
      </c>
      <c r="AJ16" s="46" t="s">
        <v>21</v>
      </c>
      <c r="AK16" s="46" t="s">
        <v>23</v>
      </c>
      <c r="AL16" s="46" t="s">
        <v>23</v>
      </c>
      <c r="AM16" s="46" t="s">
        <v>23</v>
      </c>
      <c r="AN16" s="46" t="str">
        <f>IFERROR(VLOOKUP($B16,Sheet1!$A$5:$B$300,2,FALSE),"")</f>
        <v/>
      </c>
      <c r="AO16" s="46" t="s">
        <v>23</v>
      </c>
      <c r="AP16" s="46"/>
      <c r="AQ16" s="8" t="s">
        <v>23</v>
      </c>
      <c r="AR16" s="46" t="s">
        <v>23</v>
      </c>
      <c r="AS16" s="5" t="str">
        <f>IFERROR(VLOOKUP($A16,集約用シート!$B$5:$U$300,19,FALSE),"")</f>
        <v/>
      </c>
      <c r="AT16" s="46" t="s">
        <v>23</v>
      </c>
      <c r="AU16" s="5" t="str">
        <f>IFERROR(VLOOKUP($A16,集約用シート!$B$5:$U$300,21,FALSE),"")</f>
        <v/>
      </c>
    </row>
    <row r="17" spans="1:47" ht="28.5" customHeight="1">
      <c r="A17" s="27">
        <v>4615</v>
      </c>
      <c r="B17" s="21" t="s">
        <v>1351</v>
      </c>
      <c r="C17" s="46" t="s">
        <v>21</v>
      </c>
      <c r="D17" s="46" t="s">
        <v>21</v>
      </c>
      <c r="E17" s="46"/>
      <c r="F17" s="46"/>
      <c r="G17" s="46"/>
      <c r="H17" s="46" t="s">
        <v>26</v>
      </c>
      <c r="I17" s="46"/>
      <c r="J17" s="46"/>
      <c r="K17" s="46"/>
      <c r="L17" s="46"/>
      <c r="M17" s="46"/>
      <c r="N17" s="46" t="s">
        <v>22</v>
      </c>
      <c r="O17" s="46" t="s">
        <v>22</v>
      </c>
      <c r="P17" s="46" t="s">
        <v>22</v>
      </c>
      <c r="Q17" s="46"/>
      <c r="R17" s="46"/>
      <c r="S17" s="46"/>
      <c r="T17" s="46"/>
      <c r="U17" s="46"/>
      <c r="V17" s="46"/>
      <c r="W17" s="46"/>
      <c r="X17" s="46"/>
      <c r="Y17" s="46" t="s">
        <v>21</v>
      </c>
      <c r="Z17" s="46" t="s">
        <v>21</v>
      </c>
      <c r="AA17" s="46" t="s">
        <v>21</v>
      </c>
      <c r="AB17" s="46" t="s">
        <v>21</v>
      </c>
      <c r="AC17" s="46" t="s">
        <v>21</v>
      </c>
      <c r="AD17" s="46" t="s">
        <v>21</v>
      </c>
      <c r="AE17" s="46" t="s">
        <v>21</v>
      </c>
      <c r="AF17" s="8" t="s">
        <v>21</v>
      </c>
      <c r="AG17" s="46" t="s">
        <v>23</v>
      </c>
      <c r="AH17" s="46" t="s">
        <v>23</v>
      </c>
      <c r="AI17" s="46" t="s">
        <v>21</v>
      </c>
      <c r="AJ17" s="46" t="s">
        <v>21</v>
      </c>
      <c r="AK17" s="46" t="s">
        <v>21</v>
      </c>
      <c r="AL17" s="46" t="s">
        <v>21</v>
      </c>
      <c r="AM17" s="46"/>
      <c r="AN17" s="46" t="str">
        <f>IFERROR(VLOOKUP($B17,Sheet1!$A$5:$B$300,2,FALSE),"")</f>
        <v/>
      </c>
      <c r="AO17" s="46"/>
      <c r="AP17" s="46"/>
      <c r="AQ17" s="8"/>
      <c r="AR17" s="46"/>
      <c r="AS17" s="5" t="str">
        <f>IFERROR(VLOOKUP($A17,集約用シート!$B$5:$U$300,19,FALSE),"")</f>
        <v/>
      </c>
      <c r="AT17" s="46"/>
      <c r="AU17" s="5" t="str">
        <f>IFERROR(VLOOKUP($A17,集約用シート!$B$5:$U$300,21,FALSE),"")</f>
        <v/>
      </c>
    </row>
    <row r="18" spans="1:47" ht="28.5" customHeight="1">
      <c r="A18" s="27">
        <v>4616</v>
      </c>
      <c r="B18" s="21" t="s">
        <v>1352</v>
      </c>
      <c r="C18" s="46" t="s">
        <v>26</v>
      </c>
      <c r="D18" s="46" t="s">
        <v>21</v>
      </c>
      <c r="E18" s="46">
        <v>1</v>
      </c>
      <c r="F18" s="46"/>
      <c r="G18" s="46"/>
      <c r="H18" s="46"/>
      <c r="I18" s="46"/>
      <c r="J18" s="46"/>
      <c r="K18" s="46"/>
      <c r="L18" s="46"/>
      <c r="M18" s="46"/>
      <c r="N18" s="46" t="s">
        <v>26</v>
      </c>
      <c r="O18" s="46" t="s">
        <v>22</v>
      </c>
      <c r="P18" s="46" t="s">
        <v>22</v>
      </c>
      <c r="Q18" s="46"/>
      <c r="R18" s="46"/>
      <c r="S18" s="46"/>
      <c r="T18" s="46"/>
      <c r="U18" s="46"/>
      <c r="V18" s="46"/>
      <c r="W18" s="46"/>
      <c r="X18" s="46"/>
      <c r="Y18" s="46" t="s">
        <v>25</v>
      </c>
      <c r="Z18" s="46" t="s">
        <v>23</v>
      </c>
      <c r="AA18" s="46" t="e">
        <v>#N/A</v>
      </c>
      <c r="AB18" s="46" t="s">
        <v>21</v>
      </c>
      <c r="AC18" s="46" t="s">
        <v>21</v>
      </c>
      <c r="AD18" s="46" t="s">
        <v>21</v>
      </c>
      <c r="AE18" s="46" t="s">
        <v>21</v>
      </c>
      <c r="AF18" s="8" t="s">
        <v>25</v>
      </c>
      <c r="AG18" s="46" t="s">
        <v>23</v>
      </c>
      <c r="AH18" s="46" t="s">
        <v>23</v>
      </c>
      <c r="AI18" s="46" t="s">
        <v>21</v>
      </c>
      <c r="AJ18" s="46" t="s">
        <v>21</v>
      </c>
      <c r="AK18" s="46" t="s">
        <v>23</v>
      </c>
      <c r="AL18" s="46" t="s">
        <v>23</v>
      </c>
      <c r="AM18" s="46" t="s">
        <v>23</v>
      </c>
      <c r="AN18" s="46" t="str">
        <f>IFERROR(VLOOKUP($B18,Sheet1!$A$5:$B$300,2,FALSE),"")</f>
        <v/>
      </c>
      <c r="AO18" s="46" t="s">
        <v>23</v>
      </c>
      <c r="AP18" s="46"/>
      <c r="AQ18" s="8" t="s">
        <v>23</v>
      </c>
      <c r="AR18" s="46" t="s">
        <v>23</v>
      </c>
      <c r="AS18" s="5" t="str">
        <f>IFERROR(VLOOKUP($A18,集約用シート!$B$5:$U$300,19,FALSE),"")</f>
        <v/>
      </c>
      <c r="AT18" s="46" t="s">
        <v>23</v>
      </c>
      <c r="AU18" s="5" t="str">
        <f>IFERROR(VLOOKUP($A18,集約用シート!$B$5:$U$300,21,FALSE),"")</f>
        <v/>
      </c>
    </row>
    <row r="19" spans="1:47" ht="28.5" customHeight="1">
      <c r="A19" s="27">
        <v>4617</v>
      </c>
      <c r="B19" s="21" t="s">
        <v>1353</v>
      </c>
      <c r="C19" s="46" t="s">
        <v>26</v>
      </c>
      <c r="D19" s="46" t="s">
        <v>26</v>
      </c>
      <c r="E19" s="46" t="s">
        <v>26</v>
      </c>
      <c r="F19" s="46" t="s">
        <v>26</v>
      </c>
      <c r="G19" s="46"/>
      <c r="H19" s="46" t="s">
        <v>26</v>
      </c>
      <c r="I19" s="46"/>
      <c r="J19" s="46"/>
      <c r="K19" s="46"/>
      <c r="L19" s="46"/>
      <c r="M19" s="46"/>
      <c r="N19" s="46" t="s">
        <v>26</v>
      </c>
      <c r="O19" s="46" t="s">
        <v>26</v>
      </c>
      <c r="P19" s="46" t="s">
        <v>26</v>
      </c>
      <c r="Q19" s="46" t="s">
        <v>26</v>
      </c>
      <c r="R19" s="46"/>
      <c r="S19" s="46" t="s">
        <v>26</v>
      </c>
      <c r="T19" s="46"/>
      <c r="U19" s="46"/>
      <c r="V19" s="46"/>
      <c r="W19" s="46"/>
      <c r="X19" s="46"/>
      <c r="Y19" s="46" t="s">
        <v>25</v>
      </c>
      <c r="Z19" s="46" t="s">
        <v>23</v>
      </c>
      <c r="AA19" s="46" t="e">
        <v>#N/A</v>
      </c>
      <c r="AB19" s="46" t="s">
        <v>25</v>
      </c>
      <c r="AC19" s="46" t="s">
        <v>21</v>
      </c>
      <c r="AD19" s="46" t="s">
        <v>25</v>
      </c>
      <c r="AE19" s="46" t="s">
        <v>21</v>
      </c>
      <c r="AF19" s="8" t="s">
        <v>25</v>
      </c>
      <c r="AG19" s="46" t="s">
        <v>25</v>
      </c>
      <c r="AH19" s="46" t="s">
        <v>23</v>
      </c>
      <c r="AI19" s="46" t="s">
        <v>21</v>
      </c>
      <c r="AJ19" s="46" t="s">
        <v>21</v>
      </c>
      <c r="AK19" s="46" t="s">
        <v>25</v>
      </c>
      <c r="AL19" s="46" t="s">
        <v>21</v>
      </c>
      <c r="AM19" s="46" t="s">
        <v>25</v>
      </c>
      <c r="AN19" s="46" t="str">
        <f>IFERROR(VLOOKUP($B19,Sheet1!$A$5:$B$300,2,FALSE),"")</f>
        <v/>
      </c>
      <c r="AO19" s="46" t="s">
        <v>25</v>
      </c>
      <c r="AP19" s="46"/>
      <c r="AQ19" s="8" t="s">
        <v>2567</v>
      </c>
      <c r="AR19" s="46" t="s">
        <v>21</v>
      </c>
      <c r="AS19" s="5" t="str">
        <f>IFERROR(VLOOKUP($A19,集約用シート!$B$5:$U$300,19,FALSE),"")</f>
        <v/>
      </c>
      <c r="AT19" s="46" t="s">
        <v>21</v>
      </c>
      <c r="AU19" s="5" t="str">
        <f>IFERROR(VLOOKUP($A19,集約用シート!$B$5:$U$300,21,FALSE),"")</f>
        <v/>
      </c>
    </row>
    <row r="20" spans="1:47" ht="28.5" customHeight="1">
      <c r="A20" s="27">
        <v>4618</v>
      </c>
      <c r="B20" s="21" t="s">
        <v>1354</v>
      </c>
      <c r="C20" s="46" t="s">
        <v>26</v>
      </c>
      <c r="D20" s="46" t="s">
        <v>21</v>
      </c>
      <c r="E20" s="46">
        <v>1</v>
      </c>
      <c r="F20" s="46" t="s">
        <v>26</v>
      </c>
      <c r="G20" s="46"/>
      <c r="H20" s="46"/>
      <c r="I20" s="46" t="s">
        <v>26</v>
      </c>
      <c r="J20" s="46"/>
      <c r="K20" s="46"/>
      <c r="L20" s="46"/>
      <c r="M20" s="46"/>
      <c r="N20" s="46" t="s">
        <v>26</v>
      </c>
      <c r="O20" s="46" t="s">
        <v>22</v>
      </c>
      <c r="P20" s="46">
        <v>1</v>
      </c>
      <c r="Q20" s="46" t="s">
        <v>26</v>
      </c>
      <c r="R20" s="46"/>
      <c r="S20" s="46" t="s">
        <v>26</v>
      </c>
      <c r="T20" s="46"/>
      <c r="U20" s="46"/>
      <c r="V20" s="46"/>
      <c r="W20" s="46"/>
      <c r="X20" s="46"/>
      <c r="Y20" s="46" t="s">
        <v>25</v>
      </c>
      <c r="Z20" s="46" t="s">
        <v>21</v>
      </c>
      <c r="AA20" s="46" t="s">
        <v>21</v>
      </c>
      <c r="AB20" s="46" t="s">
        <v>25</v>
      </c>
      <c r="AC20" s="46" t="s">
        <v>21</v>
      </c>
      <c r="AD20" s="46" t="s">
        <v>25</v>
      </c>
      <c r="AE20" s="46" t="s">
        <v>21</v>
      </c>
      <c r="AF20" s="8" t="s">
        <v>25</v>
      </c>
      <c r="AG20" s="46" t="s">
        <v>25</v>
      </c>
      <c r="AH20" s="46" t="s">
        <v>23</v>
      </c>
      <c r="AI20" s="46" t="s">
        <v>21</v>
      </c>
      <c r="AJ20" s="46" t="s">
        <v>21</v>
      </c>
      <c r="AK20" s="46" t="s">
        <v>21</v>
      </c>
      <c r="AL20" s="46" t="s">
        <v>25</v>
      </c>
      <c r="AM20" s="46"/>
      <c r="AN20" s="46" t="str">
        <f>IFERROR(VLOOKUP($B20,Sheet1!$A$5:$B$300,2,FALSE),"")</f>
        <v/>
      </c>
      <c r="AO20" s="46"/>
      <c r="AP20" s="46"/>
      <c r="AQ20" s="8"/>
      <c r="AR20" s="46"/>
      <c r="AS20" s="5" t="str">
        <f>IFERROR(VLOOKUP($A20,集約用シート!$B$5:$U$300,19,FALSE),"")</f>
        <v/>
      </c>
      <c r="AT20" s="46"/>
      <c r="AU20" s="5" t="str">
        <f>IFERROR(VLOOKUP($A20,集約用シート!$B$5:$U$300,21,FALSE),"")</f>
        <v/>
      </c>
    </row>
    <row r="21" spans="1:47" ht="28.5" customHeight="1">
      <c r="A21" s="27">
        <v>4619</v>
      </c>
      <c r="B21" s="21" t="s">
        <v>1355</v>
      </c>
      <c r="C21" s="46" t="s">
        <v>26</v>
      </c>
      <c r="D21" s="46" t="s">
        <v>21</v>
      </c>
      <c r="E21" s="46">
        <v>1</v>
      </c>
      <c r="F21" s="46" t="s">
        <v>26</v>
      </c>
      <c r="G21" s="46"/>
      <c r="H21" s="46" t="s">
        <v>26</v>
      </c>
      <c r="I21" s="46" t="s">
        <v>26</v>
      </c>
      <c r="J21" s="46" t="s">
        <v>25</v>
      </c>
      <c r="K21" s="46"/>
      <c r="L21" s="46"/>
      <c r="M21" s="46"/>
      <c r="N21" s="46" t="s">
        <v>26</v>
      </c>
      <c r="O21" s="46" t="s">
        <v>22</v>
      </c>
      <c r="P21" s="46">
        <v>1</v>
      </c>
      <c r="Q21" s="46" t="s">
        <v>26</v>
      </c>
      <c r="R21" s="46"/>
      <c r="S21" s="46" t="s">
        <v>26</v>
      </c>
      <c r="T21" s="46"/>
      <c r="U21" s="46" t="s">
        <v>26</v>
      </c>
      <c r="V21" s="46"/>
      <c r="W21" s="46"/>
      <c r="X21" s="46"/>
      <c r="Y21" s="46" t="s">
        <v>25</v>
      </c>
      <c r="Z21" s="46" t="s">
        <v>21</v>
      </c>
      <c r="AA21" s="46" t="s">
        <v>21</v>
      </c>
      <c r="AB21" s="46" t="s">
        <v>25</v>
      </c>
      <c r="AC21" s="46" t="s">
        <v>21</v>
      </c>
      <c r="AD21" s="46" t="s">
        <v>25</v>
      </c>
      <c r="AE21" s="46" t="s">
        <v>21</v>
      </c>
      <c r="AF21" s="8" t="s">
        <v>25</v>
      </c>
      <c r="AG21" s="46" t="s">
        <v>21</v>
      </c>
      <c r="AH21" s="46"/>
      <c r="AI21" s="46" t="s">
        <v>21</v>
      </c>
      <c r="AJ21" s="46" t="s">
        <v>21</v>
      </c>
      <c r="AK21" s="46" t="s">
        <v>25</v>
      </c>
      <c r="AL21" s="46" t="s">
        <v>21</v>
      </c>
      <c r="AM21" s="46" t="s">
        <v>25</v>
      </c>
      <c r="AN21" s="46" t="str">
        <f>IFERROR(VLOOKUP($B21,Sheet1!$A$5:$B$300,2,FALSE),"")</f>
        <v/>
      </c>
      <c r="AO21" s="46" t="s">
        <v>25</v>
      </c>
      <c r="AP21" s="46"/>
      <c r="AQ21" s="8" t="s">
        <v>2567</v>
      </c>
      <c r="AR21" s="46" t="s">
        <v>2566</v>
      </c>
      <c r="AS21" s="5" t="str">
        <f>IFERROR(VLOOKUP($A21,集約用シート!$B$5:$U$300,19,FALSE),"")</f>
        <v/>
      </c>
      <c r="AT21" s="46" t="s">
        <v>25</v>
      </c>
      <c r="AU21" s="5" t="str">
        <f>IFERROR(VLOOKUP($A21,集約用シート!$B$5:$U$300,21,FALSE),"")</f>
        <v/>
      </c>
    </row>
    <row r="22" spans="1:47" ht="28.5" customHeight="1">
      <c r="A22" s="27">
        <v>462</v>
      </c>
      <c r="B22" s="21" t="s">
        <v>1356</v>
      </c>
      <c r="C22" s="46" t="s">
        <v>26</v>
      </c>
      <c r="D22" s="46" t="s">
        <v>26</v>
      </c>
      <c r="E22" s="46" t="s">
        <v>26</v>
      </c>
      <c r="F22" s="46"/>
      <c r="G22" s="46" t="s">
        <v>26</v>
      </c>
      <c r="H22" s="46"/>
      <c r="I22" s="46" t="s">
        <v>26</v>
      </c>
      <c r="J22" s="46"/>
      <c r="K22" s="46"/>
      <c r="L22" s="46"/>
      <c r="M22" s="46"/>
      <c r="N22" s="46" t="s">
        <v>26</v>
      </c>
      <c r="O22" s="46" t="s">
        <v>26</v>
      </c>
      <c r="P22" s="46" t="s">
        <v>26</v>
      </c>
      <c r="Q22" s="46" t="s">
        <v>26</v>
      </c>
      <c r="R22" s="46"/>
      <c r="S22" s="46" t="s">
        <v>26</v>
      </c>
      <c r="T22" s="46"/>
      <c r="U22" s="46"/>
      <c r="V22" s="46"/>
      <c r="W22" s="46"/>
      <c r="X22" s="46"/>
      <c r="Y22" s="46" t="s">
        <v>25</v>
      </c>
      <c r="Z22" s="46" t="s">
        <v>21</v>
      </c>
      <c r="AA22" s="46" t="s">
        <v>21</v>
      </c>
      <c r="AB22" s="46" t="s">
        <v>25</v>
      </c>
      <c r="AC22" s="46" t="s">
        <v>21</v>
      </c>
      <c r="AD22" s="46" t="s">
        <v>25</v>
      </c>
      <c r="AE22" s="46" t="s">
        <v>21</v>
      </c>
      <c r="AF22" s="8" t="s">
        <v>25</v>
      </c>
      <c r="AG22" s="46" t="s">
        <v>21</v>
      </c>
      <c r="AH22" s="46" t="s">
        <v>23</v>
      </c>
      <c r="AI22" s="46" t="s">
        <v>21</v>
      </c>
      <c r="AJ22" s="46" t="s">
        <v>21</v>
      </c>
      <c r="AK22" s="46" t="s">
        <v>23</v>
      </c>
      <c r="AL22" s="46" t="s">
        <v>23</v>
      </c>
      <c r="AM22" s="46" t="s">
        <v>23</v>
      </c>
      <c r="AN22" s="46" t="str">
        <f>IFERROR(VLOOKUP($B22,Sheet1!$A$5:$B$300,2,FALSE),"")</f>
        <v/>
      </c>
      <c r="AO22" s="46" t="s">
        <v>23</v>
      </c>
      <c r="AP22" s="46"/>
      <c r="AQ22" s="8" t="s">
        <v>23</v>
      </c>
      <c r="AR22" s="46" t="s">
        <v>23</v>
      </c>
      <c r="AS22" s="5" t="str">
        <f>IFERROR(VLOOKUP($A22,集約用シート!$B$5:$U$300,19,FALSE),"")</f>
        <v/>
      </c>
      <c r="AT22" s="46" t="s">
        <v>23</v>
      </c>
      <c r="AU22" s="5" t="str">
        <f>IFERROR(VLOOKUP($A22,集約用シート!$B$5:$U$300,21,FALSE),"")</f>
        <v/>
      </c>
    </row>
    <row r="23" spans="1:47" ht="28.5" customHeight="1">
      <c r="A23" s="27">
        <v>4621</v>
      </c>
      <c r="B23" s="21" t="s">
        <v>1357</v>
      </c>
      <c r="C23" s="46" t="s">
        <v>21</v>
      </c>
      <c r="D23" s="46" t="s">
        <v>26</v>
      </c>
      <c r="E23" s="46">
        <v>1</v>
      </c>
      <c r="F23" s="46" t="s">
        <v>26</v>
      </c>
      <c r="G23" s="46"/>
      <c r="H23" s="46" t="s">
        <v>26</v>
      </c>
      <c r="I23" s="46" t="s">
        <v>26</v>
      </c>
      <c r="J23" s="46"/>
      <c r="K23" s="46"/>
      <c r="L23" s="46"/>
      <c r="M23" s="46"/>
      <c r="N23" s="46" t="s">
        <v>21</v>
      </c>
      <c r="O23" s="46" t="s">
        <v>26</v>
      </c>
      <c r="P23" s="46" t="s">
        <v>26</v>
      </c>
      <c r="Q23" s="46" t="s">
        <v>26</v>
      </c>
      <c r="R23" s="46"/>
      <c r="S23" s="46" t="s">
        <v>26</v>
      </c>
      <c r="T23" s="46"/>
      <c r="U23" s="46"/>
      <c r="V23" s="46"/>
      <c r="W23" s="46"/>
      <c r="X23" s="46"/>
      <c r="Y23" s="46" t="s">
        <v>21</v>
      </c>
      <c r="Z23" s="46" t="s">
        <v>25</v>
      </c>
      <c r="AA23" s="46" t="s">
        <v>25</v>
      </c>
      <c r="AB23" s="46" t="s">
        <v>25</v>
      </c>
      <c r="AC23" s="46" t="s">
        <v>21</v>
      </c>
      <c r="AD23" s="46" t="s">
        <v>25</v>
      </c>
      <c r="AE23" s="46" t="s">
        <v>25</v>
      </c>
      <c r="AF23" s="8" t="s">
        <v>25</v>
      </c>
      <c r="AG23" s="46" t="s">
        <v>21</v>
      </c>
      <c r="AH23" s="46" t="s">
        <v>21</v>
      </c>
      <c r="AI23" s="46" t="s">
        <v>21</v>
      </c>
      <c r="AJ23" s="46" t="s">
        <v>21</v>
      </c>
      <c r="AK23" s="46" t="s">
        <v>21</v>
      </c>
      <c r="AL23" s="46" t="s">
        <v>25</v>
      </c>
      <c r="AM23" s="46"/>
      <c r="AN23" s="46" t="str">
        <f>IFERROR(VLOOKUP($B23,Sheet1!$A$5:$B$300,2,FALSE),"")</f>
        <v/>
      </c>
      <c r="AO23" s="46"/>
      <c r="AP23" s="46"/>
      <c r="AQ23" s="8"/>
      <c r="AR23" s="46"/>
      <c r="AS23" s="5" t="str">
        <f>IFERROR(VLOOKUP($A23,集約用シート!$B$5:$U$300,19,FALSE),"")</f>
        <v/>
      </c>
      <c r="AT23" s="46"/>
      <c r="AU23" s="5" t="str">
        <f>IFERROR(VLOOKUP($A23,集約用シート!$B$5:$U$300,21,FALSE),"")</f>
        <v/>
      </c>
    </row>
    <row r="24" spans="1:47" ht="28.5" customHeight="1">
      <c r="A24" s="27">
        <v>4628</v>
      </c>
      <c r="B24" s="21" t="s">
        <v>1358</v>
      </c>
      <c r="C24" s="46" t="s">
        <v>26</v>
      </c>
      <c r="D24" s="46" t="s">
        <v>26</v>
      </c>
      <c r="E24" s="46" t="s">
        <v>26</v>
      </c>
      <c r="F24" s="46" t="s">
        <v>26</v>
      </c>
      <c r="G24" s="46"/>
      <c r="H24" s="46" t="s">
        <v>26</v>
      </c>
      <c r="I24" s="46" t="s">
        <v>26</v>
      </c>
      <c r="J24" s="46" t="s">
        <v>26</v>
      </c>
      <c r="K24" s="46"/>
      <c r="L24" s="46"/>
      <c r="M24" s="46"/>
      <c r="N24" s="46" t="s">
        <v>26</v>
      </c>
      <c r="O24" s="46" t="s">
        <v>26</v>
      </c>
      <c r="P24" s="46" t="s">
        <v>26</v>
      </c>
      <c r="Q24" s="46" t="s">
        <v>26</v>
      </c>
      <c r="R24" s="46"/>
      <c r="S24" s="46"/>
      <c r="T24" s="46"/>
      <c r="U24" s="46" t="s">
        <v>26</v>
      </c>
      <c r="V24" s="46"/>
      <c r="W24" s="46"/>
      <c r="X24" s="46"/>
      <c r="Y24" s="46" t="s">
        <v>25</v>
      </c>
      <c r="Z24" s="46" t="s">
        <v>21</v>
      </c>
      <c r="AA24" s="46" t="s">
        <v>21</v>
      </c>
      <c r="AB24" s="46" t="s">
        <v>21</v>
      </c>
      <c r="AC24" s="46" t="s">
        <v>21</v>
      </c>
      <c r="AD24" s="46" t="s">
        <v>21</v>
      </c>
      <c r="AE24" s="46" t="s">
        <v>21</v>
      </c>
      <c r="AF24" s="8" t="s">
        <v>25</v>
      </c>
      <c r="AG24" s="46" t="s">
        <v>23</v>
      </c>
      <c r="AH24" s="46"/>
      <c r="AI24" s="46" t="s">
        <v>21</v>
      </c>
      <c r="AJ24" s="46" t="s">
        <v>21</v>
      </c>
      <c r="AK24" s="46" t="s">
        <v>25</v>
      </c>
      <c r="AL24" s="46" t="s">
        <v>21</v>
      </c>
      <c r="AM24" s="46" t="s">
        <v>25</v>
      </c>
      <c r="AN24" s="46" t="str">
        <f>IFERROR(VLOOKUP($B24,Sheet1!$A$5:$B$300,2,FALSE),"")</f>
        <v/>
      </c>
      <c r="AO24" s="46" t="s">
        <v>25</v>
      </c>
      <c r="AP24" s="46"/>
      <c r="AQ24" s="8" t="s">
        <v>21</v>
      </c>
      <c r="AR24" s="46" t="s">
        <v>21</v>
      </c>
      <c r="AS24" s="5" t="str">
        <f>IFERROR(VLOOKUP($A24,集約用シート!$B$5:$U$300,19,FALSE),"")</f>
        <v/>
      </c>
      <c r="AT24" s="46" t="s">
        <v>25</v>
      </c>
      <c r="AU24" s="5" t="str">
        <f>IFERROR(VLOOKUP($A24,集約用シート!$B$5:$U$300,21,FALSE),"")</f>
        <v/>
      </c>
    </row>
    <row r="25" spans="1:47" ht="28.5" customHeight="1">
      <c r="A25" s="27">
        <v>4636</v>
      </c>
      <c r="B25" s="21" t="s">
        <v>356</v>
      </c>
      <c r="C25" s="46" t="s">
        <v>26</v>
      </c>
      <c r="D25" s="46" t="s">
        <v>26</v>
      </c>
      <c r="E25" s="46">
        <v>2</v>
      </c>
      <c r="F25" s="46"/>
      <c r="G25" s="46"/>
      <c r="H25" s="46"/>
      <c r="I25" s="46"/>
      <c r="J25" s="46"/>
      <c r="K25" s="46"/>
      <c r="L25" s="46"/>
      <c r="M25" s="46"/>
      <c r="N25" s="46" t="s">
        <v>26</v>
      </c>
      <c r="O25" s="46" t="s">
        <v>26</v>
      </c>
      <c r="P25" s="46">
        <v>2</v>
      </c>
      <c r="Q25" s="46" t="s">
        <v>26</v>
      </c>
      <c r="R25" s="46"/>
      <c r="S25" s="46" t="s">
        <v>26</v>
      </c>
      <c r="T25" s="46"/>
      <c r="U25" s="46"/>
      <c r="V25" s="46"/>
      <c r="W25" s="46"/>
      <c r="X25" s="46"/>
      <c r="Y25" s="46" t="s">
        <v>25</v>
      </c>
      <c r="Z25" s="46" t="s">
        <v>23</v>
      </c>
      <c r="AA25" s="46" t="e">
        <v>#N/A</v>
      </c>
      <c r="AB25" s="46" t="s">
        <v>25</v>
      </c>
      <c r="AC25" s="46" t="s">
        <v>21</v>
      </c>
      <c r="AD25" s="46" t="s">
        <v>25</v>
      </c>
      <c r="AE25" s="46" t="s">
        <v>21</v>
      </c>
      <c r="AF25" s="8" t="s">
        <v>25</v>
      </c>
      <c r="AG25" s="46" t="s">
        <v>21</v>
      </c>
      <c r="AH25" s="46" t="s">
        <v>23</v>
      </c>
      <c r="AI25" s="46" t="s">
        <v>21</v>
      </c>
      <c r="AJ25" s="46" t="s">
        <v>21</v>
      </c>
      <c r="AK25" s="46" t="s">
        <v>23</v>
      </c>
      <c r="AL25" s="46" t="s">
        <v>23</v>
      </c>
      <c r="AM25" s="46" t="s">
        <v>23</v>
      </c>
      <c r="AN25" s="46" t="str">
        <f>IFERROR(VLOOKUP($B25,Sheet1!$A$5:$B$300,2,FALSE),"")</f>
        <v/>
      </c>
      <c r="AO25" s="46" t="s">
        <v>23</v>
      </c>
      <c r="AP25" s="46"/>
      <c r="AQ25" s="8" t="s">
        <v>23</v>
      </c>
      <c r="AR25" s="46" t="s">
        <v>23</v>
      </c>
      <c r="AS25" s="5" t="str">
        <f>IFERROR(VLOOKUP($A25,集約用シート!$B$5:$U$300,19,FALSE),"")</f>
        <v/>
      </c>
      <c r="AT25" s="46" t="s">
        <v>23</v>
      </c>
      <c r="AU25" s="5" t="str">
        <f>IFERROR(VLOOKUP($A25,集約用シート!$B$5:$U$300,21,FALSE),"")</f>
        <v/>
      </c>
    </row>
    <row r="26" spans="1:47" ht="28.5" customHeight="1">
      <c r="A26" s="27">
        <v>464</v>
      </c>
      <c r="B26" s="21" t="s">
        <v>1359</v>
      </c>
      <c r="C26" s="46" t="s">
        <v>26</v>
      </c>
      <c r="D26" s="46" t="s">
        <v>26</v>
      </c>
      <c r="E26" s="46" t="s">
        <v>26</v>
      </c>
      <c r="F26" s="46"/>
      <c r="G26" s="46"/>
      <c r="H26" s="46"/>
      <c r="I26" s="46"/>
      <c r="J26" s="46"/>
      <c r="K26" s="46"/>
      <c r="L26" s="46"/>
      <c r="M26" s="46"/>
      <c r="N26" s="46" t="s">
        <v>26</v>
      </c>
      <c r="O26" s="46" t="s">
        <v>26</v>
      </c>
      <c r="P26" s="46" t="s">
        <v>26</v>
      </c>
      <c r="Q26" s="46" t="s">
        <v>26</v>
      </c>
      <c r="R26" s="46"/>
      <c r="S26" s="46"/>
      <c r="T26" s="46"/>
      <c r="U26" s="46"/>
      <c r="V26" s="46"/>
      <c r="W26" s="46"/>
      <c r="X26" s="46"/>
      <c r="Y26" s="46" t="s">
        <v>25</v>
      </c>
      <c r="Z26" s="46" t="s">
        <v>23</v>
      </c>
      <c r="AA26" s="46" t="e">
        <v>#N/A</v>
      </c>
      <c r="AB26" s="46" t="s">
        <v>25</v>
      </c>
      <c r="AC26" s="46" t="s">
        <v>21</v>
      </c>
      <c r="AD26" s="46" t="s">
        <v>21</v>
      </c>
      <c r="AE26" s="46" t="s">
        <v>21</v>
      </c>
      <c r="AF26" s="8" t="s">
        <v>25</v>
      </c>
      <c r="AG26" s="46" t="s">
        <v>21</v>
      </c>
      <c r="AH26" s="46" t="s">
        <v>23</v>
      </c>
      <c r="AI26" s="46" t="s">
        <v>21</v>
      </c>
      <c r="AJ26" s="46" t="s">
        <v>21</v>
      </c>
      <c r="AK26" s="46" t="s">
        <v>23</v>
      </c>
      <c r="AL26" s="46" t="s">
        <v>23</v>
      </c>
      <c r="AM26" s="46" t="s">
        <v>23</v>
      </c>
      <c r="AN26" s="46" t="str">
        <f>IFERROR(VLOOKUP($B26,Sheet1!$A$5:$B$300,2,FALSE),"")</f>
        <v/>
      </c>
      <c r="AO26" s="46" t="s">
        <v>23</v>
      </c>
      <c r="AP26" s="46"/>
      <c r="AQ26" s="8" t="s">
        <v>23</v>
      </c>
      <c r="AR26" s="46" t="s">
        <v>23</v>
      </c>
      <c r="AS26" s="5" t="str">
        <f>IFERROR(VLOOKUP($A26,集約用シート!$B$5:$U$300,19,FALSE),"")</f>
        <v/>
      </c>
      <c r="AT26" s="46" t="s">
        <v>23</v>
      </c>
      <c r="AU26" s="5" t="str">
        <f>IFERROR(VLOOKUP($A26,集約用シート!$B$5:$U$300,21,FALSE),"")</f>
        <v/>
      </c>
    </row>
    <row r="27" spans="1:47" ht="28.5" customHeight="1">
      <c r="A27" s="27">
        <v>4643</v>
      </c>
      <c r="B27" s="21" t="s">
        <v>1360</v>
      </c>
      <c r="C27" s="46" t="s">
        <v>26</v>
      </c>
      <c r="D27" s="46" t="s">
        <v>21</v>
      </c>
      <c r="E27" s="46" t="s">
        <v>26</v>
      </c>
      <c r="F27" s="46" t="s">
        <v>26</v>
      </c>
      <c r="G27" s="46" t="s">
        <v>26</v>
      </c>
      <c r="H27" s="46" t="s">
        <v>26</v>
      </c>
      <c r="I27" s="46" t="s">
        <v>26</v>
      </c>
      <c r="J27" s="46"/>
      <c r="K27" s="46"/>
      <c r="L27" s="46"/>
      <c r="M27" s="46"/>
      <c r="N27" s="46" t="s">
        <v>26</v>
      </c>
      <c r="O27" s="46" t="s">
        <v>26</v>
      </c>
      <c r="P27" s="46" t="s">
        <v>26</v>
      </c>
      <c r="Q27" s="46" t="s">
        <v>26</v>
      </c>
      <c r="R27" s="46" t="s">
        <v>26</v>
      </c>
      <c r="S27" s="46"/>
      <c r="T27" s="46" t="s">
        <v>26</v>
      </c>
      <c r="U27" s="46"/>
      <c r="V27" s="46"/>
      <c r="W27" s="46"/>
      <c r="X27" s="46"/>
      <c r="Y27" s="46" t="s">
        <v>25</v>
      </c>
      <c r="Z27" s="46" t="s">
        <v>23</v>
      </c>
      <c r="AA27" s="46" t="e">
        <v>#N/A</v>
      </c>
      <c r="AB27" s="46" t="s">
        <v>21</v>
      </c>
      <c r="AC27" s="46" t="s">
        <v>21</v>
      </c>
      <c r="AD27" s="46" t="s">
        <v>21</v>
      </c>
      <c r="AE27" s="46" t="s">
        <v>21</v>
      </c>
      <c r="AF27" s="8" t="s">
        <v>25</v>
      </c>
      <c r="AG27" s="46" t="s">
        <v>23</v>
      </c>
      <c r="AH27" s="46" t="s">
        <v>23</v>
      </c>
      <c r="AI27" s="46" t="s">
        <v>23</v>
      </c>
      <c r="AJ27" s="46" t="s">
        <v>23</v>
      </c>
      <c r="AK27" s="46" t="s">
        <v>23</v>
      </c>
      <c r="AL27" s="46" t="s">
        <v>23</v>
      </c>
      <c r="AM27" s="46" t="s">
        <v>23</v>
      </c>
      <c r="AN27" s="46" t="str">
        <f>IFERROR(VLOOKUP($B27,Sheet1!$A$5:$B$300,2,FALSE),"")</f>
        <v/>
      </c>
      <c r="AO27" s="46" t="s">
        <v>23</v>
      </c>
      <c r="AP27" s="46"/>
      <c r="AQ27" s="8" t="s">
        <v>23</v>
      </c>
      <c r="AR27" s="46" t="s">
        <v>23</v>
      </c>
      <c r="AS27" s="5" t="str">
        <f>IFERROR(VLOOKUP($A27,集約用シート!$B$5:$U$300,19,FALSE),"")</f>
        <v/>
      </c>
      <c r="AT27" s="46" t="s">
        <v>23</v>
      </c>
      <c r="AU27" s="5" t="str">
        <f>IFERROR(VLOOKUP($A27,集約用シート!$B$5:$U$300,21,FALSE),"")</f>
        <v/>
      </c>
    </row>
    <row r="28" spans="1:47" ht="28.5" customHeight="1">
      <c r="A28" s="27">
        <v>4646</v>
      </c>
      <c r="B28" s="21" t="s">
        <v>1361</v>
      </c>
      <c r="C28" s="46" t="s">
        <v>26</v>
      </c>
      <c r="D28" s="46" t="s">
        <v>21</v>
      </c>
      <c r="E28" s="46">
        <v>1</v>
      </c>
      <c r="F28" s="46" t="s">
        <v>26</v>
      </c>
      <c r="G28" s="46"/>
      <c r="H28" s="46" t="s">
        <v>26</v>
      </c>
      <c r="I28" s="46" t="s">
        <v>26</v>
      </c>
      <c r="J28" s="46"/>
      <c r="K28" s="46"/>
      <c r="L28" s="46"/>
      <c r="M28" s="46"/>
      <c r="N28" s="46" t="s">
        <v>26</v>
      </c>
      <c r="O28" s="46" t="s">
        <v>26</v>
      </c>
      <c r="P28" s="46">
        <v>2</v>
      </c>
      <c r="Q28" s="46" t="s">
        <v>26</v>
      </c>
      <c r="R28" s="46"/>
      <c r="S28" s="46" t="s">
        <v>26</v>
      </c>
      <c r="T28" s="46"/>
      <c r="U28" s="46"/>
      <c r="V28" s="46"/>
      <c r="W28" s="46"/>
      <c r="X28" s="46"/>
      <c r="Y28" s="46" t="s">
        <v>25</v>
      </c>
      <c r="Z28" s="46" t="s">
        <v>23</v>
      </c>
      <c r="AA28" s="46" t="e">
        <v>#N/A</v>
      </c>
      <c r="AB28" s="46" t="s">
        <v>25</v>
      </c>
      <c r="AC28" s="46" t="s">
        <v>25</v>
      </c>
      <c r="AD28" s="46" t="s">
        <v>21</v>
      </c>
      <c r="AE28" s="46" t="s">
        <v>21</v>
      </c>
      <c r="AF28" s="8" t="s">
        <v>25</v>
      </c>
      <c r="AG28" s="46" t="s">
        <v>23</v>
      </c>
      <c r="AH28" s="46"/>
      <c r="AI28" s="46" t="s">
        <v>21</v>
      </c>
      <c r="AJ28" s="46" t="s">
        <v>21</v>
      </c>
      <c r="AK28" s="46" t="s">
        <v>25</v>
      </c>
      <c r="AL28" s="46" t="s">
        <v>25</v>
      </c>
      <c r="AM28" s="46" t="s">
        <v>25</v>
      </c>
      <c r="AN28" s="46" t="str">
        <f>IFERROR(VLOOKUP($B28,Sheet1!$A$5:$B$300,2,FALSE),"")</f>
        <v/>
      </c>
      <c r="AO28" s="46" t="s">
        <v>25</v>
      </c>
      <c r="AP28" s="46"/>
      <c r="AQ28" s="8" t="s">
        <v>21</v>
      </c>
      <c r="AR28" s="46" t="s">
        <v>2566</v>
      </c>
      <c r="AS28" s="5" t="str">
        <f>IFERROR(VLOOKUP($A28,集約用シート!$B$5:$U$300,19,FALSE),"")</f>
        <v/>
      </c>
      <c r="AT28" s="46" t="s">
        <v>21</v>
      </c>
      <c r="AU28" s="5" t="str">
        <f>IFERROR(VLOOKUP($A28,集約用シート!$B$5:$U$300,21,FALSE),"")</f>
        <v/>
      </c>
    </row>
    <row r="29" spans="1:47" ht="28.5" customHeight="1">
      <c r="A29" s="27">
        <v>4649</v>
      </c>
      <c r="B29" s="21" t="s">
        <v>1362</v>
      </c>
      <c r="C29" s="37"/>
      <c r="D29" s="46"/>
      <c r="E29" s="46"/>
      <c r="F29" s="46"/>
      <c r="G29" s="46"/>
      <c r="H29" s="46"/>
      <c r="I29" s="46"/>
      <c r="J29" s="46"/>
      <c r="K29" s="46"/>
      <c r="L29" s="46"/>
      <c r="M29" s="46"/>
      <c r="N29" s="46"/>
      <c r="O29" s="46"/>
      <c r="P29" s="46"/>
      <c r="Q29" s="46"/>
      <c r="R29" s="46"/>
      <c r="S29" s="46"/>
      <c r="T29" s="46"/>
      <c r="U29" s="46"/>
      <c r="V29" s="46"/>
      <c r="W29" s="46"/>
      <c r="X29" s="46"/>
      <c r="Y29" s="46" t="s">
        <v>21</v>
      </c>
      <c r="Z29" s="46" t="s">
        <v>21</v>
      </c>
      <c r="AA29" s="46" t="e">
        <v>#N/A</v>
      </c>
      <c r="AB29" s="46" t="s">
        <v>21</v>
      </c>
      <c r="AC29" s="46" t="s">
        <v>21</v>
      </c>
      <c r="AD29" s="46" t="s">
        <v>21</v>
      </c>
      <c r="AE29" s="46" t="s">
        <v>21</v>
      </c>
      <c r="AF29" s="8" t="s">
        <v>21</v>
      </c>
      <c r="AG29" s="46" t="s">
        <v>23</v>
      </c>
      <c r="AH29" s="46" t="s">
        <v>23</v>
      </c>
      <c r="AI29" s="46" t="s">
        <v>21</v>
      </c>
      <c r="AJ29" s="46" t="s">
        <v>21</v>
      </c>
      <c r="AK29" s="46" t="s">
        <v>23</v>
      </c>
      <c r="AL29" s="46" t="s">
        <v>23</v>
      </c>
      <c r="AM29" s="46" t="s">
        <v>23</v>
      </c>
      <c r="AN29" s="46" t="str">
        <f>IFERROR(VLOOKUP($B29,Sheet1!$A$5:$B$300,2,FALSE),"")</f>
        <v/>
      </c>
      <c r="AO29" s="46" t="s">
        <v>23</v>
      </c>
      <c r="AP29" s="46"/>
      <c r="AQ29" s="8" t="s">
        <v>23</v>
      </c>
      <c r="AR29" s="46" t="s">
        <v>23</v>
      </c>
      <c r="AS29" s="5" t="str">
        <f>IFERROR(VLOOKUP($A29,集約用シート!$B$5:$U$300,19,FALSE),"")</f>
        <v/>
      </c>
      <c r="AT29" s="46" t="s">
        <v>23</v>
      </c>
      <c r="AU29" s="5" t="str">
        <f>IFERROR(VLOOKUP($A29,集約用シート!$B$5:$U$300,21,FALSE),"")</f>
        <v/>
      </c>
    </row>
    <row r="30" spans="1:47" ht="28.5" customHeight="1">
      <c r="A30" s="27">
        <v>4652</v>
      </c>
      <c r="B30" s="21" t="s">
        <v>1363</v>
      </c>
      <c r="C30" s="37"/>
      <c r="D30" s="46"/>
      <c r="E30" s="46"/>
      <c r="F30" s="46"/>
      <c r="G30" s="46"/>
      <c r="H30" s="46"/>
      <c r="I30" s="46"/>
      <c r="J30" s="46"/>
      <c r="K30" s="46"/>
      <c r="L30" s="46"/>
      <c r="M30" s="46"/>
      <c r="N30" s="46"/>
      <c r="O30" s="46"/>
      <c r="P30" s="46"/>
      <c r="Q30" s="46"/>
      <c r="R30" s="46"/>
      <c r="S30" s="46"/>
      <c r="T30" s="46"/>
      <c r="U30" s="46"/>
      <c r="V30" s="46"/>
      <c r="W30" s="46"/>
      <c r="X30" s="46"/>
      <c r="Y30" s="46" t="s">
        <v>21</v>
      </c>
      <c r="Z30" s="46" t="s">
        <v>21</v>
      </c>
      <c r="AA30" s="46" t="e">
        <v>#N/A</v>
      </c>
      <c r="AB30" s="46" t="s">
        <v>21</v>
      </c>
      <c r="AC30" s="46" t="s">
        <v>21</v>
      </c>
      <c r="AD30" s="46" t="s">
        <v>21</v>
      </c>
      <c r="AE30" s="46" t="s">
        <v>21</v>
      </c>
      <c r="AF30" s="8" t="s">
        <v>21</v>
      </c>
      <c r="AG30" s="46" t="s">
        <v>23</v>
      </c>
      <c r="AH30" s="46" t="s">
        <v>23</v>
      </c>
      <c r="AI30" s="46" t="s">
        <v>21</v>
      </c>
      <c r="AJ30" s="46" t="s">
        <v>21</v>
      </c>
      <c r="AK30" s="46" t="s">
        <v>23</v>
      </c>
      <c r="AL30" s="46" t="s">
        <v>23</v>
      </c>
      <c r="AM30" s="46" t="s">
        <v>23</v>
      </c>
      <c r="AN30" s="46" t="str">
        <f>IFERROR(VLOOKUP($B30,Sheet1!$A$5:$B$300,2,FALSE),"")</f>
        <v/>
      </c>
      <c r="AO30" s="46" t="s">
        <v>23</v>
      </c>
      <c r="AP30" s="46"/>
      <c r="AQ30" s="8" t="s">
        <v>23</v>
      </c>
      <c r="AR30" s="46" t="s">
        <v>23</v>
      </c>
      <c r="AS30" s="5" t="str">
        <f>IFERROR(VLOOKUP($A30,集約用シート!$B$5:$U$300,19,FALSE),"")</f>
        <v/>
      </c>
      <c r="AT30" s="46" t="s">
        <v>23</v>
      </c>
      <c r="AU30" s="5" t="str">
        <f>IFERROR(VLOOKUP($A30,集約用シート!$B$5:$U$300,21,FALSE),"")</f>
        <v/>
      </c>
    </row>
    <row r="31" spans="1:47" ht="28.5" customHeight="1">
      <c r="A31" s="27">
        <v>4656</v>
      </c>
      <c r="B31" s="21" t="s">
        <v>1364</v>
      </c>
      <c r="C31" s="37"/>
      <c r="D31" s="46"/>
      <c r="E31" s="46"/>
      <c r="F31" s="46"/>
      <c r="G31" s="46"/>
      <c r="H31" s="46"/>
      <c r="I31" s="46"/>
      <c r="J31" s="46"/>
      <c r="K31" s="46"/>
      <c r="L31" s="46"/>
      <c r="M31" s="46"/>
      <c r="N31" s="46"/>
      <c r="O31" s="46"/>
      <c r="P31" s="46"/>
      <c r="Q31" s="46"/>
      <c r="R31" s="46"/>
      <c r="S31" s="46"/>
      <c r="T31" s="46"/>
      <c r="U31" s="46"/>
      <c r="V31" s="46"/>
      <c r="W31" s="46"/>
      <c r="X31" s="46"/>
      <c r="Y31" s="28" t="s">
        <v>2573</v>
      </c>
      <c r="Z31" s="46"/>
      <c r="AA31" s="46"/>
      <c r="AB31" s="46"/>
      <c r="AC31" s="46"/>
      <c r="AD31" s="46"/>
      <c r="AE31" s="46" t="s">
        <v>21</v>
      </c>
      <c r="AF31" s="8"/>
      <c r="AG31" s="46"/>
      <c r="AH31" s="46"/>
      <c r="AI31" s="46"/>
      <c r="AJ31" s="46"/>
      <c r="AK31" s="46" t="s">
        <v>23</v>
      </c>
      <c r="AL31" s="46" t="s">
        <v>23</v>
      </c>
      <c r="AM31" s="46" t="s">
        <v>23</v>
      </c>
      <c r="AN31" s="46" t="str">
        <f>IFERROR(VLOOKUP($B31,Sheet1!$A$5:$B$300,2,FALSE),"")</f>
        <v/>
      </c>
      <c r="AO31" s="46" t="s">
        <v>23</v>
      </c>
      <c r="AP31" s="46"/>
      <c r="AQ31" s="8" t="s">
        <v>23</v>
      </c>
      <c r="AR31" s="46" t="s">
        <v>23</v>
      </c>
      <c r="AS31" s="5" t="str">
        <f>IFERROR(VLOOKUP($A31,集約用シート!$B$5:$U$300,19,FALSE),"")</f>
        <v/>
      </c>
      <c r="AT31" s="46" t="s">
        <v>23</v>
      </c>
      <c r="AU31" s="5" t="str">
        <f>IFERROR(VLOOKUP($A31,集約用シート!$B$5:$U$300,21,FALSE),"")</f>
        <v/>
      </c>
    </row>
    <row r="32" spans="1:47" ht="28.5" customHeight="1">
      <c r="A32" s="27">
        <v>4659</v>
      </c>
      <c r="B32" s="21" t="s">
        <v>1365</v>
      </c>
      <c r="C32" s="37"/>
      <c r="D32" s="46"/>
      <c r="E32" s="46"/>
      <c r="F32" s="46"/>
      <c r="G32" s="46"/>
      <c r="H32" s="46"/>
      <c r="I32" s="46"/>
      <c r="J32" s="46"/>
      <c r="K32" s="46"/>
      <c r="L32" s="46"/>
      <c r="M32" s="46"/>
      <c r="N32" s="46"/>
      <c r="O32" s="46"/>
      <c r="P32" s="46"/>
      <c r="Q32" s="46"/>
      <c r="R32" s="46"/>
      <c r="S32" s="46"/>
      <c r="T32" s="46"/>
      <c r="U32" s="46"/>
      <c r="V32" s="46"/>
      <c r="W32" s="46"/>
      <c r="X32" s="46"/>
      <c r="Y32" s="46" t="s">
        <v>21</v>
      </c>
      <c r="Z32" s="46" t="s">
        <v>21</v>
      </c>
      <c r="AA32" s="46" t="e">
        <v>#N/A</v>
      </c>
      <c r="AB32" s="46" t="s">
        <v>21</v>
      </c>
      <c r="AC32" s="46" t="s">
        <v>21</v>
      </c>
      <c r="AD32" s="46" t="s">
        <v>21</v>
      </c>
      <c r="AE32" s="46" t="s">
        <v>21</v>
      </c>
      <c r="AF32" s="8" t="s">
        <v>21</v>
      </c>
      <c r="AG32" s="46" t="s">
        <v>23</v>
      </c>
      <c r="AH32" s="46" t="s">
        <v>23</v>
      </c>
      <c r="AI32" s="46" t="s">
        <v>21</v>
      </c>
      <c r="AJ32" s="46" t="s">
        <v>21</v>
      </c>
      <c r="AK32" s="46" t="s">
        <v>23</v>
      </c>
      <c r="AL32" s="46" t="s">
        <v>23</v>
      </c>
      <c r="AM32" s="46" t="s">
        <v>23</v>
      </c>
      <c r="AN32" s="46" t="str">
        <f>IFERROR(VLOOKUP($B32,Sheet1!$A$5:$B$300,2,FALSE),"")</f>
        <v/>
      </c>
      <c r="AO32" s="46" t="s">
        <v>23</v>
      </c>
      <c r="AP32" s="46"/>
      <c r="AQ32" s="8" t="s">
        <v>23</v>
      </c>
      <c r="AR32" s="46" t="s">
        <v>23</v>
      </c>
      <c r="AS32" s="5" t="str">
        <f>IFERROR(VLOOKUP($A32,集約用シート!$B$5:$U$300,19,FALSE),"")</f>
        <v/>
      </c>
      <c r="AT32" s="46" t="s">
        <v>23</v>
      </c>
      <c r="AU32" s="5" t="str">
        <f>IFERROR(VLOOKUP($A32,集約用シート!$B$5:$U$300,21,FALSE),"")</f>
        <v/>
      </c>
    </row>
    <row r="33" spans="1:47" ht="28.5" customHeight="1">
      <c r="A33" s="27">
        <v>4661</v>
      </c>
      <c r="B33" s="21" t="s">
        <v>1366</v>
      </c>
      <c r="C33" s="37"/>
      <c r="D33" s="46"/>
      <c r="E33" s="46"/>
      <c r="F33" s="46"/>
      <c r="G33" s="46"/>
      <c r="H33" s="46"/>
      <c r="I33" s="46"/>
      <c r="J33" s="46"/>
      <c r="K33" s="46"/>
      <c r="L33" s="46"/>
      <c r="M33" s="46"/>
      <c r="N33" s="46"/>
      <c r="O33" s="46"/>
      <c r="P33" s="46"/>
      <c r="Q33" s="46"/>
      <c r="R33" s="46"/>
      <c r="S33" s="46"/>
      <c r="T33" s="46"/>
      <c r="U33" s="46"/>
      <c r="V33" s="46"/>
      <c r="W33" s="46"/>
      <c r="X33" s="46"/>
      <c r="Y33" s="46" t="s">
        <v>21</v>
      </c>
      <c r="Z33" s="46" t="s">
        <v>21</v>
      </c>
      <c r="AA33" s="46" t="e">
        <v>#N/A</v>
      </c>
      <c r="AB33" s="46" t="s">
        <v>21</v>
      </c>
      <c r="AC33" s="46" t="s">
        <v>21</v>
      </c>
      <c r="AD33" s="46" t="s">
        <v>21</v>
      </c>
      <c r="AE33" s="46" t="s">
        <v>21</v>
      </c>
      <c r="AF33" s="8" t="s">
        <v>21</v>
      </c>
      <c r="AG33" s="46" t="s">
        <v>23</v>
      </c>
      <c r="AH33" s="46" t="s">
        <v>23</v>
      </c>
      <c r="AI33" s="46" t="s">
        <v>21</v>
      </c>
      <c r="AJ33" s="46" t="s">
        <v>21</v>
      </c>
      <c r="AK33" s="46" t="s">
        <v>23</v>
      </c>
      <c r="AL33" s="46" t="s">
        <v>23</v>
      </c>
      <c r="AM33" s="46" t="s">
        <v>23</v>
      </c>
      <c r="AN33" s="46" t="str">
        <f>IFERROR(VLOOKUP($B33,Sheet1!$A$5:$B$300,2,FALSE),"")</f>
        <v/>
      </c>
      <c r="AO33" s="46" t="s">
        <v>23</v>
      </c>
      <c r="AP33" s="46"/>
      <c r="AQ33" s="8" t="s">
        <v>23</v>
      </c>
      <c r="AR33" s="46" t="s">
        <v>23</v>
      </c>
      <c r="AS33" s="5" t="str">
        <f>IFERROR(VLOOKUP($A33,集約用シート!$B$5:$U$300,19,FALSE),"")</f>
        <v/>
      </c>
      <c r="AT33" s="46" t="s">
        <v>23</v>
      </c>
      <c r="AU33" s="5" t="str">
        <f>IFERROR(VLOOKUP($A33,集約用シート!$B$5:$U$300,21,FALSE),"")</f>
        <v/>
      </c>
    </row>
    <row r="34" spans="1:47" ht="28.5" customHeight="1">
      <c r="A34" s="27">
        <v>4665</v>
      </c>
      <c r="B34" s="21" t="s">
        <v>1367</v>
      </c>
      <c r="C34" s="46"/>
      <c r="D34" s="46"/>
      <c r="E34" s="46"/>
      <c r="F34" s="46"/>
      <c r="G34" s="46"/>
      <c r="H34" s="46"/>
      <c r="I34" s="46"/>
      <c r="J34" s="46"/>
      <c r="K34" s="46"/>
      <c r="L34" s="46"/>
      <c r="M34" s="46"/>
      <c r="N34" s="46"/>
      <c r="O34" s="46"/>
      <c r="P34" s="46"/>
      <c r="Q34" s="46"/>
      <c r="R34" s="46"/>
      <c r="S34" s="46"/>
      <c r="T34" s="46"/>
      <c r="U34" s="46"/>
      <c r="V34" s="46"/>
      <c r="W34" s="46"/>
      <c r="X34" s="46"/>
      <c r="Y34" s="46" t="s">
        <v>21</v>
      </c>
      <c r="Z34" s="46" t="s">
        <v>21</v>
      </c>
      <c r="AA34" s="46" t="e">
        <v>#N/A</v>
      </c>
      <c r="AB34" s="46" t="s">
        <v>21</v>
      </c>
      <c r="AC34" s="46" t="s">
        <v>21</v>
      </c>
      <c r="AD34" s="46" t="s">
        <v>21</v>
      </c>
      <c r="AE34" s="46" t="s">
        <v>21</v>
      </c>
      <c r="AF34" s="8" t="s">
        <v>21</v>
      </c>
      <c r="AG34" s="46" t="s">
        <v>23</v>
      </c>
      <c r="AH34" s="46" t="s">
        <v>23</v>
      </c>
      <c r="AI34" s="46" t="s">
        <v>21</v>
      </c>
      <c r="AJ34" s="46" t="s">
        <v>21</v>
      </c>
      <c r="AK34" s="46" t="s">
        <v>23</v>
      </c>
      <c r="AL34" s="46" t="s">
        <v>23</v>
      </c>
      <c r="AM34" s="46" t="s">
        <v>23</v>
      </c>
      <c r="AN34" s="46" t="str">
        <f>IFERROR(VLOOKUP($B34,Sheet1!$A$5:$B$300,2,FALSE),"")</f>
        <v/>
      </c>
      <c r="AO34" s="46" t="s">
        <v>23</v>
      </c>
      <c r="AP34" s="46"/>
      <c r="AQ34" s="8" t="s">
        <v>23</v>
      </c>
      <c r="AR34" s="46" t="s">
        <v>23</v>
      </c>
      <c r="AS34" s="5" t="str">
        <f>IFERROR(VLOOKUP($A34,集約用シート!$B$5:$U$300,19,FALSE),"")</f>
        <v/>
      </c>
      <c r="AT34" s="46" t="s">
        <v>23</v>
      </c>
      <c r="AU34" s="5" t="str">
        <f>IFERROR(VLOOKUP($A34,集約用シート!$B$5:$U$300,21,FALSE),"")</f>
        <v/>
      </c>
    </row>
    <row r="35" spans="1:47" ht="28.5" customHeight="1">
      <c r="A35" s="27">
        <v>4666</v>
      </c>
      <c r="B35" s="21" t="s">
        <v>1368</v>
      </c>
      <c r="C35" s="46"/>
      <c r="D35" s="46"/>
      <c r="E35" s="46"/>
      <c r="F35" s="46"/>
      <c r="G35" s="46"/>
      <c r="H35" s="46"/>
      <c r="I35" s="46"/>
      <c r="J35" s="46"/>
      <c r="K35" s="46"/>
      <c r="L35" s="46"/>
      <c r="M35" s="46"/>
      <c r="N35" s="46"/>
      <c r="O35" s="46"/>
      <c r="P35" s="46"/>
      <c r="Q35" s="46"/>
      <c r="R35" s="46"/>
      <c r="S35" s="46"/>
      <c r="T35" s="46"/>
      <c r="U35" s="46"/>
      <c r="V35" s="46"/>
      <c r="W35" s="46"/>
      <c r="X35" s="46"/>
      <c r="Y35" s="46" t="s">
        <v>21</v>
      </c>
      <c r="Z35" s="46" t="s">
        <v>21</v>
      </c>
      <c r="AA35" s="46" t="e">
        <v>#N/A</v>
      </c>
      <c r="AB35" s="46" t="s">
        <v>21</v>
      </c>
      <c r="AC35" s="46" t="s">
        <v>21</v>
      </c>
      <c r="AD35" s="46" t="s">
        <v>21</v>
      </c>
      <c r="AE35" s="46" t="s">
        <v>21</v>
      </c>
      <c r="AF35" s="8" t="s">
        <v>21</v>
      </c>
      <c r="AG35" s="46" t="s">
        <v>23</v>
      </c>
      <c r="AH35" s="46" t="s">
        <v>23</v>
      </c>
      <c r="AI35" s="46" t="s">
        <v>21</v>
      </c>
      <c r="AJ35" s="46" t="s">
        <v>21</v>
      </c>
      <c r="AK35" s="46" t="s">
        <v>23</v>
      </c>
      <c r="AL35" s="46" t="s">
        <v>23</v>
      </c>
      <c r="AM35" s="46" t="s">
        <v>23</v>
      </c>
      <c r="AN35" s="46" t="str">
        <f>IFERROR(VLOOKUP($B35,Sheet1!$A$5:$B$300,2,FALSE),"")</f>
        <v/>
      </c>
      <c r="AO35" s="46" t="s">
        <v>23</v>
      </c>
      <c r="AP35" s="46"/>
      <c r="AQ35" s="8" t="s">
        <v>23</v>
      </c>
      <c r="AR35" s="46" t="s">
        <v>23</v>
      </c>
      <c r="AS35" s="5" t="str">
        <f>IFERROR(VLOOKUP($A35,集約用シート!$B$5:$U$300,19,FALSE),"")</f>
        <v/>
      </c>
      <c r="AT35" s="46" t="s">
        <v>23</v>
      </c>
      <c r="AU35" s="5" t="str">
        <f>IFERROR(VLOOKUP($A35,集約用シート!$B$5:$U$300,21,FALSE),"")</f>
        <v/>
      </c>
    </row>
    <row r="36" spans="1:47" ht="28.5" customHeight="1">
      <c r="A36" s="27"/>
      <c r="B36" s="21"/>
      <c r="C36" s="46"/>
      <c r="D36" s="46"/>
      <c r="E36" s="46"/>
      <c r="F36" s="46"/>
      <c r="G36" s="46"/>
      <c r="H36" s="46"/>
      <c r="I36" s="46"/>
      <c r="J36" s="46"/>
      <c r="K36" s="46"/>
      <c r="L36" s="46"/>
      <c r="M36" s="46"/>
      <c r="N36" s="46"/>
      <c r="O36" s="46"/>
      <c r="P36" s="46"/>
      <c r="Q36" s="46"/>
      <c r="R36" s="46"/>
      <c r="S36" s="46"/>
      <c r="T36" s="46"/>
      <c r="U36" s="46"/>
      <c r="V36" s="46"/>
      <c r="W36" s="46"/>
      <c r="X36" s="46"/>
      <c r="Y36" s="46" t="s">
        <v>23</v>
      </c>
      <c r="Z36" s="46" t="s">
        <v>23</v>
      </c>
      <c r="AA36" s="46" t="e">
        <v>#N/A</v>
      </c>
      <c r="AB36" s="46" t="s">
        <v>23</v>
      </c>
      <c r="AC36" s="46" t="s">
        <v>23</v>
      </c>
      <c r="AD36" s="46" t="s">
        <v>23</v>
      </c>
      <c r="AE36" s="46" t="s">
        <v>23</v>
      </c>
      <c r="AF36" s="8"/>
      <c r="AG36" s="46" t="s">
        <v>23</v>
      </c>
      <c r="AH36" s="46" t="s">
        <v>23</v>
      </c>
      <c r="AI36" s="46" t="s">
        <v>23</v>
      </c>
      <c r="AJ36" s="46" t="s">
        <v>23</v>
      </c>
      <c r="AK36" s="46" t="s">
        <v>23</v>
      </c>
      <c r="AL36" s="46" t="s">
        <v>23</v>
      </c>
      <c r="AM36" s="46" t="s">
        <v>23</v>
      </c>
      <c r="AN36" s="46" t="str">
        <f>IFERROR(VLOOKUP($B36,Sheet1!$A$5:$B$300,2,FALSE),"")</f>
        <v/>
      </c>
      <c r="AO36" s="46" t="s">
        <v>23</v>
      </c>
      <c r="AP36" s="46"/>
      <c r="AQ36" s="8" t="s">
        <v>23</v>
      </c>
      <c r="AR36" s="46" t="s">
        <v>23</v>
      </c>
      <c r="AS36" s="5" t="str">
        <f>IFERROR(VLOOKUP($A36,集約用シート!$B$5:$U$300,19,FALSE),"")</f>
        <v/>
      </c>
      <c r="AT36" s="46" t="s">
        <v>23</v>
      </c>
      <c r="AU36" s="5" t="str">
        <f>IFERROR(VLOOKUP($A36,集約用シート!$B$5:$U$300,21,FALSE),"")</f>
        <v/>
      </c>
    </row>
    <row r="37" spans="1:47" ht="28.5" customHeight="1">
      <c r="A37" s="27"/>
      <c r="B37" s="21"/>
      <c r="C37" s="46"/>
      <c r="D37" s="46"/>
      <c r="E37" s="46"/>
      <c r="F37" s="46"/>
      <c r="G37" s="46"/>
      <c r="H37" s="46"/>
      <c r="I37" s="46"/>
      <c r="J37" s="46"/>
      <c r="K37" s="46"/>
      <c r="L37" s="46"/>
      <c r="M37" s="46"/>
      <c r="N37" s="46"/>
      <c r="O37" s="46"/>
      <c r="P37" s="46"/>
      <c r="Q37" s="46"/>
      <c r="R37" s="46"/>
      <c r="S37" s="46"/>
      <c r="T37" s="46"/>
      <c r="U37" s="46"/>
      <c r="V37" s="46"/>
      <c r="W37" s="46"/>
      <c r="X37" s="46"/>
      <c r="Y37" s="46" t="s">
        <v>23</v>
      </c>
      <c r="Z37" s="46" t="s">
        <v>23</v>
      </c>
      <c r="AA37" s="46" t="e">
        <v>#N/A</v>
      </c>
      <c r="AB37" s="46" t="s">
        <v>23</v>
      </c>
      <c r="AC37" s="46" t="s">
        <v>23</v>
      </c>
      <c r="AD37" s="46" t="s">
        <v>23</v>
      </c>
      <c r="AE37" s="46" t="s">
        <v>23</v>
      </c>
      <c r="AF37" s="8"/>
      <c r="AG37" s="46" t="s">
        <v>23</v>
      </c>
      <c r="AH37" s="46" t="s">
        <v>23</v>
      </c>
      <c r="AI37" s="46" t="s">
        <v>23</v>
      </c>
      <c r="AJ37" s="46" t="s">
        <v>23</v>
      </c>
      <c r="AK37" s="46" t="s">
        <v>23</v>
      </c>
      <c r="AL37" s="46" t="s">
        <v>23</v>
      </c>
      <c r="AM37" s="46" t="s">
        <v>23</v>
      </c>
      <c r="AN37" s="46" t="str">
        <f>IFERROR(VLOOKUP($B37,Sheet1!$A$5:$B$300,2,FALSE),"")</f>
        <v/>
      </c>
      <c r="AO37" s="46" t="s">
        <v>23</v>
      </c>
      <c r="AP37" s="46"/>
      <c r="AQ37" s="8" t="s">
        <v>23</v>
      </c>
      <c r="AR37" s="46" t="s">
        <v>23</v>
      </c>
      <c r="AS37" s="5" t="str">
        <f>IFERROR(VLOOKUP($A37,集約用シート!$B$5:$U$300,19,FALSE),"")</f>
        <v/>
      </c>
      <c r="AT37" s="46" t="s">
        <v>23</v>
      </c>
      <c r="AU37" s="5" t="str">
        <f>IFERROR(VLOOKUP($A37,集約用シート!$B$5:$U$300,21,FALSE),"")</f>
        <v/>
      </c>
    </row>
    <row r="38" spans="1:47" ht="28.5" customHeight="1">
      <c r="A38" s="27"/>
      <c r="B38" s="21"/>
      <c r="C38" s="46"/>
      <c r="D38" s="46"/>
      <c r="E38" s="46"/>
      <c r="F38" s="46"/>
      <c r="G38" s="46"/>
      <c r="H38" s="46"/>
      <c r="I38" s="46"/>
      <c r="J38" s="46"/>
      <c r="K38" s="46"/>
      <c r="L38" s="46"/>
      <c r="M38" s="46"/>
      <c r="N38" s="46"/>
      <c r="O38" s="46"/>
      <c r="P38" s="46"/>
      <c r="Q38" s="46"/>
      <c r="R38" s="46"/>
      <c r="S38" s="46"/>
      <c r="T38" s="46"/>
      <c r="U38" s="46"/>
      <c r="V38" s="46"/>
      <c r="W38" s="46"/>
      <c r="X38" s="46"/>
      <c r="Y38" s="46" t="s">
        <v>23</v>
      </c>
      <c r="Z38" s="46" t="s">
        <v>23</v>
      </c>
      <c r="AA38" s="46" t="e">
        <v>#N/A</v>
      </c>
      <c r="AB38" s="46" t="s">
        <v>23</v>
      </c>
      <c r="AC38" s="46" t="s">
        <v>23</v>
      </c>
      <c r="AD38" s="46" t="s">
        <v>23</v>
      </c>
      <c r="AE38" s="46" t="s">
        <v>23</v>
      </c>
      <c r="AF38" s="8"/>
      <c r="AG38" s="46" t="s">
        <v>23</v>
      </c>
      <c r="AH38" s="46" t="s">
        <v>23</v>
      </c>
      <c r="AI38" s="46" t="s">
        <v>23</v>
      </c>
      <c r="AJ38" s="46" t="s">
        <v>23</v>
      </c>
      <c r="AK38" s="46" t="s">
        <v>23</v>
      </c>
      <c r="AL38" s="46" t="s">
        <v>23</v>
      </c>
      <c r="AM38" s="46" t="s">
        <v>23</v>
      </c>
      <c r="AN38" s="46" t="str">
        <f>IFERROR(VLOOKUP($B38,Sheet1!$A$5:$B$300,2,FALSE),"")</f>
        <v/>
      </c>
      <c r="AO38" s="46" t="s">
        <v>23</v>
      </c>
      <c r="AP38" s="46"/>
      <c r="AQ38" s="8" t="s">
        <v>23</v>
      </c>
      <c r="AR38" s="46" t="s">
        <v>23</v>
      </c>
      <c r="AS38" s="5" t="str">
        <f>IFERROR(VLOOKUP($A38,集約用シート!$B$5:$U$300,19,FALSE),"")</f>
        <v/>
      </c>
      <c r="AT38" s="46" t="s">
        <v>23</v>
      </c>
      <c r="AU38" s="5" t="str">
        <f>IFERROR(VLOOKUP($A38,集約用シート!$B$5:$U$300,21,FALSE),"")</f>
        <v/>
      </c>
    </row>
    <row r="39" spans="1:47" ht="28.5" customHeight="1">
      <c r="A39" s="94" t="s">
        <v>242</v>
      </c>
      <c r="B39" s="96"/>
      <c r="C39" s="94">
        <v>7</v>
      </c>
      <c r="D39" s="96">
        <v>0</v>
      </c>
      <c r="E39" s="29"/>
      <c r="N39" s="94">
        <v>5</v>
      </c>
      <c r="O39" s="96">
        <v>0</v>
      </c>
      <c r="P39" s="29"/>
      <c r="Y39" s="94"/>
      <c r="Z39" s="96">
        <v>0</v>
      </c>
      <c r="AA39" s="29"/>
      <c r="AK39" s="46" t="s">
        <v>23</v>
      </c>
      <c r="AL39" s="46" t="s">
        <v>23</v>
      </c>
      <c r="AM39" s="46" t="s">
        <v>23</v>
      </c>
      <c r="AN39" s="46" t="str">
        <f>IFERROR(VLOOKUP($B39,Sheet1!$A$5:$B$300,2,FALSE),"")</f>
        <v/>
      </c>
      <c r="AO39" s="46" t="s">
        <v>23</v>
      </c>
      <c r="AP39" s="46"/>
      <c r="AQ39" s="8" t="s">
        <v>23</v>
      </c>
      <c r="AR39" s="46" t="s">
        <v>23</v>
      </c>
      <c r="AS39" s="5" t="str">
        <f>IFERROR(VLOOKUP($A39,集約用シート!$B$5:$U$300,19,FALSE),"")</f>
        <v/>
      </c>
      <c r="AT39" s="46" t="s">
        <v>23</v>
      </c>
      <c r="AU39" s="5" t="str">
        <f>IFERROR(VLOOKUP($A39,集約用シート!$B$5:$U$300,21,FALSE),"")</f>
        <v/>
      </c>
    </row>
  </sheetData>
  <mergeCells count="32">
    <mergeCell ref="A39:B39"/>
    <mergeCell ref="C39:D39"/>
    <mergeCell ref="N39:O39"/>
    <mergeCell ref="Y39:Z39"/>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B5:B35">
    <cfRule type="expression" dxfId="0" priority="1">
      <formula>$AE5=""</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U88"/>
  <sheetViews>
    <sheetView view="pageBreakPreview" topLeftCell="AG1" zoomScale="118" zoomScaleNormal="100" workbookViewId="0">
      <selection activeCell="AN5" sqref="AN5:AN88"/>
    </sheetView>
  </sheetViews>
  <sheetFormatPr defaultColWidth="9" defaultRowHeight="28.5" customHeight="1"/>
  <cols>
    <col min="1" max="1" width="6.58203125" style="3" customWidth="1"/>
    <col min="2" max="2" width="32.5" style="3" customWidth="1"/>
    <col min="3" max="4" width="9.25" style="18" customWidth="1"/>
    <col min="5" max="5" width="8.25" style="18" hidden="1" customWidth="1"/>
    <col min="6" max="11" width="9.25" style="18" customWidth="1"/>
    <col min="12" max="13" width="8.25" style="18" customWidth="1"/>
    <col min="14" max="15" width="9.25" style="18" customWidth="1"/>
    <col min="16" max="16" width="8.25" style="18" hidden="1" customWidth="1"/>
    <col min="17" max="22" width="9.25" style="18" customWidth="1"/>
    <col min="23" max="24" width="8.25" style="18" customWidth="1"/>
    <col min="25" max="26" width="9.25" style="18" customWidth="1"/>
    <col min="27" max="27" width="8.25" style="18" hidden="1" customWidth="1"/>
    <col min="28" max="34" width="9.25" style="18" customWidth="1"/>
    <col min="35" max="36" width="8.25" style="18" customWidth="1"/>
    <col min="37" max="16384" width="9" style="3"/>
  </cols>
  <sheetData>
    <row r="1" spans="1:47" ht="28.5" customHeight="1">
      <c r="C1" s="94" t="s">
        <v>2569</v>
      </c>
      <c r="D1" s="95"/>
      <c r="E1" s="95"/>
      <c r="F1" s="95"/>
      <c r="G1" s="95"/>
      <c r="H1" s="95"/>
      <c r="I1" s="95"/>
      <c r="J1" s="95"/>
      <c r="K1" s="95"/>
      <c r="L1" s="95"/>
      <c r="M1" s="96"/>
      <c r="N1" s="94" t="s">
        <v>2570</v>
      </c>
      <c r="O1" s="95"/>
      <c r="P1" s="95"/>
      <c r="Q1" s="95"/>
      <c r="R1" s="95"/>
      <c r="S1" s="95"/>
      <c r="T1" s="95"/>
      <c r="U1" s="95"/>
      <c r="V1" s="95"/>
      <c r="W1" s="95"/>
      <c r="X1" s="96"/>
      <c r="Y1" s="94" t="s">
        <v>2571</v>
      </c>
      <c r="Z1" s="95"/>
      <c r="AA1" s="95"/>
      <c r="AB1" s="95"/>
      <c r="AC1" s="95"/>
      <c r="AD1" s="95"/>
      <c r="AE1" s="95"/>
      <c r="AF1" s="95"/>
      <c r="AG1" s="95"/>
      <c r="AH1" s="95"/>
      <c r="AI1" s="95"/>
      <c r="AJ1" s="96"/>
      <c r="AK1" s="94" t="s">
        <v>2572</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101" t="s">
        <v>10</v>
      </c>
      <c r="AG2" s="94" t="s">
        <v>8</v>
      </c>
      <c r="AH2" s="96"/>
      <c r="AI2" s="99" t="s">
        <v>9</v>
      </c>
      <c r="AJ2" s="100"/>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102"/>
      <c r="AG3" s="46" t="s">
        <v>17</v>
      </c>
      <c r="AH3" s="46" t="s">
        <v>18</v>
      </c>
      <c r="AI3" s="46" t="s">
        <v>17</v>
      </c>
      <c r="AJ3" s="46"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19</v>
      </c>
      <c r="D4" s="46">
        <v>5</v>
      </c>
      <c r="E4" s="46"/>
      <c r="F4" s="46">
        <v>11</v>
      </c>
      <c r="G4" s="46">
        <v>2</v>
      </c>
      <c r="H4" s="46">
        <v>2</v>
      </c>
      <c r="I4" s="46">
        <v>9</v>
      </c>
      <c r="J4" s="46"/>
      <c r="K4" s="46">
        <v>9</v>
      </c>
      <c r="L4" s="46"/>
      <c r="M4" s="46">
        <v>2</v>
      </c>
      <c r="N4" s="46">
        <v>19</v>
      </c>
      <c r="O4" s="46">
        <v>6</v>
      </c>
      <c r="P4" s="46"/>
      <c r="Q4" s="46">
        <v>18</v>
      </c>
      <c r="R4" s="46">
        <v>13</v>
      </c>
      <c r="S4" s="46">
        <v>5</v>
      </c>
      <c r="T4" s="46">
        <v>9</v>
      </c>
      <c r="U4" s="46">
        <v>3</v>
      </c>
      <c r="V4" s="46">
        <v>2</v>
      </c>
      <c r="W4" s="46">
        <v>1</v>
      </c>
      <c r="X4" s="46"/>
      <c r="Y4" s="46">
        <v>16</v>
      </c>
      <c r="Z4" s="46">
        <v>1</v>
      </c>
      <c r="AA4" s="46"/>
      <c r="AB4" s="46">
        <v>13</v>
      </c>
      <c r="AC4" s="46">
        <v>19</v>
      </c>
      <c r="AD4" s="46">
        <v>5</v>
      </c>
      <c r="AE4" s="46">
        <v>1</v>
      </c>
      <c r="AF4" s="46"/>
      <c r="AG4" s="46"/>
      <c r="AH4" s="46">
        <v>1</v>
      </c>
      <c r="AI4" s="46"/>
      <c r="AJ4" s="46"/>
      <c r="AK4" s="46">
        <v>18</v>
      </c>
      <c r="AL4" s="46">
        <v>1</v>
      </c>
      <c r="AM4" s="46"/>
      <c r="AN4" s="46"/>
      <c r="AO4" s="46">
        <v>5</v>
      </c>
      <c r="AP4" s="46"/>
      <c r="AQ4" s="8"/>
      <c r="AR4" s="46">
        <v>1</v>
      </c>
      <c r="AS4" s="46"/>
      <c r="AT4" s="46">
        <v>6</v>
      </c>
      <c r="AU4" s="46"/>
    </row>
    <row r="5" spans="1:47" ht="28.5" customHeight="1">
      <c r="A5" s="20">
        <v>471</v>
      </c>
      <c r="B5" s="21" t="s">
        <v>2489</v>
      </c>
      <c r="C5" s="46" t="s">
        <v>26</v>
      </c>
      <c r="D5" s="46" t="s">
        <v>22</v>
      </c>
      <c r="E5" s="46">
        <v>1</v>
      </c>
      <c r="F5" s="46" t="s">
        <v>26</v>
      </c>
      <c r="G5" s="46" t="s">
        <v>26</v>
      </c>
      <c r="H5" s="46" t="s">
        <v>26</v>
      </c>
      <c r="I5" s="46" t="s">
        <v>26</v>
      </c>
      <c r="J5" s="46"/>
      <c r="K5" s="46" t="s">
        <v>26</v>
      </c>
      <c r="L5" s="46"/>
      <c r="M5" s="46"/>
      <c r="N5" s="46" t="s">
        <v>26</v>
      </c>
      <c r="O5" s="46" t="s">
        <v>22</v>
      </c>
      <c r="P5" s="46">
        <v>1</v>
      </c>
      <c r="Q5" s="46" t="s">
        <v>26</v>
      </c>
      <c r="R5" s="46" t="s">
        <v>26</v>
      </c>
      <c r="S5" s="46" t="s">
        <v>26</v>
      </c>
      <c r="T5" s="46" t="s">
        <v>26</v>
      </c>
      <c r="U5" s="46"/>
      <c r="V5" s="46"/>
      <c r="W5" s="46"/>
      <c r="X5" s="46"/>
      <c r="Y5" s="46" t="s">
        <v>25</v>
      </c>
      <c r="Z5" s="46" t="s">
        <v>21</v>
      </c>
      <c r="AA5" s="46" t="s">
        <v>21</v>
      </c>
      <c r="AB5" s="46" t="s">
        <v>25</v>
      </c>
      <c r="AC5" s="46" t="s">
        <v>25</v>
      </c>
      <c r="AD5" s="46" t="s">
        <v>25</v>
      </c>
      <c r="AE5" s="46" t="s">
        <v>25</v>
      </c>
      <c r="AF5" s="8"/>
      <c r="AG5" s="46" t="s">
        <v>21</v>
      </c>
      <c r="AH5" s="46"/>
      <c r="AI5" s="46" t="s">
        <v>21</v>
      </c>
      <c r="AJ5" s="46" t="s">
        <v>21</v>
      </c>
      <c r="AK5" s="46" t="s">
        <v>25</v>
      </c>
      <c r="AL5" s="46" t="s">
        <v>21</v>
      </c>
      <c r="AM5" s="46" t="s">
        <v>25</v>
      </c>
      <c r="AN5" s="46" t="str">
        <f>IFERROR(VLOOKUP($B5,Sheet1!$A$5:$B$300,2,FALSE),"")</f>
        <v/>
      </c>
      <c r="AO5" s="46" t="s">
        <v>25</v>
      </c>
      <c r="AP5" s="5" t="str">
        <f>IFERROR(VLOOKUP($A5,集約用シート!$B$5:$U$300,15,FALSE),"")</f>
        <v/>
      </c>
      <c r="AQ5" s="8" t="s">
        <v>1934</v>
      </c>
      <c r="AR5" s="46" t="s">
        <v>21</v>
      </c>
      <c r="AS5" s="5" t="str">
        <f>IFERROR(VLOOKUP($A5,集約用シート!$B$5:$U$300,19,FALSE),"")</f>
        <v/>
      </c>
      <c r="AT5" s="46" t="s">
        <v>21</v>
      </c>
      <c r="AU5" s="5" t="str">
        <f>IFERROR(VLOOKUP($A5,集約用シート!$B$5:$U$300,21,FALSE),"")</f>
        <v/>
      </c>
    </row>
    <row r="6" spans="1:47" ht="28.5" customHeight="1">
      <c r="A6" s="20">
        <v>473</v>
      </c>
      <c r="B6" s="21" t="s">
        <v>2490</v>
      </c>
      <c r="C6" s="46" t="s">
        <v>26</v>
      </c>
      <c r="D6" s="46" t="s">
        <v>26</v>
      </c>
      <c r="E6" s="46">
        <v>2</v>
      </c>
      <c r="F6" s="46"/>
      <c r="G6" s="46" t="s">
        <v>26</v>
      </c>
      <c r="H6" s="46"/>
      <c r="I6" s="46"/>
      <c r="J6" s="46"/>
      <c r="K6" s="46"/>
      <c r="L6" s="46"/>
      <c r="M6" s="46"/>
      <c r="N6" s="46" t="s">
        <v>26</v>
      </c>
      <c r="O6" s="46" t="s">
        <v>22</v>
      </c>
      <c r="P6" s="46" t="s">
        <v>26</v>
      </c>
      <c r="Q6" s="46" t="s">
        <v>26</v>
      </c>
      <c r="R6" s="46" t="s">
        <v>26</v>
      </c>
      <c r="S6" s="46" t="s">
        <v>26</v>
      </c>
      <c r="T6" s="46" t="s">
        <v>26</v>
      </c>
      <c r="U6" s="46"/>
      <c r="V6" s="46" t="s">
        <v>26</v>
      </c>
      <c r="W6" s="46"/>
      <c r="X6" s="46"/>
      <c r="Y6" s="46" t="s">
        <v>25</v>
      </c>
      <c r="Z6" s="46" t="s">
        <v>21</v>
      </c>
      <c r="AA6" s="46" t="s">
        <v>21</v>
      </c>
      <c r="AB6" s="46" t="s">
        <v>25</v>
      </c>
      <c r="AC6" s="46" t="s">
        <v>25</v>
      </c>
      <c r="AD6" s="46" t="s">
        <v>25</v>
      </c>
      <c r="AE6" s="46" t="s">
        <v>25</v>
      </c>
      <c r="AF6" s="8"/>
      <c r="AG6" s="46" t="s">
        <v>21</v>
      </c>
      <c r="AH6" s="46" t="s">
        <v>25</v>
      </c>
      <c r="AI6" s="46" t="s">
        <v>21</v>
      </c>
      <c r="AJ6" s="46" t="s">
        <v>21</v>
      </c>
      <c r="AK6" s="46" t="s">
        <v>25</v>
      </c>
      <c r="AL6" s="46" t="s">
        <v>21</v>
      </c>
      <c r="AM6" s="46" t="s">
        <v>25</v>
      </c>
      <c r="AN6" s="46" t="str">
        <f>IFERROR(VLOOKUP($B6,Sheet1!$A$5:$B$300,2,FALSE),"")</f>
        <v/>
      </c>
      <c r="AO6" s="46" t="s">
        <v>25</v>
      </c>
      <c r="AP6" s="5" t="str">
        <f>IFERROR(VLOOKUP($A6,集約用シート!$B$5:$U$300,15,FALSE),"")</f>
        <v/>
      </c>
      <c r="AQ6" s="8" t="s">
        <v>21</v>
      </c>
      <c r="AR6" s="46" t="s">
        <v>21</v>
      </c>
      <c r="AS6" s="5" t="str">
        <f>IFERROR(VLOOKUP($A6,集約用シート!$B$5:$U$300,19,FALSE),"")</f>
        <v/>
      </c>
      <c r="AT6" s="46" t="s">
        <v>25</v>
      </c>
      <c r="AU6" s="5" t="str">
        <f>IFERROR(VLOOKUP($A6,集約用シート!$B$5:$U$300,21,FALSE),"")</f>
        <v/>
      </c>
    </row>
    <row r="7" spans="1:47" ht="28.5" customHeight="1">
      <c r="A7" s="20">
        <v>475</v>
      </c>
      <c r="B7" s="21" t="s">
        <v>2491</v>
      </c>
      <c r="C7" s="46" t="s">
        <v>26</v>
      </c>
      <c r="D7" s="46" t="s">
        <v>26</v>
      </c>
      <c r="E7" s="46">
        <v>2</v>
      </c>
      <c r="F7" s="46"/>
      <c r="G7" s="46"/>
      <c r="H7" s="46"/>
      <c r="I7" s="46"/>
      <c r="J7" s="46"/>
      <c r="K7" s="46" t="s">
        <v>26</v>
      </c>
      <c r="L7" s="46"/>
      <c r="M7" s="46"/>
      <c r="N7" s="46" t="s">
        <v>26</v>
      </c>
      <c r="O7" s="46" t="s">
        <v>22</v>
      </c>
      <c r="P7" s="46">
        <v>1</v>
      </c>
      <c r="Q7" s="46" t="s">
        <v>26</v>
      </c>
      <c r="R7" s="46"/>
      <c r="S7" s="46"/>
      <c r="T7" s="46"/>
      <c r="U7" s="46"/>
      <c r="V7" s="46"/>
      <c r="W7" s="46"/>
      <c r="X7" s="46"/>
      <c r="Y7" s="46" t="s">
        <v>23</v>
      </c>
      <c r="Z7" s="46" t="s">
        <v>23</v>
      </c>
      <c r="AA7" s="46" t="e">
        <v>#N/A</v>
      </c>
      <c r="AB7" s="46" t="s">
        <v>23</v>
      </c>
      <c r="AC7" s="46" t="s">
        <v>21</v>
      </c>
      <c r="AD7" s="46" t="s">
        <v>23</v>
      </c>
      <c r="AE7" s="46" t="s">
        <v>21</v>
      </c>
      <c r="AF7" s="8"/>
      <c r="AG7" s="46" t="s">
        <v>23</v>
      </c>
      <c r="AH7" s="46"/>
      <c r="AI7" s="46" t="s">
        <v>23</v>
      </c>
      <c r="AJ7" s="46" t="s">
        <v>21</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20">
        <v>476</v>
      </c>
      <c r="B8" s="21" t="s">
        <v>2492</v>
      </c>
      <c r="C8" s="46" t="s">
        <v>22</v>
      </c>
      <c r="D8" s="46" t="s">
        <v>22</v>
      </c>
      <c r="E8" s="46"/>
      <c r="F8" s="46"/>
      <c r="G8" s="46" t="s">
        <v>26</v>
      </c>
      <c r="H8" s="46"/>
      <c r="I8" s="46"/>
      <c r="J8" s="46"/>
      <c r="K8" s="46"/>
      <c r="L8" s="46"/>
      <c r="M8" s="46"/>
      <c r="N8" s="46" t="s">
        <v>22</v>
      </c>
      <c r="O8" s="46" t="s">
        <v>22</v>
      </c>
      <c r="P8" s="46"/>
      <c r="Q8" s="46"/>
      <c r="R8" s="46"/>
      <c r="S8" s="46"/>
      <c r="T8" s="46"/>
      <c r="U8" s="46"/>
      <c r="V8" s="46"/>
      <c r="W8" s="46"/>
      <c r="X8" s="46"/>
      <c r="Y8" s="46" t="s">
        <v>25</v>
      </c>
      <c r="Z8" s="46" t="s">
        <v>21</v>
      </c>
      <c r="AA8" s="46" t="s">
        <v>21</v>
      </c>
      <c r="AB8" s="46" t="s">
        <v>23</v>
      </c>
      <c r="AC8" s="46" t="s">
        <v>21</v>
      </c>
      <c r="AD8" s="46" t="s">
        <v>23</v>
      </c>
      <c r="AE8" s="46" t="s">
        <v>21</v>
      </c>
      <c r="AF8" s="8"/>
      <c r="AG8" s="46" t="s">
        <v>23</v>
      </c>
      <c r="AH8" s="46"/>
      <c r="AI8" s="46" t="s">
        <v>23</v>
      </c>
      <c r="AJ8" s="46" t="s">
        <v>21</v>
      </c>
      <c r="AK8" s="46" t="s">
        <v>25</v>
      </c>
      <c r="AL8" s="46" t="s">
        <v>21</v>
      </c>
      <c r="AM8" s="46" t="s">
        <v>25</v>
      </c>
      <c r="AN8" s="46" t="str">
        <f>IFERROR(VLOOKUP($B8,Sheet1!$A$5:$B$300,2,FALSE),"")</f>
        <v/>
      </c>
      <c r="AO8" s="46" t="s">
        <v>21</v>
      </c>
      <c r="AP8" s="5" t="str">
        <f>IFERROR(VLOOKUP($A8,集約用シート!$B$5:$U$300,15,FALSE),"")</f>
        <v/>
      </c>
      <c r="AQ8" s="8" t="s">
        <v>2567</v>
      </c>
      <c r="AR8" s="46" t="s">
        <v>2566</v>
      </c>
      <c r="AS8" s="5" t="str">
        <f>IFERROR(VLOOKUP($A8,集約用シート!$B$5:$U$300,19,FALSE),"")</f>
        <v/>
      </c>
      <c r="AT8" s="46" t="s">
        <v>21</v>
      </c>
      <c r="AU8" s="5" t="str">
        <f>IFERROR(VLOOKUP($A8,集約用シート!$B$5:$U$300,21,FALSE),"")</f>
        <v/>
      </c>
    </row>
    <row r="9" spans="1:47" ht="28.5" customHeight="1">
      <c r="A9" s="20">
        <v>477</v>
      </c>
      <c r="B9" s="21" t="s">
        <v>2493</v>
      </c>
      <c r="C9" s="37"/>
      <c r="D9" s="46"/>
      <c r="E9" s="46"/>
      <c r="F9" s="46"/>
      <c r="G9" s="46"/>
      <c r="H9" s="46"/>
      <c r="I9" s="46"/>
      <c r="J9" s="46"/>
      <c r="K9" s="46"/>
      <c r="L9" s="46"/>
      <c r="M9" s="46"/>
      <c r="N9" s="46"/>
      <c r="O9" s="46"/>
      <c r="P9" s="46"/>
      <c r="Q9" s="46"/>
      <c r="R9" s="46"/>
      <c r="S9" s="46"/>
      <c r="T9" s="46"/>
      <c r="U9" s="46"/>
      <c r="V9" s="46"/>
      <c r="W9" s="46"/>
      <c r="X9" s="46"/>
      <c r="Y9" s="46" t="s">
        <v>23</v>
      </c>
      <c r="Z9" s="46" t="s">
        <v>23</v>
      </c>
      <c r="AA9" s="46" t="e">
        <v>#N/A</v>
      </c>
      <c r="AB9" s="46" t="s">
        <v>23</v>
      </c>
      <c r="AC9" s="46" t="s">
        <v>23</v>
      </c>
      <c r="AD9" s="46" t="s">
        <v>23</v>
      </c>
      <c r="AE9" s="46" t="s">
        <v>23</v>
      </c>
      <c r="AF9" s="8"/>
      <c r="AG9" s="46" t="s">
        <v>23</v>
      </c>
      <c r="AH9" s="46" t="s">
        <v>23</v>
      </c>
      <c r="AI9" s="46" t="s">
        <v>23</v>
      </c>
      <c r="AJ9" s="46" t="s">
        <v>23</v>
      </c>
      <c r="AK9" s="46" t="s">
        <v>23</v>
      </c>
      <c r="AL9" s="46" t="s">
        <v>23</v>
      </c>
      <c r="AM9" s="46" t="s">
        <v>23</v>
      </c>
      <c r="AN9" s="46" t="str">
        <f>IFERROR(VLOOKUP($B9,Sheet1!$A$5:$B$300,2,FALSE),"")</f>
        <v/>
      </c>
      <c r="AO9" s="46" t="s">
        <v>23</v>
      </c>
      <c r="AP9" s="5" t="str">
        <f>IFERROR(VLOOKUP($A9,集約用シート!$B$5:$U$300,15,FALSE),"")</f>
        <v/>
      </c>
      <c r="AQ9" s="8" t="s">
        <v>23</v>
      </c>
      <c r="AR9" s="46" t="s">
        <v>23</v>
      </c>
      <c r="AS9" s="5" t="str">
        <f>IFERROR(VLOOKUP($A9,集約用シート!$B$5:$U$300,19,FALSE),"")</f>
        <v/>
      </c>
      <c r="AT9" s="46" t="s">
        <v>23</v>
      </c>
      <c r="AU9" s="5" t="str">
        <f>IFERROR(VLOOKUP($A9,集約用シート!$B$5:$U$300,21,FALSE),"")</f>
        <v/>
      </c>
    </row>
    <row r="10" spans="1:47" ht="28.5" customHeight="1">
      <c r="A10" s="20">
        <v>478</v>
      </c>
      <c r="B10" s="21" t="s">
        <v>2494</v>
      </c>
      <c r="C10" s="46" t="s">
        <v>26</v>
      </c>
      <c r="D10" s="46" t="s">
        <v>22</v>
      </c>
      <c r="E10" s="46">
        <v>1</v>
      </c>
      <c r="F10" s="46" t="s">
        <v>26</v>
      </c>
      <c r="G10" s="46" t="s">
        <v>26</v>
      </c>
      <c r="H10" s="46"/>
      <c r="I10" s="46"/>
      <c r="J10" s="46"/>
      <c r="K10" s="46"/>
      <c r="L10" s="46"/>
      <c r="M10" s="46"/>
      <c r="N10" s="46" t="s">
        <v>26</v>
      </c>
      <c r="O10" s="46" t="s">
        <v>22</v>
      </c>
      <c r="P10" s="46">
        <v>1</v>
      </c>
      <c r="Q10" s="46" t="s">
        <v>26</v>
      </c>
      <c r="R10" s="46" t="s">
        <v>26</v>
      </c>
      <c r="S10" s="46"/>
      <c r="T10" s="46"/>
      <c r="U10" s="46"/>
      <c r="V10" s="46"/>
      <c r="W10" s="46"/>
      <c r="X10" s="46"/>
      <c r="Y10" s="46" t="s">
        <v>25</v>
      </c>
      <c r="Z10" s="46" t="s">
        <v>21</v>
      </c>
      <c r="AA10" s="46" t="s">
        <v>21</v>
      </c>
      <c r="AB10" s="46" t="s">
        <v>25</v>
      </c>
      <c r="AC10" s="46" t="s">
        <v>25</v>
      </c>
      <c r="AD10" s="46" t="s">
        <v>21</v>
      </c>
      <c r="AE10" s="46" t="s">
        <v>25</v>
      </c>
      <c r="AF10" s="8"/>
      <c r="AG10" s="46" t="s">
        <v>23</v>
      </c>
      <c r="AH10" s="46" t="s">
        <v>21</v>
      </c>
      <c r="AI10" s="46" t="s">
        <v>21</v>
      </c>
      <c r="AJ10" s="46" t="s">
        <v>21</v>
      </c>
      <c r="AK10" s="46" t="s">
        <v>25</v>
      </c>
      <c r="AL10" s="46" t="s">
        <v>21</v>
      </c>
      <c r="AM10" s="46" t="s">
        <v>25</v>
      </c>
      <c r="AN10" s="46" t="str">
        <f>IFERROR(VLOOKUP($B10,Sheet1!$A$5:$B$300,2,FALSE),"")</f>
        <v/>
      </c>
      <c r="AO10" s="46" t="s">
        <v>21</v>
      </c>
      <c r="AP10" s="5" t="str">
        <f>IFERROR(VLOOKUP($A10,集約用シート!$B$5:$U$300,15,FALSE),"")</f>
        <v/>
      </c>
      <c r="AQ10" s="8" t="s">
        <v>2567</v>
      </c>
      <c r="AR10" s="46" t="s">
        <v>2566</v>
      </c>
      <c r="AS10" s="5" t="str">
        <f>IFERROR(VLOOKUP($A10,集約用シート!$B$5:$U$300,19,FALSE),"")</f>
        <v/>
      </c>
      <c r="AT10" s="46" t="s">
        <v>25</v>
      </c>
      <c r="AU10" s="5" t="str">
        <f>IFERROR(VLOOKUP($A10,集約用シート!$B$5:$U$300,21,FALSE),"")</f>
        <v/>
      </c>
    </row>
    <row r="11" spans="1:47" ht="28.5" customHeight="1">
      <c r="A11" s="20">
        <v>479</v>
      </c>
      <c r="B11" s="21" t="s">
        <v>2495</v>
      </c>
      <c r="C11" s="46" t="s">
        <v>26</v>
      </c>
      <c r="D11" s="46" t="s">
        <v>22</v>
      </c>
      <c r="E11" s="46" t="s">
        <v>26</v>
      </c>
      <c r="F11" s="46" t="s">
        <v>26</v>
      </c>
      <c r="G11" s="46" t="s">
        <v>26</v>
      </c>
      <c r="H11" s="46"/>
      <c r="I11" s="46"/>
      <c r="J11" s="46"/>
      <c r="K11" s="46"/>
      <c r="L11" s="46"/>
      <c r="M11" s="46"/>
      <c r="N11" s="46" t="s">
        <v>26</v>
      </c>
      <c r="O11" s="46" t="s">
        <v>22</v>
      </c>
      <c r="P11" s="46">
        <v>1</v>
      </c>
      <c r="Q11" s="46" t="s">
        <v>26</v>
      </c>
      <c r="R11" s="46"/>
      <c r="S11" s="46"/>
      <c r="T11" s="46"/>
      <c r="U11" s="46"/>
      <c r="V11" s="46"/>
      <c r="W11" s="46"/>
      <c r="X11" s="46"/>
      <c r="Y11" s="46" t="s">
        <v>25</v>
      </c>
      <c r="Z11" s="46" t="s">
        <v>21</v>
      </c>
      <c r="AA11" s="46" t="s">
        <v>21</v>
      </c>
      <c r="AB11" s="46" t="s">
        <v>25</v>
      </c>
      <c r="AC11" s="46" t="s">
        <v>25</v>
      </c>
      <c r="AD11" s="46" t="s">
        <v>25</v>
      </c>
      <c r="AE11" s="46" t="s">
        <v>21</v>
      </c>
      <c r="AF11" s="8"/>
      <c r="AG11" s="46" t="s">
        <v>21</v>
      </c>
      <c r="AH11" s="46"/>
      <c r="AI11" s="46" t="s">
        <v>21</v>
      </c>
      <c r="AJ11" s="46" t="s">
        <v>21</v>
      </c>
      <c r="AK11" s="46" t="s">
        <v>25</v>
      </c>
      <c r="AL11" s="46" t="s">
        <v>21</v>
      </c>
      <c r="AM11" s="46" t="s">
        <v>25</v>
      </c>
      <c r="AN11" s="46" t="str">
        <f>IFERROR(VLOOKUP($B11,Sheet1!$A$5:$B$300,2,FALSE),"")</f>
        <v/>
      </c>
      <c r="AO11" s="46" t="s">
        <v>21</v>
      </c>
      <c r="AP11" s="5" t="str">
        <f>IFERROR(VLOOKUP($A11,集約用シート!$B$5:$U$300,15,FALSE),"")</f>
        <v/>
      </c>
      <c r="AQ11" s="8" t="s">
        <v>1934</v>
      </c>
      <c r="AR11" s="46" t="s">
        <v>2566</v>
      </c>
      <c r="AS11" s="5" t="str">
        <f>IFERROR(VLOOKUP($A11,集約用シート!$B$5:$U$300,19,FALSE),"")</f>
        <v/>
      </c>
      <c r="AT11" s="46" t="s">
        <v>21</v>
      </c>
      <c r="AU11" s="5" t="str">
        <f>IFERROR(VLOOKUP($A11,集約用シート!$B$5:$U$300,21,FALSE),"")</f>
        <v/>
      </c>
    </row>
    <row r="12" spans="1:47" ht="28.5" customHeight="1">
      <c r="A12" s="20">
        <v>471</v>
      </c>
      <c r="B12" s="21" t="s">
        <v>2496</v>
      </c>
      <c r="C12" s="46" t="s">
        <v>26</v>
      </c>
      <c r="D12" s="46" t="s">
        <v>22</v>
      </c>
      <c r="E12" s="46" t="s">
        <v>26</v>
      </c>
      <c r="F12" s="46" t="s">
        <v>26</v>
      </c>
      <c r="G12" s="46" t="s">
        <v>26</v>
      </c>
      <c r="H12" s="46"/>
      <c r="I12" s="46" t="s">
        <v>26</v>
      </c>
      <c r="J12" s="46"/>
      <c r="K12" s="46"/>
      <c r="L12" s="46"/>
      <c r="M12" s="46"/>
      <c r="N12" s="46" t="s">
        <v>26</v>
      </c>
      <c r="O12" s="46" t="s">
        <v>22</v>
      </c>
      <c r="P12" s="46">
        <v>1</v>
      </c>
      <c r="Q12" s="46" t="s">
        <v>26</v>
      </c>
      <c r="R12" s="46"/>
      <c r="S12" s="46"/>
      <c r="T12" s="46"/>
      <c r="U12" s="46"/>
      <c r="V12" s="46"/>
      <c r="W12" s="46"/>
      <c r="X12" s="46"/>
      <c r="Y12" s="46" t="s">
        <v>23</v>
      </c>
      <c r="Z12" s="46" t="s">
        <v>23</v>
      </c>
      <c r="AA12" s="46" t="e">
        <v>#N/A</v>
      </c>
      <c r="AB12" s="46" t="s">
        <v>23</v>
      </c>
      <c r="AC12" s="46" t="s">
        <v>25</v>
      </c>
      <c r="AD12" s="46" t="s">
        <v>23</v>
      </c>
      <c r="AE12" s="46" t="s">
        <v>25</v>
      </c>
      <c r="AF12" s="8"/>
      <c r="AG12" s="46" t="s">
        <v>23</v>
      </c>
      <c r="AH12" s="46" t="s">
        <v>21</v>
      </c>
      <c r="AI12" s="46" t="s">
        <v>23</v>
      </c>
      <c r="AJ12" s="46" t="s">
        <v>21</v>
      </c>
      <c r="AK12" s="46" t="s">
        <v>23</v>
      </c>
      <c r="AL12" s="46" t="s">
        <v>23</v>
      </c>
      <c r="AM12" s="46" t="s">
        <v>23</v>
      </c>
      <c r="AN12" s="46" t="str">
        <f>IFERROR(VLOOKUP($B12,Sheet1!$A$5:$B$300,2,FALSE),"")</f>
        <v/>
      </c>
      <c r="AO12" s="46" t="s">
        <v>23</v>
      </c>
      <c r="AP12" s="5" t="str">
        <f>IFERROR(VLOOKUP($A12,集約用シート!$B$5:$U$300,15,FALSE),"")</f>
        <v/>
      </c>
      <c r="AQ12" s="8" t="s">
        <v>23</v>
      </c>
      <c r="AR12" s="46" t="s">
        <v>23</v>
      </c>
      <c r="AS12" s="5" t="str">
        <f>IFERROR(VLOOKUP($A12,集約用シート!$B$5:$U$300,19,FALSE),"")</f>
        <v/>
      </c>
      <c r="AT12" s="46" t="s">
        <v>23</v>
      </c>
      <c r="AU12" s="5" t="str">
        <f>IFERROR(VLOOKUP($A12,集約用シート!$B$5:$U$300,21,FALSE),"")</f>
        <v/>
      </c>
    </row>
    <row r="13" spans="1:47" ht="28.5" customHeight="1">
      <c r="A13" s="20">
        <v>4712</v>
      </c>
      <c r="B13" s="21" t="s">
        <v>2497</v>
      </c>
      <c r="C13" s="46" t="s">
        <v>26</v>
      </c>
      <c r="D13" s="46" t="s">
        <v>22</v>
      </c>
      <c r="E13" s="46">
        <v>1</v>
      </c>
      <c r="F13" s="46" t="s">
        <v>26</v>
      </c>
      <c r="G13" s="46" t="s">
        <v>26</v>
      </c>
      <c r="H13" s="46"/>
      <c r="I13" s="46"/>
      <c r="J13" s="46"/>
      <c r="K13" s="46" t="s">
        <v>26</v>
      </c>
      <c r="L13" s="46"/>
      <c r="M13" s="46"/>
      <c r="N13" s="46" t="s">
        <v>26</v>
      </c>
      <c r="O13" s="46" t="s">
        <v>26</v>
      </c>
      <c r="P13" s="46">
        <v>2</v>
      </c>
      <c r="Q13" s="46" t="s">
        <v>26</v>
      </c>
      <c r="R13" s="46" t="s">
        <v>26</v>
      </c>
      <c r="S13" s="46"/>
      <c r="T13" s="46" t="s">
        <v>26</v>
      </c>
      <c r="U13" s="46"/>
      <c r="V13" s="46"/>
      <c r="W13" s="46"/>
      <c r="X13" s="46"/>
      <c r="Y13" s="46" t="s">
        <v>25</v>
      </c>
      <c r="Z13" s="46" t="s">
        <v>21</v>
      </c>
      <c r="AA13" s="46" t="s">
        <v>21</v>
      </c>
      <c r="AB13" s="46" t="s">
        <v>25</v>
      </c>
      <c r="AC13" s="46" t="s">
        <v>25</v>
      </c>
      <c r="AD13" s="46" t="s">
        <v>25</v>
      </c>
      <c r="AE13" s="46" t="s">
        <v>25</v>
      </c>
      <c r="AF13" s="8"/>
      <c r="AG13" s="46" t="s">
        <v>22</v>
      </c>
      <c r="AH13" s="46"/>
      <c r="AI13" s="46" t="s">
        <v>21</v>
      </c>
      <c r="AJ13" s="46" t="s">
        <v>21</v>
      </c>
      <c r="AK13" s="46" t="s">
        <v>25</v>
      </c>
      <c r="AL13" s="46" t="s">
        <v>21</v>
      </c>
      <c r="AM13" s="46" t="s">
        <v>25</v>
      </c>
      <c r="AN13" s="46" t="str">
        <f>IFERROR(VLOOKUP($B13,Sheet1!$A$5:$B$300,2,FALSE),"")</f>
        <v/>
      </c>
      <c r="AO13" s="46" t="s">
        <v>25</v>
      </c>
      <c r="AP13" s="5" t="str">
        <f>IFERROR(VLOOKUP($A13,集約用シート!$B$5:$U$300,15,FALSE),"")</f>
        <v/>
      </c>
      <c r="AQ13" s="8" t="s">
        <v>1934</v>
      </c>
      <c r="AR13" s="46" t="s">
        <v>21</v>
      </c>
      <c r="AS13" s="5" t="str">
        <f>IFERROR(VLOOKUP($A13,集約用シート!$B$5:$U$300,19,FALSE),"")</f>
        <v/>
      </c>
      <c r="AT13" s="46" t="s">
        <v>25</v>
      </c>
      <c r="AU13" s="5" t="str">
        <f>IFERROR(VLOOKUP($A13,集約用シート!$B$5:$U$300,21,FALSE),"")</f>
        <v/>
      </c>
    </row>
    <row r="14" spans="1:47" ht="28.5" customHeight="1">
      <c r="A14" s="20">
        <v>4713</v>
      </c>
      <c r="B14" s="21" t="s">
        <v>2498</v>
      </c>
      <c r="C14" s="46" t="s">
        <v>22</v>
      </c>
      <c r="D14" s="46" t="s">
        <v>22</v>
      </c>
      <c r="E14" s="46"/>
      <c r="F14" s="46"/>
      <c r="G14" s="46"/>
      <c r="H14" s="46"/>
      <c r="I14" s="46"/>
      <c r="J14" s="46"/>
      <c r="K14" s="46"/>
      <c r="L14" s="46"/>
      <c r="M14" s="46"/>
      <c r="N14" s="46" t="s">
        <v>22</v>
      </c>
      <c r="O14" s="46" t="s">
        <v>22</v>
      </c>
      <c r="P14" s="46"/>
      <c r="Q14" s="46"/>
      <c r="R14" s="46"/>
      <c r="S14" s="46"/>
      <c r="T14" s="46"/>
      <c r="U14" s="46"/>
      <c r="V14" s="46"/>
      <c r="W14" s="46"/>
      <c r="X14" s="46"/>
      <c r="Y14" s="46" t="s">
        <v>21</v>
      </c>
      <c r="Z14" s="46" t="s">
        <v>21</v>
      </c>
      <c r="AA14" s="46" t="s">
        <v>21</v>
      </c>
      <c r="AB14" s="46" t="s">
        <v>23</v>
      </c>
      <c r="AC14" s="46" t="s">
        <v>21</v>
      </c>
      <c r="AD14" s="46" t="s">
        <v>23</v>
      </c>
      <c r="AE14" s="46" t="s">
        <v>25</v>
      </c>
      <c r="AF14" s="8"/>
      <c r="AG14" s="46" t="s">
        <v>23</v>
      </c>
      <c r="AH14" s="46"/>
      <c r="AI14" s="46" t="s">
        <v>23</v>
      </c>
      <c r="AJ14" s="46" t="s">
        <v>21</v>
      </c>
      <c r="AK14" s="46" t="s">
        <v>23</v>
      </c>
      <c r="AL14" s="46" t="s">
        <v>23</v>
      </c>
      <c r="AM14" s="46" t="s">
        <v>23</v>
      </c>
      <c r="AN14" s="46" t="str">
        <f>IFERROR(VLOOKUP($B14,Sheet1!$A$5:$B$300,2,FALSE),"")</f>
        <v/>
      </c>
      <c r="AO14" s="46" t="s">
        <v>23</v>
      </c>
      <c r="AP14" s="5" t="str">
        <f>IFERROR(VLOOKUP($A14,集約用シート!$B$5:$U$300,15,FALSE),"")</f>
        <v/>
      </c>
      <c r="AQ14" s="8" t="s">
        <v>23</v>
      </c>
      <c r="AR14" s="46" t="s">
        <v>23</v>
      </c>
      <c r="AS14" s="5" t="str">
        <f>IFERROR(VLOOKUP($A14,集約用シート!$B$5:$U$300,19,FALSE),"")</f>
        <v/>
      </c>
      <c r="AT14" s="46" t="s">
        <v>23</v>
      </c>
      <c r="AU14" s="5" t="str">
        <f>IFERROR(VLOOKUP($A14,集約用シート!$B$5:$U$300,21,FALSE),"")</f>
        <v/>
      </c>
    </row>
    <row r="15" spans="1:47" ht="28.5" customHeight="1">
      <c r="A15" s="20">
        <v>4717</v>
      </c>
      <c r="B15" s="21" t="s">
        <v>2499</v>
      </c>
      <c r="C15" s="37"/>
      <c r="D15" s="46"/>
      <c r="E15" s="46"/>
      <c r="F15" s="46"/>
      <c r="G15" s="46"/>
      <c r="H15" s="46"/>
      <c r="I15" s="46"/>
      <c r="J15" s="46"/>
      <c r="K15" s="46"/>
      <c r="L15" s="46"/>
      <c r="M15" s="46"/>
      <c r="N15" s="46" t="s">
        <v>22</v>
      </c>
      <c r="O15" s="46" t="s">
        <v>22</v>
      </c>
      <c r="P15" s="46"/>
      <c r="Q15" s="46"/>
      <c r="R15" s="46" t="s">
        <v>26</v>
      </c>
      <c r="S15" s="46"/>
      <c r="T15" s="46"/>
      <c r="U15" s="46"/>
      <c r="V15" s="46"/>
      <c r="W15" s="46"/>
      <c r="X15" s="46"/>
      <c r="Y15" s="46" t="s">
        <v>23</v>
      </c>
      <c r="Z15" s="46" t="s">
        <v>23</v>
      </c>
      <c r="AA15" s="46" t="e">
        <v>#N/A</v>
      </c>
      <c r="AB15" s="46" t="s">
        <v>23</v>
      </c>
      <c r="AC15" s="46" t="s">
        <v>23</v>
      </c>
      <c r="AD15" s="46" t="s">
        <v>23</v>
      </c>
      <c r="AE15" s="46" t="s">
        <v>23</v>
      </c>
      <c r="AF15" s="8"/>
      <c r="AG15" s="46" t="s">
        <v>23</v>
      </c>
      <c r="AH15" s="46" t="s">
        <v>23</v>
      </c>
      <c r="AI15" s="46" t="s">
        <v>23</v>
      </c>
      <c r="AJ15" s="46" t="s">
        <v>23</v>
      </c>
      <c r="AK15" s="46" t="s">
        <v>21</v>
      </c>
      <c r="AL15" s="46" t="s">
        <v>21</v>
      </c>
      <c r="AM15" s="46"/>
      <c r="AN15" s="46" t="str">
        <f>IFERROR(VLOOKUP($B15,Sheet1!$A$5:$B$300,2,FALSE),"")</f>
        <v/>
      </c>
      <c r="AO15" s="46"/>
      <c r="AP15" s="5" t="str">
        <f>IFERROR(VLOOKUP($A15,集約用シート!$B$5:$U$300,15,FALSE),"")</f>
        <v/>
      </c>
      <c r="AQ15" s="8"/>
      <c r="AR15" s="46"/>
      <c r="AS15" s="5" t="str">
        <f>IFERROR(VLOOKUP($A15,集約用シート!$B$5:$U$300,19,FALSE),"")</f>
        <v/>
      </c>
      <c r="AT15" s="46"/>
      <c r="AU15" s="5" t="str">
        <f>IFERROR(VLOOKUP($A15,集約用シート!$B$5:$U$300,21,FALSE),"")</f>
        <v/>
      </c>
    </row>
    <row r="16" spans="1:47" ht="28.5" customHeight="1">
      <c r="A16" s="20">
        <v>4718</v>
      </c>
      <c r="B16" s="21" t="s">
        <v>2500</v>
      </c>
      <c r="C16" s="46" t="s">
        <v>26</v>
      </c>
      <c r="D16" s="46" t="s">
        <v>22</v>
      </c>
      <c r="E16" s="46">
        <v>1</v>
      </c>
      <c r="F16" s="46" t="s">
        <v>26</v>
      </c>
      <c r="G16" s="46" t="s">
        <v>26</v>
      </c>
      <c r="H16" s="46" t="s">
        <v>26</v>
      </c>
      <c r="I16" s="46" t="s">
        <v>26</v>
      </c>
      <c r="J16" s="46"/>
      <c r="K16" s="46"/>
      <c r="L16" s="46"/>
      <c r="M16" s="46"/>
      <c r="N16" s="46" t="s">
        <v>26</v>
      </c>
      <c r="O16" s="46" t="s">
        <v>22</v>
      </c>
      <c r="P16" s="46">
        <v>1</v>
      </c>
      <c r="Q16" s="46" t="s">
        <v>26</v>
      </c>
      <c r="R16" s="46" t="s">
        <v>26</v>
      </c>
      <c r="S16" s="46" t="s">
        <v>26</v>
      </c>
      <c r="T16" s="46" t="s">
        <v>26</v>
      </c>
      <c r="U16" s="46" t="s">
        <v>26</v>
      </c>
      <c r="V16" s="46"/>
      <c r="W16" s="46"/>
      <c r="X16" s="46"/>
      <c r="Y16" s="46" t="s">
        <v>25</v>
      </c>
      <c r="Z16" s="46" t="s">
        <v>21</v>
      </c>
      <c r="AA16" s="46" t="s">
        <v>21</v>
      </c>
      <c r="AB16" s="46" t="s">
        <v>25</v>
      </c>
      <c r="AC16" s="46" t="s">
        <v>25</v>
      </c>
      <c r="AD16" s="46" t="s">
        <v>25</v>
      </c>
      <c r="AE16" s="46" t="s">
        <v>25</v>
      </c>
      <c r="AF16" s="8"/>
      <c r="AG16" s="46" t="s">
        <v>21</v>
      </c>
      <c r="AH16" s="46" t="s">
        <v>21</v>
      </c>
      <c r="AI16" s="46" t="s">
        <v>21</v>
      </c>
      <c r="AJ16" s="46" t="s">
        <v>21</v>
      </c>
      <c r="AK16" s="46" t="s">
        <v>25</v>
      </c>
      <c r="AL16" s="46" t="s">
        <v>21</v>
      </c>
      <c r="AM16" s="46" t="s">
        <v>25</v>
      </c>
      <c r="AN16" s="46" t="str">
        <f>IFERROR(VLOOKUP($B16,Sheet1!$A$5:$B$300,2,FALSE),"")</f>
        <v/>
      </c>
      <c r="AO16" s="46" t="s">
        <v>25</v>
      </c>
      <c r="AP16" s="5" t="str">
        <f>IFERROR(VLOOKUP($A16,集約用シート!$B$5:$U$300,15,FALSE),"")</f>
        <v/>
      </c>
      <c r="AQ16" s="8" t="s">
        <v>21</v>
      </c>
      <c r="AR16" s="46" t="s">
        <v>21</v>
      </c>
      <c r="AS16" s="5" t="str">
        <f>IFERROR(VLOOKUP($A16,集約用シート!$B$5:$U$300,19,FALSE),"")</f>
        <v/>
      </c>
      <c r="AT16" s="46" t="s">
        <v>25</v>
      </c>
      <c r="AU16" s="5" t="str">
        <f>IFERROR(VLOOKUP($A16,集約用シート!$B$5:$U$300,21,FALSE),"")</f>
        <v/>
      </c>
    </row>
    <row r="17" spans="1:47" ht="28.5" customHeight="1">
      <c r="A17" s="20">
        <v>472</v>
      </c>
      <c r="B17" s="21" t="s">
        <v>2501</v>
      </c>
      <c r="C17" s="46" t="s">
        <v>26</v>
      </c>
      <c r="D17" s="46" t="s">
        <v>26</v>
      </c>
      <c r="E17" s="46">
        <v>2</v>
      </c>
      <c r="F17" s="46" t="s">
        <v>26</v>
      </c>
      <c r="G17" s="46" t="s">
        <v>26</v>
      </c>
      <c r="H17" s="46"/>
      <c r="I17" s="46"/>
      <c r="J17" s="46"/>
      <c r="K17" s="46" t="s">
        <v>26</v>
      </c>
      <c r="L17" s="46"/>
      <c r="M17" s="46"/>
      <c r="N17" s="46" t="s">
        <v>26</v>
      </c>
      <c r="O17" s="46" t="s">
        <v>26</v>
      </c>
      <c r="P17" s="46" t="s">
        <v>26</v>
      </c>
      <c r="Q17" s="46" t="s">
        <v>26</v>
      </c>
      <c r="R17" s="46" t="s">
        <v>26</v>
      </c>
      <c r="S17" s="46" t="s">
        <v>26</v>
      </c>
      <c r="T17" s="46" t="s">
        <v>26</v>
      </c>
      <c r="U17" s="46"/>
      <c r="V17" s="46"/>
      <c r="W17" s="46"/>
      <c r="X17" s="46"/>
      <c r="Y17" s="46" t="s">
        <v>23</v>
      </c>
      <c r="Z17" s="46" t="s">
        <v>23</v>
      </c>
      <c r="AA17" s="46" t="e">
        <v>#N/A</v>
      </c>
      <c r="AB17" s="46" t="s">
        <v>23</v>
      </c>
      <c r="AC17" s="46" t="s">
        <v>23</v>
      </c>
      <c r="AD17" s="46" t="s">
        <v>23</v>
      </c>
      <c r="AE17" s="46" t="s">
        <v>23</v>
      </c>
      <c r="AF17" s="8"/>
      <c r="AG17" s="46" t="s">
        <v>23</v>
      </c>
      <c r="AH17" s="46" t="s">
        <v>23</v>
      </c>
      <c r="AI17" s="46" t="s">
        <v>23</v>
      </c>
      <c r="AJ17" s="46" t="s">
        <v>23</v>
      </c>
      <c r="AK17" s="46" t="s">
        <v>23</v>
      </c>
      <c r="AL17" s="46" t="s">
        <v>23</v>
      </c>
      <c r="AM17" s="46" t="s">
        <v>23</v>
      </c>
      <c r="AN17" s="46" t="str">
        <f>IFERROR(VLOOKUP($B17,Sheet1!$A$5:$B$300,2,FALSE),"")</f>
        <v/>
      </c>
      <c r="AO17" s="46" t="s">
        <v>23</v>
      </c>
      <c r="AP17" s="5" t="str">
        <f>IFERROR(VLOOKUP($A17,集約用シート!$B$5:$U$300,15,FALSE),"")</f>
        <v/>
      </c>
      <c r="AQ17" s="8" t="s">
        <v>23</v>
      </c>
      <c r="AR17" s="46" t="s">
        <v>23</v>
      </c>
      <c r="AS17" s="5" t="str">
        <f>IFERROR(VLOOKUP($A17,集約用シート!$B$5:$U$300,19,FALSE),"")</f>
        <v/>
      </c>
      <c r="AT17" s="46" t="s">
        <v>23</v>
      </c>
      <c r="AU17" s="5" t="str">
        <f>IFERROR(VLOOKUP($A17,集約用シート!$B$5:$U$300,21,FALSE),"")</f>
        <v/>
      </c>
    </row>
    <row r="18" spans="1:47" ht="28.5" customHeight="1">
      <c r="A18" s="20">
        <v>4721</v>
      </c>
      <c r="B18" s="21" t="s">
        <v>2502</v>
      </c>
      <c r="C18" s="46" t="s">
        <v>26</v>
      </c>
      <c r="D18" s="46" t="s">
        <v>26</v>
      </c>
      <c r="E18" s="46">
        <v>2</v>
      </c>
      <c r="F18" s="46" t="s">
        <v>26</v>
      </c>
      <c r="G18" s="46" t="s">
        <v>26</v>
      </c>
      <c r="H18" s="46"/>
      <c r="I18" s="46"/>
      <c r="J18" s="46"/>
      <c r="K18" s="46"/>
      <c r="L18" s="46"/>
      <c r="M18" s="46"/>
      <c r="N18" s="46" t="s">
        <v>26</v>
      </c>
      <c r="O18" s="46" t="s">
        <v>26</v>
      </c>
      <c r="P18" s="46">
        <v>2</v>
      </c>
      <c r="Q18" s="46" t="s">
        <v>26</v>
      </c>
      <c r="R18" s="46" t="s">
        <v>26</v>
      </c>
      <c r="S18" s="46"/>
      <c r="T18" s="46"/>
      <c r="U18" s="46"/>
      <c r="V18" s="46"/>
      <c r="W18" s="46"/>
      <c r="X18" s="46"/>
      <c r="Y18" s="46" t="s">
        <v>25</v>
      </c>
      <c r="Z18" s="46" t="s">
        <v>21</v>
      </c>
      <c r="AA18" s="46" t="s">
        <v>21</v>
      </c>
      <c r="AB18" s="46" t="s">
        <v>23</v>
      </c>
      <c r="AC18" s="46" t="s">
        <v>25</v>
      </c>
      <c r="AD18" s="46" t="s">
        <v>23</v>
      </c>
      <c r="AE18" s="46" t="s">
        <v>25</v>
      </c>
      <c r="AF18" s="8"/>
      <c r="AG18" s="46" t="s">
        <v>23</v>
      </c>
      <c r="AH18" s="46"/>
      <c r="AI18" s="46" t="s">
        <v>21</v>
      </c>
      <c r="AJ18" s="46" t="s">
        <v>21</v>
      </c>
      <c r="AK18" s="46" t="s">
        <v>25</v>
      </c>
      <c r="AL18" s="46" t="s">
        <v>21</v>
      </c>
      <c r="AM18" s="46" t="s">
        <v>25</v>
      </c>
      <c r="AN18" s="46" t="str">
        <f>IFERROR(VLOOKUP($B18,Sheet1!$A$5:$B$300,2,FALSE),"")</f>
        <v/>
      </c>
      <c r="AO18" s="46" t="s">
        <v>21</v>
      </c>
      <c r="AP18" s="5" t="str">
        <f>IFERROR(VLOOKUP($A18,集約用シート!$B$5:$U$300,15,FALSE),"")</f>
        <v/>
      </c>
      <c r="AQ18" s="8" t="s">
        <v>1934</v>
      </c>
      <c r="AR18" s="46" t="s">
        <v>2566</v>
      </c>
      <c r="AS18" s="5" t="str">
        <f>IFERROR(VLOOKUP($A18,集約用シート!$B$5:$U$300,19,FALSE),"")</f>
        <v/>
      </c>
      <c r="AT18" s="46" t="s">
        <v>21</v>
      </c>
      <c r="AU18" s="5" t="str">
        <f>IFERROR(VLOOKUP($A18,集約用シート!$B$5:$U$300,21,FALSE),"")</f>
        <v/>
      </c>
    </row>
    <row r="19" spans="1:47" ht="28.5" customHeight="1">
      <c r="A19" s="20">
        <v>4724</v>
      </c>
      <c r="B19" s="21" t="s">
        <v>2503</v>
      </c>
      <c r="C19" s="37" t="s">
        <v>25</v>
      </c>
      <c r="D19" s="46" t="s">
        <v>21</v>
      </c>
      <c r="E19" s="46">
        <v>1</v>
      </c>
      <c r="F19" s="46"/>
      <c r="G19" s="46" t="s">
        <v>26</v>
      </c>
      <c r="H19" s="46"/>
      <c r="I19" s="46" t="s">
        <v>26</v>
      </c>
      <c r="J19" s="46"/>
      <c r="K19" s="46" t="s">
        <v>26</v>
      </c>
      <c r="L19" s="46"/>
      <c r="M19" s="46" t="s">
        <v>26</v>
      </c>
      <c r="N19" s="46" t="s">
        <v>26</v>
      </c>
      <c r="O19" s="46" t="s">
        <v>22</v>
      </c>
      <c r="P19" s="46">
        <v>1</v>
      </c>
      <c r="Q19" s="46"/>
      <c r="R19" s="46" t="s">
        <v>26</v>
      </c>
      <c r="S19" s="46"/>
      <c r="T19" s="46" t="s">
        <v>26</v>
      </c>
      <c r="U19" s="46"/>
      <c r="V19" s="46"/>
      <c r="W19" s="46"/>
      <c r="X19" s="46"/>
      <c r="Y19" s="46" t="s">
        <v>25</v>
      </c>
      <c r="Z19" s="46" t="s">
        <v>21</v>
      </c>
      <c r="AA19" s="46" t="s">
        <v>21</v>
      </c>
      <c r="AB19" s="46" t="s">
        <v>23</v>
      </c>
      <c r="AC19" s="46" t="s">
        <v>25</v>
      </c>
      <c r="AD19" s="46" t="s">
        <v>23</v>
      </c>
      <c r="AE19" s="46" t="s">
        <v>25</v>
      </c>
      <c r="AF19" s="8"/>
      <c r="AG19" s="46" t="s">
        <v>23</v>
      </c>
      <c r="AH19" s="46" t="s">
        <v>21</v>
      </c>
      <c r="AI19" s="46" t="s">
        <v>21</v>
      </c>
      <c r="AJ19" s="46" t="s">
        <v>21</v>
      </c>
      <c r="AK19" s="46" t="s">
        <v>25</v>
      </c>
      <c r="AL19" s="46" t="s">
        <v>21</v>
      </c>
      <c r="AM19" s="46"/>
      <c r="AN19" s="46" t="str">
        <f>IFERROR(VLOOKUP($B19,Sheet1!$A$5:$B$300,2,FALSE),"")</f>
        <v/>
      </c>
      <c r="AO19" s="46"/>
      <c r="AP19" s="5" t="str">
        <f>IFERROR(VLOOKUP($A19,集約用シート!$B$5:$U$300,15,FALSE),"")</f>
        <v/>
      </c>
      <c r="AQ19" s="8"/>
      <c r="AR19" s="46"/>
      <c r="AS19" s="5" t="str">
        <f>IFERROR(VLOOKUP($A19,集約用シート!$B$5:$U$300,19,FALSE),"")</f>
        <v/>
      </c>
      <c r="AT19" s="46"/>
      <c r="AU19" s="5" t="str">
        <f>IFERROR(VLOOKUP($A19,集約用シート!$B$5:$U$300,21,FALSE),"")</f>
        <v/>
      </c>
    </row>
    <row r="20" spans="1:47" ht="28.5" customHeight="1">
      <c r="A20" s="20">
        <v>4725</v>
      </c>
      <c r="B20" s="21" t="s">
        <v>2504</v>
      </c>
      <c r="C20" s="46" t="s">
        <v>22</v>
      </c>
      <c r="D20" s="46" t="s">
        <v>22</v>
      </c>
      <c r="E20" s="46"/>
      <c r="F20" s="46"/>
      <c r="G20" s="46"/>
      <c r="H20" s="46"/>
      <c r="I20" s="46"/>
      <c r="J20" s="46"/>
      <c r="K20" s="46"/>
      <c r="L20" s="46"/>
      <c r="M20" s="46"/>
      <c r="N20" s="46" t="s">
        <v>22</v>
      </c>
      <c r="O20" s="46" t="s">
        <v>26</v>
      </c>
      <c r="P20" s="46">
        <v>1</v>
      </c>
      <c r="Q20" s="46"/>
      <c r="R20" s="46"/>
      <c r="S20" s="46"/>
      <c r="T20" s="46"/>
      <c r="U20" s="46"/>
      <c r="V20" s="46"/>
      <c r="W20" s="46"/>
      <c r="X20" s="46"/>
      <c r="Y20" s="46" t="s">
        <v>23</v>
      </c>
      <c r="Z20" s="46" t="s">
        <v>23</v>
      </c>
      <c r="AA20" s="46" t="e">
        <v>#N/A</v>
      </c>
      <c r="AB20" s="46" t="s">
        <v>23</v>
      </c>
      <c r="AC20" s="46" t="s">
        <v>21</v>
      </c>
      <c r="AD20" s="46" t="s">
        <v>23</v>
      </c>
      <c r="AE20" s="46" t="s">
        <v>21</v>
      </c>
      <c r="AF20" s="8"/>
      <c r="AG20" s="46" t="s">
        <v>23</v>
      </c>
      <c r="AH20" s="46"/>
      <c r="AI20" s="46" t="s">
        <v>23</v>
      </c>
      <c r="AJ20" s="46" t="s">
        <v>21</v>
      </c>
      <c r="AK20" s="46" t="s">
        <v>25</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20">
        <v>4726</v>
      </c>
      <c r="B21" s="21" t="s">
        <v>2505</v>
      </c>
      <c r="C21" s="37"/>
      <c r="D21" s="46"/>
      <c r="E21" s="46"/>
      <c r="F21" s="46"/>
      <c r="G21" s="46"/>
      <c r="H21" s="46"/>
      <c r="I21" s="46"/>
      <c r="J21" s="46"/>
      <c r="K21" s="46"/>
      <c r="L21" s="46"/>
      <c r="M21" s="46"/>
      <c r="N21" s="46"/>
      <c r="O21" s="46"/>
      <c r="P21" s="46"/>
      <c r="Q21" s="46"/>
      <c r="R21" s="46"/>
      <c r="S21" s="46"/>
      <c r="T21" s="46"/>
      <c r="U21" s="46"/>
      <c r="V21" s="46"/>
      <c r="W21" s="46"/>
      <c r="X21" s="46"/>
      <c r="Y21" s="46" t="s">
        <v>21</v>
      </c>
      <c r="Z21" s="46" t="s">
        <v>21</v>
      </c>
      <c r="AA21" s="46" t="s">
        <v>21</v>
      </c>
      <c r="AB21" s="46" t="s">
        <v>23</v>
      </c>
      <c r="AC21" s="46" t="s">
        <v>23</v>
      </c>
      <c r="AD21" s="46" t="s">
        <v>23</v>
      </c>
      <c r="AE21" s="46" t="s">
        <v>23</v>
      </c>
      <c r="AF21" s="8"/>
      <c r="AG21" s="46" t="s">
        <v>23</v>
      </c>
      <c r="AH21" s="46" t="s">
        <v>23</v>
      </c>
      <c r="AI21" s="46" t="s">
        <v>23</v>
      </c>
      <c r="AJ21" s="46"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20">
        <v>4729</v>
      </c>
      <c r="B22" s="21" t="s">
        <v>2506</v>
      </c>
      <c r="C22" s="46" t="s">
        <v>22</v>
      </c>
      <c r="D22" s="46" t="s">
        <v>22</v>
      </c>
      <c r="E22" s="46"/>
      <c r="F22" s="46"/>
      <c r="G22" s="46" t="s">
        <v>26</v>
      </c>
      <c r="H22" s="46"/>
      <c r="I22" s="46" t="s">
        <v>26</v>
      </c>
      <c r="J22" s="46"/>
      <c r="K22" s="46" t="s">
        <v>26</v>
      </c>
      <c r="L22" s="46"/>
      <c r="M22" s="46"/>
      <c r="N22" s="46"/>
      <c r="O22" s="46"/>
      <c r="P22" s="46"/>
      <c r="Q22" s="46"/>
      <c r="R22" s="46"/>
      <c r="S22" s="46"/>
      <c r="T22" s="46"/>
      <c r="U22" s="46"/>
      <c r="V22" s="46"/>
      <c r="W22" s="46"/>
      <c r="X22" s="46"/>
      <c r="Y22" s="46" t="s">
        <v>21</v>
      </c>
      <c r="Z22" s="46" t="s">
        <v>21</v>
      </c>
      <c r="AA22" s="46" t="s">
        <v>21</v>
      </c>
      <c r="AB22" s="46" t="s">
        <v>23</v>
      </c>
      <c r="AC22" s="46" t="s">
        <v>21</v>
      </c>
      <c r="AD22" s="46" t="s">
        <v>23</v>
      </c>
      <c r="AE22" s="46" t="s">
        <v>21</v>
      </c>
      <c r="AF22" s="8"/>
      <c r="AG22" s="46" t="s">
        <v>23</v>
      </c>
      <c r="AH22" s="46"/>
      <c r="AI22" s="46" t="s">
        <v>23</v>
      </c>
      <c r="AJ22" s="46" t="s">
        <v>21</v>
      </c>
      <c r="AK22" s="46" t="s">
        <v>21</v>
      </c>
      <c r="AL22" s="46" t="s">
        <v>21</v>
      </c>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20">
        <v>4732</v>
      </c>
      <c r="B23" s="21" t="s">
        <v>2507</v>
      </c>
      <c r="C23" s="37"/>
      <c r="D23" s="46"/>
      <c r="E23" s="46"/>
      <c r="F23" s="46"/>
      <c r="G23" s="46"/>
      <c r="H23" s="46"/>
      <c r="I23" s="46"/>
      <c r="J23" s="46"/>
      <c r="K23" s="46"/>
      <c r="L23" s="46"/>
      <c r="M23" s="46"/>
      <c r="N23" s="46"/>
      <c r="O23" s="46"/>
      <c r="P23" s="46"/>
      <c r="Q23" s="46"/>
      <c r="R23" s="46"/>
      <c r="S23" s="46"/>
      <c r="T23" s="46"/>
      <c r="U23" s="46"/>
      <c r="V23" s="46"/>
      <c r="W23" s="46"/>
      <c r="X23" s="46"/>
      <c r="Y23" s="46" t="s">
        <v>23</v>
      </c>
      <c r="Z23" s="46" t="s">
        <v>23</v>
      </c>
      <c r="AA23" s="46" t="e">
        <v>#N/A</v>
      </c>
      <c r="AB23" s="46" t="s">
        <v>23</v>
      </c>
      <c r="AC23" s="46" t="s">
        <v>23</v>
      </c>
      <c r="AD23" s="46" t="s">
        <v>23</v>
      </c>
      <c r="AE23" s="46" t="s">
        <v>23</v>
      </c>
      <c r="AF23" s="8"/>
      <c r="AG23" s="46" t="s">
        <v>23</v>
      </c>
      <c r="AH23" s="46" t="s">
        <v>23</v>
      </c>
      <c r="AI23" s="46" t="s">
        <v>23</v>
      </c>
      <c r="AJ23" s="46"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20">
        <v>4734</v>
      </c>
      <c r="B24" s="21" t="s">
        <v>2508</v>
      </c>
      <c r="C24" s="46" t="s">
        <v>22</v>
      </c>
      <c r="D24" s="46" t="s">
        <v>22</v>
      </c>
      <c r="E24" s="46"/>
      <c r="F24" s="46"/>
      <c r="G24" s="46"/>
      <c r="H24" s="46"/>
      <c r="I24" s="46"/>
      <c r="J24" s="46"/>
      <c r="K24" s="46"/>
      <c r="L24" s="46"/>
      <c r="M24" s="46"/>
      <c r="N24" s="46" t="s">
        <v>22</v>
      </c>
      <c r="O24" s="46" t="s">
        <v>22</v>
      </c>
      <c r="P24" s="46"/>
      <c r="Q24" s="46"/>
      <c r="R24" s="46"/>
      <c r="S24" s="46"/>
      <c r="T24" s="46"/>
      <c r="U24" s="46"/>
      <c r="V24" s="46"/>
      <c r="W24" s="46"/>
      <c r="X24" s="46"/>
      <c r="Y24" s="46" t="s">
        <v>21</v>
      </c>
      <c r="Z24" s="46" t="s">
        <v>21</v>
      </c>
      <c r="AA24" s="46" t="s">
        <v>21</v>
      </c>
      <c r="AB24" s="46" t="s">
        <v>25</v>
      </c>
      <c r="AC24" s="46" t="s">
        <v>25</v>
      </c>
      <c r="AD24" s="46" t="s">
        <v>21</v>
      </c>
      <c r="AE24" s="46" t="s">
        <v>25</v>
      </c>
      <c r="AF24" s="8"/>
      <c r="AG24" s="46" t="s">
        <v>23</v>
      </c>
      <c r="AH24" s="46"/>
      <c r="AI24" s="46" t="s">
        <v>21</v>
      </c>
      <c r="AJ24" s="46" t="s">
        <v>21</v>
      </c>
      <c r="AK24" s="46" t="s">
        <v>23</v>
      </c>
      <c r="AL24" s="46" t="s">
        <v>23</v>
      </c>
      <c r="AM24" s="46" t="s">
        <v>23</v>
      </c>
      <c r="AN24" s="46" t="str">
        <f>IFERROR(VLOOKUP($B24,Sheet1!$A$5:$B$300,2,FALSE),"")</f>
        <v/>
      </c>
      <c r="AO24" s="46" t="s">
        <v>23</v>
      </c>
      <c r="AP24" s="5" t="str">
        <f>IFERROR(VLOOKUP($A24,集約用シート!$B$5:$U$300,15,FALSE),"")</f>
        <v/>
      </c>
      <c r="AQ24" s="8" t="s">
        <v>23</v>
      </c>
      <c r="AR24" s="46" t="s">
        <v>23</v>
      </c>
      <c r="AS24" s="5" t="str">
        <f>IFERROR(VLOOKUP($A24,集約用シート!$B$5:$U$300,19,FALSE),"")</f>
        <v/>
      </c>
      <c r="AT24" s="46" t="s">
        <v>23</v>
      </c>
      <c r="AU24" s="5" t="str">
        <f>IFERROR(VLOOKUP($A24,集約用シート!$B$5:$U$300,21,FALSE),"")</f>
        <v/>
      </c>
    </row>
    <row r="25" spans="1:47" ht="28.5" customHeight="1">
      <c r="A25" s="20">
        <v>4737</v>
      </c>
      <c r="B25" s="21" t="s">
        <v>2509</v>
      </c>
      <c r="C25" s="37"/>
      <c r="D25" s="46"/>
      <c r="E25" s="46"/>
      <c r="F25" s="46"/>
      <c r="G25" s="46"/>
      <c r="H25" s="46"/>
      <c r="I25" s="46"/>
      <c r="J25" s="46"/>
      <c r="K25" s="46"/>
      <c r="L25" s="46"/>
      <c r="M25" s="46"/>
      <c r="N25" s="46" t="s">
        <v>22</v>
      </c>
      <c r="O25" s="46" t="s">
        <v>22</v>
      </c>
      <c r="P25" s="46"/>
      <c r="Q25" s="46"/>
      <c r="R25" s="46"/>
      <c r="S25" s="46"/>
      <c r="T25" s="46"/>
      <c r="U25" s="46"/>
      <c r="V25" s="46"/>
      <c r="W25" s="46"/>
      <c r="X25" s="46"/>
      <c r="Y25" s="46" t="s">
        <v>23</v>
      </c>
      <c r="Z25" s="46" t="s">
        <v>23</v>
      </c>
      <c r="AA25" s="46" t="e">
        <v>#N/A</v>
      </c>
      <c r="AB25" s="46" t="s">
        <v>23</v>
      </c>
      <c r="AC25" s="46" t="s">
        <v>21</v>
      </c>
      <c r="AD25" s="46" t="s">
        <v>23</v>
      </c>
      <c r="AE25" s="46" t="s">
        <v>21</v>
      </c>
      <c r="AF25" s="8"/>
      <c r="AG25" s="46" t="s">
        <v>23</v>
      </c>
      <c r="AH25" s="46"/>
      <c r="AI25" s="46" t="s">
        <v>23</v>
      </c>
      <c r="AJ25" s="46" t="s">
        <v>21</v>
      </c>
      <c r="AK25" s="46" t="s">
        <v>23</v>
      </c>
      <c r="AL25" s="46" t="s">
        <v>23</v>
      </c>
      <c r="AM25" s="46" t="s">
        <v>23</v>
      </c>
      <c r="AN25" s="46" t="str">
        <f>IFERROR(VLOOKUP($B25,Sheet1!$A$5:$B$300,2,FALSE),"")</f>
        <v/>
      </c>
      <c r="AO25" s="46" t="s">
        <v>23</v>
      </c>
      <c r="AP25" s="5" t="str">
        <f>IFERROR(VLOOKUP($A25,集約用シート!$B$5:$U$300,15,FALSE),"")</f>
        <v/>
      </c>
      <c r="AQ25" s="8" t="s">
        <v>23</v>
      </c>
      <c r="AR25" s="46" t="s">
        <v>23</v>
      </c>
      <c r="AS25" s="5" t="str">
        <f>IFERROR(VLOOKUP($A25,集約用シート!$B$5:$U$300,19,FALSE),"")</f>
        <v/>
      </c>
      <c r="AT25" s="46" t="s">
        <v>23</v>
      </c>
      <c r="AU25" s="5" t="str">
        <f>IFERROR(VLOOKUP($A25,集約用シート!$B$5:$U$300,21,FALSE),"")</f>
        <v/>
      </c>
    </row>
    <row r="26" spans="1:47" ht="28.5" customHeight="1">
      <c r="A26" s="20">
        <v>4738</v>
      </c>
      <c r="B26" s="21" t="s">
        <v>2510</v>
      </c>
      <c r="C26" s="37"/>
      <c r="D26" s="46"/>
      <c r="E26" s="46"/>
      <c r="F26" s="46"/>
      <c r="G26" s="46"/>
      <c r="H26" s="46"/>
      <c r="I26" s="46"/>
      <c r="J26" s="46"/>
      <c r="K26" s="46"/>
      <c r="L26" s="46"/>
      <c r="M26" s="46"/>
      <c r="N26" s="46"/>
      <c r="O26" s="46"/>
      <c r="P26" s="46"/>
      <c r="Q26" s="46"/>
      <c r="R26" s="46"/>
      <c r="S26" s="46"/>
      <c r="T26" s="46"/>
      <c r="U26" s="46"/>
      <c r="V26" s="46"/>
      <c r="W26" s="46"/>
      <c r="X26" s="46"/>
      <c r="Y26" s="46" t="s">
        <v>23</v>
      </c>
      <c r="Z26" s="46" t="s">
        <v>23</v>
      </c>
      <c r="AA26" s="46" t="e">
        <v>#N/A</v>
      </c>
      <c r="AB26" s="46" t="s">
        <v>23</v>
      </c>
      <c r="AC26" s="46" t="s">
        <v>21</v>
      </c>
      <c r="AD26" s="46" t="s">
        <v>23</v>
      </c>
      <c r="AE26" s="46" t="s">
        <v>21</v>
      </c>
      <c r="AF26" s="8"/>
      <c r="AG26" s="46" t="s">
        <v>23</v>
      </c>
      <c r="AH26" s="46"/>
      <c r="AI26" s="46" t="s">
        <v>23</v>
      </c>
      <c r="AJ26" s="46" t="s">
        <v>21</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20">
        <v>4741</v>
      </c>
      <c r="B27" s="21" t="s">
        <v>2511</v>
      </c>
      <c r="C27" s="37"/>
      <c r="D27" s="46"/>
      <c r="E27" s="46"/>
      <c r="F27" s="46"/>
      <c r="G27" s="46"/>
      <c r="H27" s="46"/>
      <c r="I27" s="46"/>
      <c r="J27" s="46"/>
      <c r="K27" s="46"/>
      <c r="L27" s="46"/>
      <c r="M27" s="46"/>
      <c r="N27" s="46"/>
      <c r="O27" s="46"/>
      <c r="P27" s="46"/>
      <c r="Q27" s="46"/>
      <c r="R27" s="46"/>
      <c r="S27" s="46"/>
      <c r="T27" s="46"/>
      <c r="U27" s="46"/>
      <c r="V27" s="46"/>
      <c r="W27" s="46"/>
      <c r="X27" s="46"/>
      <c r="Y27" s="46" t="s">
        <v>23</v>
      </c>
      <c r="Z27" s="46" t="s">
        <v>23</v>
      </c>
      <c r="AA27" s="46" t="e">
        <v>#N/A</v>
      </c>
      <c r="AB27" s="46" t="s">
        <v>23</v>
      </c>
      <c r="AC27" s="46" t="s">
        <v>21</v>
      </c>
      <c r="AD27" s="46" t="s">
        <v>23</v>
      </c>
      <c r="AE27" s="46" t="s">
        <v>21</v>
      </c>
      <c r="AF27" s="8"/>
      <c r="AG27" s="46" t="s">
        <v>23</v>
      </c>
      <c r="AH27" s="46"/>
      <c r="AI27" s="46" t="s">
        <v>23</v>
      </c>
      <c r="AJ27" s="46" t="s">
        <v>21</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20">
        <v>4743</v>
      </c>
      <c r="B28" s="21" t="s">
        <v>2512</v>
      </c>
      <c r="C28" s="46" t="s">
        <v>26</v>
      </c>
      <c r="D28" s="46" t="s">
        <v>22</v>
      </c>
      <c r="E28" s="46">
        <v>1</v>
      </c>
      <c r="F28" s="46"/>
      <c r="G28" s="46"/>
      <c r="H28" s="46"/>
      <c r="I28" s="46"/>
      <c r="J28" s="46"/>
      <c r="K28" s="46"/>
      <c r="L28" s="46"/>
      <c r="M28" s="46"/>
      <c r="N28" s="46"/>
      <c r="O28" s="46"/>
      <c r="P28" s="46"/>
      <c r="Q28" s="46"/>
      <c r="R28" s="46"/>
      <c r="S28" s="46"/>
      <c r="T28" s="46"/>
      <c r="U28" s="46"/>
      <c r="V28" s="46"/>
      <c r="W28" s="46"/>
      <c r="X28" s="46"/>
      <c r="Y28" s="46" t="s">
        <v>25</v>
      </c>
      <c r="Z28" s="46" t="s">
        <v>21</v>
      </c>
      <c r="AA28" s="46" t="s">
        <v>21</v>
      </c>
      <c r="AB28" s="46" t="s">
        <v>23</v>
      </c>
      <c r="AC28" s="46" t="s">
        <v>25</v>
      </c>
      <c r="AD28" s="46" t="s">
        <v>23</v>
      </c>
      <c r="AE28" s="46" t="s">
        <v>21</v>
      </c>
      <c r="AF28" s="8"/>
      <c r="AG28" s="46" t="s">
        <v>23</v>
      </c>
      <c r="AH28" s="46"/>
      <c r="AI28" s="46" t="s">
        <v>23</v>
      </c>
      <c r="AJ28" s="46" t="s">
        <v>21</v>
      </c>
      <c r="AK28" s="46" t="s">
        <v>25</v>
      </c>
      <c r="AL28" s="46" t="s">
        <v>21</v>
      </c>
      <c r="AM28" s="46" t="s">
        <v>25</v>
      </c>
      <c r="AN28" s="46" t="str">
        <f>IFERROR(VLOOKUP($B28,Sheet1!$A$5:$B$300,2,FALSE),"")</f>
        <v/>
      </c>
      <c r="AO28" s="46" t="s">
        <v>21</v>
      </c>
      <c r="AP28" s="5" t="str">
        <f>IFERROR(VLOOKUP($A28,集約用シート!$B$5:$U$300,15,FALSE),"")</f>
        <v/>
      </c>
      <c r="AQ28" s="8" t="s">
        <v>21</v>
      </c>
      <c r="AR28" s="46" t="s">
        <v>2566</v>
      </c>
      <c r="AS28" s="5" t="str">
        <f>IFERROR(VLOOKUP($A28,集約用シート!$B$5:$U$300,19,FALSE),"")</f>
        <v/>
      </c>
      <c r="AT28" s="46" t="s">
        <v>21</v>
      </c>
      <c r="AU28" s="5" t="str">
        <f>IFERROR(VLOOKUP($A28,集約用シート!$B$5:$U$300,21,FALSE),"")</f>
        <v/>
      </c>
    </row>
    <row r="29" spans="1:47" ht="28.5" customHeight="1">
      <c r="A29" s="20">
        <v>4746</v>
      </c>
      <c r="B29" s="21" t="s">
        <v>2513</v>
      </c>
      <c r="C29" s="46" t="s">
        <v>22</v>
      </c>
      <c r="D29" s="46" t="s">
        <v>22</v>
      </c>
      <c r="E29" s="46"/>
      <c r="F29" s="46"/>
      <c r="G29" s="46"/>
      <c r="H29" s="46"/>
      <c r="I29" s="46"/>
      <c r="J29" s="46"/>
      <c r="K29" s="46"/>
      <c r="L29" s="46"/>
      <c r="M29" s="46"/>
      <c r="N29" s="46" t="s">
        <v>26</v>
      </c>
      <c r="O29" s="46" t="s">
        <v>22</v>
      </c>
      <c r="P29" s="46">
        <v>1</v>
      </c>
      <c r="Q29" s="46" t="s">
        <v>26</v>
      </c>
      <c r="R29" s="46"/>
      <c r="S29" s="46"/>
      <c r="T29" s="46"/>
      <c r="U29" s="46"/>
      <c r="V29" s="46"/>
      <c r="W29" s="46"/>
      <c r="X29" s="46"/>
      <c r="Y29" s="46" t="s">
        <v>23</v>
      </c>
      <c r="Z29" s="46" t="s">
        <v>23</v>
      </c>
      <c r="AA29" s="46" t="e">
        <v>#N/A</v>
      </c>
      <c r="AB29" s="46" t="s">
        <v>23</v>
      </c>
      <c r="AC29" s="46" t="s">
        <v>25</v>
      </c>
      <c r="AD29" s="46" t="s">
        <v>23</v>
      </c>
      <c r="AE29" s="46" t="s">
        <v>21</v>
      </c>
      <c r="AF29" s="8"/>
      <c r="AG29" s="46" t="s">
        <v>23</v>
      </c>
      <c r="AH29" s="46"/>
      <c r="AI29" s="46" t="s">
        <v>23</v>
      </c>
      <c r="AJ29" s="46" t="s">
        <v>21</v>
      </c>
      <c r="AK29" s="46" t="s">
        <v>25</v>
      </c>
      <c r="AL29" s="46" t="s">
        <v>25</v>
      </c>
      <c r="AM29" s="46"/>
      <c r="AN29" s="46" t="str">
        <f>IFERROR(VLOOKUP($B29,Sheet1!$A$5:$B$300,2,FALSE),"")</f>
        <v/>
      </c>
      <c r="AO29" s="46"/>
      <c r="AP29" s="5" t="str">
        <f>IFERROR(VLOOKUP($A29,集約用シート!$B$5:$U$300,15,FALSE),"")</f>
        <v/>
      </c>
      <c r="AQ29" s="8"/>
      <c r="AR29" s="46"/>
      <c r="AS29" s="5" t="str">
        <f>IFERROR(VLOOKUP($A29,集約用シート!$B$5:$U$300,19,FALSE),"")</f>
        <v/>
      </c>
      <c r="AT29" s="46"/>
      <c r="AU29" s="5" t="str">
        <f>IFERROR(VLOOKUP($A29,集約用シート!$B$5:$U$300,21,FALSE),"")</f>
        <v/>
      </c>
    </row>
    <row r="30" spans="1:47" ht="28.5" customHeight="1">
      <c r="A30" s="20">
        <v>4748</v>
      </c>
      <c r="B30" s="21" t="s">
        <v>670</v>
      </c>
      <c r="C30" s="46" t="s">
        <v>22</v>
      </c>
      <c r="D30" s="46" t="s">
        <v>22</v>
      </c>
      <c r="E30" s="46"/>
      <c r="F30" s="46"/>
      <c r="G30" s="46"/>
      <c r="H30" s="46"/>
      <c r="I30" s="46"/>
      <c r="J30" s="46"/>
      <c r="K30" s="46"/>
      <c r="L30" s="46"/>
      <c r="M30" s="46"/>
      <c r="N30" s="46" t="s">
        <v>22</v>
      </c>
      <c r="O30" s="46" t="s">
        <v>22</v>
      </c>
      <c r="P30" s="46"/>
      <c r="Q30" s="46"/>
      <c r="R30" s="46"/>
      <c r="S30" s="46"/>
      <c r="T30" s="46"/>
      <c r="U30" s="46"/>
      <c r="V30" s="46"/>
      <c r="W30" s="46"/>
      <c r="X30" s="46"/>
      <c r="Y30" s="46" t="s">
        <v>23</v>
      </c>
      <c r="Z30" s="46" t="s">
        <v>23</v>
      </c>
      <c r="AA30" s="46" t="e">
        <v>#N/A</v>
      </c>
      <c r="AB30" s="46" t="s">
        <v>23</v>
      </c>
      <c r="AC30" s="46" t="s">
        <v>23</v>
      </c>
      <c r="AD30" s="46" t="s">
        <v>23</v>
      </c>
      <c r="AE30" s="46" t="s">
        <v>23</v>
      </c>
      <c r="AF30" s="8"/>
      <c r="AG30" s="46" t="s">
        <v>23</v>
      </c>
      <c r="AH30" s="46" t="s">
        <v>23</v>
      </c>
      <c r="AI30" s="46" t="s">
        <v>23</v>
      </c>
      <c r="AJ30" s="46" t="s">
        <v>23</v>
      </c>
      <c r="AK30" s="46" t="s">
        <v>25</v>
      </c>
      <c r="AL30" s="46" t="s">
        <v>21</v>
      </c>
      <c r="AM30" s="46"/>
      <c r="AN30" s="46" t="str">
        <f>IFERROR(VLOOKUP($B30,Sheet1!$A$5:$B$300,2,FALSE),"")</f>
        <v/>
      </c>
      <c r="AO30" s="46"/>
      <c r="AP30" s="5" t="str">
        <f>IFERROR(VLOOKUP($A30,集約用シート!$B$5:$U$300,15,FALSE),"")</f>
        <v/>
      </c>
      <c r="AQ30" s="8"/>
      <c r="AR30" s="46"/>
      <c r="AS30" s="5" t="str">
        <f>IFERROR(VLOOKUP($A30,集約用シート!$B$5:$U$300,19,FALSE),"")</f>
        <v/>
      </c>
      <c r="AT30" s="46"/>
      <c r="AU30" s="5" t="str">
        <f>IFERROR(VLOOKUP($A30,集約用シート!$B$5:$U$300,21,FALSE),"")</f>
        <v/>
      </c>
    </row>
    <row r="31" spans="1:47" ht="28.5" customHeight="1">
      <c r="A31" s="20">
        <v>4749</v>
      </c>
      <c r="B31" s="21" t="s">
        <v>2514</v>
      </c>
      <c r="C31" s="46" t="s">
        <v>26</v>
      </c>
      <c r="D31" s="46" t="s">
        <v>22</v>
      </c>
      <c r="E31" s="46">
        <v>1</v>
      </c>
      <c r="F31" s="46" t="s">
        <v>26</v>
      </c>
      <c r="G31" s="46" t="s">
        <v>26</v>
      </c>
      <c r="H31" s="46"/>
      <c r="I31" s="46" t="s">
        <v>26</v>
      </c>
      <c r="J31" s="46"/>
      <c r="K31" s="46" t="s">
        <v>26</v>
      </c>
      <c r="L31" s="46"/>
      <c r="M31" s="46"/>
      <c r="N31" s="46" t="s">
        <v>26</v>
      </c>
      <c r="O31" s="46" t="s">
        <v>22</v>
      </c>
      <c r="P31" s="46">
        <v>1</v>
      </c>
      <c r="Q31" s="46" t="s">
        <v>25</v>
      </c>
      <c r="R31" s="46" t="s">
        <v>26</v>
      </c>
      <c r="S31" s="46" t="s">
        <v>26</v>
      </c>
      <c r="T31" s="46" t="s">
        <v>26</v>
      </c>
      <c r="U31" s="46" t="s">
        <v>26</v>
      </c>
      <c r="V31" s="46"/>
      <c r="W31" s="46"/>
      <c r="X31" s="46"/>
      <c r="Y31" s="46" t="s">
        <v>23</v>
      </c>
      <c r="Z31" s="46" t="s">
        <v>23</v>
      </c>
      <c r="AA31" s="46" t="e">
        <v>#N/A</v>
      </c>
      <c r="AB31" s="46" t="s">
        <v>23</v>
      </c>
      <c r="AC31" s="46" t="s">
        <v>25</v>
      </c>
      <c r="AD31" s="46" t="s">
        <v>23</v>
      </c>
      <c r="AE31" s="46" t="s">
        <v>21</v>
      </c>
      <c r="AF31" s="8"/>
      <c r="AG31" s="46" t="s">
        <v>23</v>
      </c>
      <c r="AH31" s="46"/>
      <c r="AI31" s="46" t="s">
        <v>23</v>
      </c>
      <c r="AJ31" s="46" t="s">
        <v>21</v>
      </c>
      <c r="AK31" s="46" t="s">
        <v>25</v>
      </c>
      <c r="AL31" s="46" t="s">
        <v>21</v>
      </c>
      <c r="AM31" s="46" t="s">
        <v>25</v>
      </c>
      <c r="AN31" s="46" t="str">
        <f>IFERROR(VLOOKUP($B31,Sheet1!$A$5:$B$300,2,FALSE),"")</f>
        <v/>
      </c>
      <c r="AO31" s="46" t="s">
        <v>21</v>
      </c>
      <c r="AP31" s="5" t="str">
        <f>IFERROR(VLOOKUP($A31,集約用シート!$B$5:$U$300,15,FALSE),"")</f>
        <v/>
      </c>
      <c r="AQ31" s="8" t="s">
        <v>1934</v>
      </c>
      <c r="AR31" s="46" t="s">
        <v>25</v>
      </c>
      <c r="AS31" s="5" t="str">
        <f>IFERROR(VLOOKUP($A31,集約用シート!$B$5:$U$300,19,FALSE),"")</f>
        <v/>
      </c>
      <c r="AT31" s="46" t="s">
        <v>25</v>
      </c>
      <c r="AU31" s="5" t="str">
        <f>IFERROR(VLOOKUP($A31,集約用シート!$B$5:$U$300,21,FALSE),"")</f>
        <v/>
      </c>
    </row>
    <row r="32" spans="1:47" ht="28.5" customHeight="1">
      <c r="A32" s="20">
        <v>4757</v>
      </c>
      <c r="B32" s="21" t="s">
        <v>2515</v>
      </c>
      <c r="C32" s="46" t="s">
        <v>22</v>
      </c>
      <c r="D32" s="46" t="s">
        <v>22</v>
      </c>
      <c r="E32" s="46"/>
      <c r="F32" s="46"/>
      <c r="G32" s="46"/>
      <c r="H32" s="46"/>
      <c r="I32" s="46"/>
      <c r="J32" s="46"/>
      <c r="K32" s="46"/>
      <c r="L32" s="46"/>
      <c r="M32" s="46"/>
      <c r="N32" s="46"/>
      <c r="O32" s="46"/>
      <c r="P32" s="46"/>
      <c r="Q32" s="46"/>
      <c r="R32" s="46"/>
      <c r="S32" s="46"/>
      <c r="T32" s="46"/>
      <c r="U32" s="46"/>
      <c r="V32" s="46"/>
      <c r="W32" s="46"/>
      <c r="X32" s="46"/>
      <c r="Y32" s="46" t="s">
        <v>23</v>
      </c>
      <c r="Z32" s="46" t="s">
        <v>23</v>
      </c>
      <c r="AA32" s="46" t="e">
        <v>#N/A</v>
      </c>
      <c r="AB32" s="46" t="s">
        <v>23</v>
      </c>
      <c r="AC32" s="46" t="s">
        <v>23</v>
      </c>
      <c r="AD32" s="46" t="s">
        <v>23</v>
      </c>
      <c r="AE32" s="46" t="s">
        <v>23</v>
      </c>
      <c r="AF32" s="8"/>
      <c r="AG32" s="46" t="s">
        <v>23</v>
      </c>
      <c r="AH32" s="46" t="s">
        <v>23</v>
      </c>
      <c r="AI32" s="46" t="s">
        <v>23</v>
      </c>
      <c r="AJ32" s="46"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20">
        <v>4763</v>
      </c>
      <c r="B33" s="21" t="s">
        <v>2516</v>
      </c>
      <c r="C33" s="46" t="s">
        <v>26</v>
      </c>
      <c r="D33" s="46" t="s">
        <v>22</v>
      </c>
      <c r="E33" s="46">
        <v>1</v>
      </c>
      <c r="F33" s="46"/>
      <c r="G33" s="46" t="s">
        <v>26</v>
      </c>
      <c r="H33" s="46"/>
      <c r="I33" s="46"/>
      <c r="J33" s="46"/>
      <c r="K33" s="46"/>
      <c r="L33" s="46"/>
      <c r="M33" s="46"/>
      <c r="N33" s="46" t="s">
        <v>26</v>
      </c>
      <c r="O33" s="46" t="s">
        <v>22</v>
      </c>
      <c r="P33" s="46">
        <v>1</v>
      </c>
      <c r="Q33" s="46"/>
      <c r="R33" s="46"/>
      <c r="S33" s="46"/>
      <c r="T33" s="46"/>
      <c r="U33" s="46"/>
      <c r="V33" s="46"/>
      <c r="W33" s="46"/>
      <c r="X33" s="46"/>
      <c r="Y33" s="46" t="s">
        <v>25</v>
      </c>
      <c r="Z33" s="46" t="s">
        <v>21</v>
      </c>
      <c r="AA33" s="46" t="s">
        <v>21</v>
      </c>
      <c r="AB33" s="46" t="s">
        <v>25</v>
      </c>
      <c r="AC33" s="46" t="s">
        <v>25</v>
      </c>
      <c r="AD33" s="46" t="s">
        <v>21</v>
      </c>
      <c r="AE33" s="46" t="s">
        <v>21</v>
      </c>
      <c r="AF33" s="8"/>
      <c r="AG33" s="46" t="s">
        <v>23</v>
      </c>
      <c r="AH33" s="46"/>
      <c r="AI33" s="46" t="s">
        <v>21</v>
      </c>
      <c r="AJ33" s="46"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20">
        <v>4769</v>
      </c>
      <c r="B34" s="21" t="s">
        <v>2517</v>
      </c>
      <c r="C34" s="46" t="s">
        <v>26</v>
      </c>
      <c r="D34" s="46" t="s">
        <v>26</v>
      </c>
      <c r="E34" s="46">
        <v>2</v>
      </c>
      <c r="F34" s="46"/>
      <c r="G34" s="46" t="s">
        <v>26</v>
      </c>
      <c r="H34" s="46"/>
      <c r="I34" s="46" t="s">
        <v>26</v>
      </c>
      <c r="J34" s="46"/>
      <c r="K34" s="46" t="s">
        <v>26</v>
      </c>
      <c r="L34" s="46"/>
      <c r="M34" s="46"/>
      <c r="N34" s="46" t="s">
        <v>26</v>
      </c>
      <c r="O34" s="46" t="s">
        <v>26</v>
      </c>
      <c r="P34" s="46">
        <v>2</v>
      </c>
      <c r="Q34" s="46" t="s">
        <v>25</v>
      </c>
      <c r="R34" s="46"/>
      <c r="S34" s="46"/>
      <c r="T34" s="46"/>
      <c r="U34" s="46"/>
      <c r="V34" s="46"/>
      <c r="W34" s="46"/>
      <c r="X34" s="46"/>
      <c r="Y34" s="46" t="s">
        <v>25</v>
      </c>
      <c r="Z34" s="46" t="s">
        <v>25</v>
      </c>
      <c r="AA34" s="46" t="s">
        <v>25</v>
      </c>
      <c r="AB34" s="46" t="s">
        <v>25</v>
      </c>
      <c r="AC34" s="46" t="s">
        <v>23</v>
      </c>
      <c r="AD34" s="46" t="s">
        <v>21</v>
      </c>
      <c r="AE34" s="46" t="s">
        <v>23</v>
      </c>
      <c r="AF34" s="8"/>
      <c r="AG34" s="46" t="s">
        <v>23</v>
      </c>
      <c r="AH34" s="46" t="s">
        <v>23</v>
      </c>
      <c r="AI34" s="46" t="s">
        <v>21</v>
      </c>
      <c r="AJ34" s="46" t="s">
        <v>23</v>
      </c>
      <c r="AK34" s="46" t="s">
        <v>25</v>
      </c>
      <c r="AL34" s="46" t="s">
        <v>21</v>
      </c>
      <c r="AM34" s="46"/>
      <c r="AN34" s="46" t="str">
        <f>IFERROR(VLOOKUP($B34,Sheet1!$A$5:$B$300,2,FALSE),"")</f>
        <v/>
      </c>
      <c r="AO34" s="46"/>
      <c r="AP34" s="5" t="str">
        <f>IFERROR(VLOOKUP($A34,集約用シート!$B$5:$U$300,15,FALSE),"")</f>
        <v/>
      </c>
      <c r="AQ34" s="8"/>
      <c r="AR34" s="46"/>
      <c r="AS34" s="5" t="str">
        <f>IFERROR(VLOOKUP($A34,集約用シート!$B$5:$U$300,19,FALSE),"")</f>
        <v/>
      </c>
      <c r="AT34" s="46"/>
      <c r="AU34" s="5" t="str">
        <f>IFERROR(VLOOKUP($A34,集約用シート!$B$5:$U$300,21,FALSE),"")</f>
        <v/>
      </c>
    </row>
    <row r="35" spans="1:47" ht="28.5" customHeight="1">
      <c r="A35" s="20">
        <v>477</v>
      </c>
      <c r="B35" s="21" t="s">
        <v>2518</v>
      </c>
      <c r="C35" s="46" t="s">
        <v>22</v>
      </c>
      <c r="D35" s="46" t="s">
        <v>22</v>
      </c>
      <c r="E35" s="46"/>
      <c r="F35" s="46"/>
      <c r="G35" s="46" t="s">
        <v>26</v>
      </c>
      <c r="H35" s="46"/>
      <c r="I35" s="46" t="s">
        <v>26</v>
      </c>
      <c r="J35" s="46"/>
      <c r="K35" s="46"/>
      <c r="L35" s="46"/>
      <c r="M35" s="46"/>
      <c r="N35" s="46" t="s">
        <v>22</v>
      </c>
      <c r="O35" s="46" t="s">
        <v>22</v>
      </c>
      <c r="P35" s="46"/>
      <c r="Q35" s="46" t="s">
        <v>26</v>
      </c>
      <c r="R35" s="46"/>
      <c r="S35" s="46"/>
      <c r="T35" s="46" t="s">
        <v>26</v>
      </c>
      <c r="U35" s="46"/>
      <c r="V35" s="46"/>
      <c r="W35" s="46"/>
      <c r="X35" s="46"/>
      <c r="Y35" s="46" t="s">
        <v>23</v>
      </c>
      <c r="Z35" s="46" t="s">
        <v>23</v>
      </c>
      <c r="AA35" s="46" t="e">
        <v>#N/A</v>
      </c>
      <c r="AB35" s="46" t="s">
        <v>23</v>
      </c>
      <c r="AC35" s="46" t="s">
        <v>23</v>
      </c>
      <c r="AD35" s="46" t="s">
        <v>23</v>
      </c>
      <c r="AE35" s="46" t="s">
        <v>23</v>
      </c>
      <c r="AF35" s="8"/>
      <c r="AG35" s="46" t="s">
        <v>23</v>
      </c>
      <c r="AH35" s="46" t="s">
        <v>23</v>
      </c>
      <c r="AI35" s="46" t="s">
        <v>23</v>
      </c>
      <c r="AJ35" s="46"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20">
        <v>4771</v>
      </c>
      <c r="B36" s="21" t="s">
        <v>2519</v>
      </c>
      <c r="C36" s="46" t="s">
        <v>22</v>
      </c>
      <c r="D36" s="46" t="s">
        <v>22</v>
      </c>
      <c r="E36" s="46"/>
      <c r="F36" s="46"/>
      <c r="G36" s="46" t="s">
        <v>26</v>
      </c>
      <c r="H36" s="46"/>
      <c r="I36" s="46" t="s">
        <v>26</v>
      </c>
      <c r="J36" s="46"/>
      <c r="K36" s="46"/>
      <c r="L36" s="46"/>
      <c r="M36" s="46"/>
      <c r="N36" s="46" t="s">
        <v>26</v>
      </c>
      <c r="O36" s="46" t="s">
        <v>26</v>
      </c>
      <c r="P36" s="46">
        <v>2</v>
      </c>
      <c r="Q36" s="46" t="s">
        <v>25</v>
      </c>
      <c r="R36" s="46" t="s">
        <v>26</v>
      </c>
      <c r="S36" s="46"/>
      <c r="T36" s="46" t="s">
        <v>26</v>
      </c>
      <c r="U36" s="46" t="s">
        <v>26</v>
      </c>
      <c r="V36" s="46" t="s">
        <v>26</v>
      </c>
      <c r="W36" s="46"/>
      <c r="X36" s="46"/>
      <c r="Y36" s="46" t="s">
        <v>25</v>
      </c>
      <c r="Z36" s="46" t="s">
        <v>21</v>
      </c>
      <c r="AA36" s="46" t="s">
        <v>21</v>
      </c>
      <c r="AB36" s="46" t="s">
        <v>25</v>
      </c>
      <c r="AC36" s="46" t="s">
        <v>23</v>
      </c>
      <c r="AD36" s="46" t="s">
        <v>21</v>
      </c>
      <c r="AE36" s="46" t="s">
        <v>23</v>
      </c>
      <c r="AF36" s="8"/>
      <c r="AG36" s="46" t="s">
        <v>23</v>
      </c>
      <c r="AH36" s="46" t="s">
        <v>23</v>
      </c>
      <c r="AI36" s="46" t="s">
        <v>21</v>
      </c>
      <c r="AJ36" s="46" t="s">
        <v>23</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20">
        <v>4774</v>
      </c>
      <c r="B37" s="21" t="s">
        <v>2520</v>
      </c>
      <c r="C37" s="46" t="s">
        <v>26</v>
      </c>
      <c r="D37" s="46" t="s">
        <v>22</v>
      </c>
      <c r="E37" s="46">
        <v>1</v>
      </c>
      <c r="F37" s="46"/>
      <c r="G37" s="46"/>
      <c r="H37" s="46"/>
      <c r="I37" s="46"/>
      <c r="J37" s="46"/>
      <c r="K37" s="46"/>
      <c r="L37" s="46"/>
      <c r="M37" s="46"/>
      <c r="N37" s="46"/>
      <c r="O37" s="46"/>
      <c r="P37" s="46"/>
      <c r="Q37" s="46"/>
      <c r="R37" s="46"/>
      <c r="S37" s="46"/>
      <c r="T37" s="46"/>
      <c r="U37" s="46"/>
      <c r="V37" s="46"/>
      <c r="W37" s="46"/>
      <c r="X37" s="46"/>
      <c r="Y37" s="46" t="s">
        <v>25</v>
      </c>
      <c r="Z37" s="46" t="s">
        <v>21</v>
      </c>
      <c r="AA37" s="46" t="s">
        <v>21</v>
      </c>
      <c r="AB37" s="46" t="s">
        <v>23</v>
      </c>
      <c r="AC37" s="46" t="s">
        <v>25</v>
      </c>
      <c r="AD37" s="46" t="s">
        <v>23</v>
      </c>
      <c r="AE37" s="46" t="s">
        <v>21</v>
      </c>
      <c r="AF37" s="8"/>
      <c r="AG37" s="46" t="s">
        <v>23</v>
      </c>
      <c r="AH37" s="46"/>
      <c r="AI37" s="46" t="s">
        <v>23</v>
      </c>
      <c r="AJ37" s="46" t="s">
        <v>21</v>
      </c>
      <c r="AK37" s="46" t="s">
        <v>25</v>
      </c>
      <c r="AL37" s="46" t="s">
        <v>21</v>
      </c>
      <c r="AM37" s="46"/>
      <c r="AN37" s="46" t="str">
        <f>IFERROR(VLOOKUP($B37,Sheet1!$A$5:$B$300,2,FALSE),"")</f>
        <v/>
      </c>
      <c r="AO37" s="46"/>
      <c r="AP37" s="5" t="str">
        <f>IFERROR(VLOOKUP($A37,集約用シート!$B$5:$U$300,15,FALSE),"")</f>
        <v/>
      </c>
      <c r="AQ37" s="8"/>
      <c r="AR37" s="46"/>
      <c r="AS37" s="5" t="str">
        <f>IFERROR(VLOOKUP($A37,集約用シート!$B$5:$U$300,19,FALSE),"")</f>
        <v/>
      </c>
      <c r="AT37" s="46"/>
      <c r="AU37" s="5" t="str">
        <f>IFERROR(VLOOKUP($A37,集約用シート!$B$5:$U$300,21,FALSE),"")</f>
        <v/>
      </c>
    </row>
    <row r="38" spans="1:47" ht="28.5" customHeight="1">
      <c r="A38" s="20">
        <v>4775</v>
      </c>
      <c r="B38" s="21" t="s">
        <v>2521</v>
      </c>
      <c r="C38" s="46" t="s">
        <v>26</v>
      </c>
      <c r="D38" s="46" t="s">
        <v>22</v>
      </c>
      <c r="E38" s="46">
        <v>1</v>
      </c>
      <c r="F38" s="46" t="s">
        <v>26</v>
      </c>
      <c r="G38" s="46" t="s">
        <v>26</v>
      </c>
      <c r="H38" s="46"/>
      <c r="I38" s="46"/>
      <c r="J38" s="46"/>
      <c r="K38" s="46" t="s">
        <v>26</v>
      </c>
      <c r="L38" s="46"/>
      <c r="M38" s="46" t="s">
        <v>26</v>
      </c>
      <c r="N38" s="46" t="s">
        <v>26</v>
      </c>
      <c r="O38" s="46" t="s">
        <v>22</v>
      </c>
      <c r="P38" s="46">
        <v>1</v>
      </c>
      <c r="Q38" s="46" t="s">
        <v>25</v>
      </c>
      <c r="R38" s="46" t="s">
        <v>26</v>
      </c>
      <c r="S38" s="46"/>
      <c r="T38" s="46"/>
      <c r="U38" s="46"/>
      <c r="V38" s="46"/>
      <c r="W38" s="46" t="s">
        <v>26</v>
      </c>
      <c r="X38" s="46"/>
      <c r="Y38" s="46" t="s">
        <v>25</v>
      </c>
      <c r="Z38" s="46" t="s">
        <v>21</v>
      </c>
      <c r="AA38" s="46" t="s">
        <v>21</v>
      </c>
      <c r="AB38" s="46" t="s">
        <v>25</v>
      </c>
      <c r="AC38" s="46" t="s">
        <v>25</v>
      </c>
      <c r="AD38" s="46" t="s">
        <v>21</v>
      </c>
      <c r="AE38" s="46" t="s">
        <v>21</v>
      </c>
      <c r="AF38" s="8"/>
      <c r="AG38" s="46" t="s">
        <v>23</v>
      </c>
      <c r="AH38" s="46"/>
      <c r="AI38" s="46" t="s">
        <v>21</v>
      </c>
      <c r="AJ38" s="46" t="s">
        <v>21</v>
      </c>
      <c r="AK38" s="46" t="s">
        <v>25</v>
      </c>
      <c r="AL38" s="46" t="s">
        <v>21</v>
      </c>
      <c r="AM38" s="46" t="s">
        <v>25</v>
      </c>
      <c r="AN38" s="46" t="str">
        <f>IFERROR(VLOOKUP($B38,Sheet1!$A$5:$B$300,2,FALSE),"")</f>
        <v/>
      </c>
      <c r="AO38" s="46" t="s">
        <v>21</v>
      </c>
      <c r="AP38" s="5" t="str">
        <f>IFERROR(VLOOKUP($A38,集約用シート!$B$5:$U$300,15,FALSE),"")</f>
        <v/>
      </c>
      <c r="AQ38" s="8" t="s">
        <v>1934</v>
      </c>
      <c r="AR38" s="46" t="s">
        <v>2566</v>
      </c>
      <c r="AS38" s="5" t="str">
        <f>IFERROR(VLOOKUP($A38,集約用シート!$B$5:$U$300,19,FALSE),"")</f>
        <v/>
      </c>
      <c r="AT38" s="46" t="s">
        <v>25</v>
      </c>
      <c r="AU38" s="5" t="str">
        <f>IFERROR(VLOOKUP($A38,集約用シート!$B$5:$U$300,21,FALSE),"")</f>
        <v/>
      </c>
    </row>
    <row r="39" spans="1:47" ht="28.5" customHeight="1">
      <c r="A39" s="20">
        <v>4782</v>
      </c>
      <c r="B39" s="21" t="s">
        <v>2522</v>
      </c>
      <c r="C39" s="46" t="s">
        <v>22</v>
      </c>
      <c r="D39" s="46" t="s">
        <v>22</v>
      </c>
      <c r="E39" s="46"/>
      <c r="F39" s="46"/>
      <c r="G39" s="46"/>
      <c r="H39" s="46"/>
      <c r="I39" s="46"/>
      <c r="J39" s="46"/>
      <c r="K39" s="46"/>
      <c r="L39" s="46"/>
      <c r="M39" s="46"/>
      <c r="N39" s="46"/>
      <c r="O39" s="46"/>
      <c r="P39" s="46"/>
      <c r="Q39" s="46"/>
      <c r="R39" s="46"/>
      <c r="S39" s="46"/>
      <c r="T39" s="46"/>
      <c r="U39" s="46"/>
      <c r="V39" s="46"/>
      <c r="W39" s="46"/>
      <c r="X39" s="46"/>
      <c r="Y39" s="46" t="s">
        <v>23</v>
      </c>
      <c r="Z39" s="46" t="s">
        <v>23</v>
      </c>
      <c r="AA39" s="46" t="e">
        <v>#N/A</v>
      </c>
      <c r="AB39" s="46" t="s">
        <v>23</v>
      </c>
      <c r="AC39" s="46" t="s">
        <v>23</v>
      </c>
      <c r="AD39" s="46" t="s">
        <v>23</v>
      </c>
      <c r="AE39" s="46" t="s">
        <v>23</v>
      </c>
      <c r="AF39" s="8"/>
      <c r="AG39" s="46" t="s">
        <v>23</v>
      </c>
      <c r="AH39" s="46" t="s">
        <v>23</v>
      </c>
      <c r="AI39" s="46" t="s">
        <v>23</v>
      </c>
      <c r="AJ39" s="46"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20">
        <v>4783</v>
      </c>
      <c r="B40" s="21" t="s">
        <v>2523</v>
      </c>
      <c r="C40" s="37"/>
      <c r="D40" s="46"/>
      <c r="E40" s="46"/>
      <c r="F40" s="46"/>
      <c r="G40" s="46"/>
      <c r="H40" s="46"/>
      <c r="I40" s="46"/>
      <c r="J40" s="46"/>
      <c r="K40" s="46"/>
      <c r="L40" s="46"/>
      <c r="M40" s="46"/>
      <c r="N40" s="46"/>
      <c r="O40" s="46"/>
      <c r="P40" s="46"/>
      <c r="Q40" s="46"/>
      <c r="R40" s="46"/>
      <c r="S40" s="46"/>
      <c r="T40" s="46"/>
      <c r="U40" s="46"/>
      <c r="V40" s="46"/>
      <c r="W40" s="46"/>
      <c r="X40" s="46"/>
      <c r="Y40" s="46" t="s">
        <v>21</v>
      </c>
      <c r="Z40" s="46" t="s">
        <v>21</v>
      </c>
      <c r="AA40" s="46" t="s">
        <v>21</v>
      </c>
      <c r="AB40" s="46" t="s">
        <v>23</v>
      </c>
      <c r="AC40" s="46" t="s">
        <v>23</v>
      </c>
      <c r="AD40" s="46" t="s">
        <v>23</v>
      </c>
      <c r="AE40" s="46" t="s">
        <v>23</v>
      </c>
      <c r="AF40" s="8"/>
      <c r="AG40" s="46" t="s">
        <v>23</v>
      </c>
      <c r="AH40" s="46" t="s">
        <v>23</v>
      </c>
      <c r="AI40" s="46" t="s">
        <v>23</v>
      </c>
      <c r="AJ40" s="46"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20">
        <v>4788</v>
      </c>
      <c r="B41" s="21" t="s">
        <v>2524</v>
      </c>
      <c r="C41" s="46" t="s">
        <v>22</v>
      </c>
      <c r="D41" s="46" t="s">
        <v>22</v>
      </c>
      <c r="E41" s="46"/>
      <c r="F41" s="46"/>
      <c r="G41" s="46"/>
      <c r="H41" s="46"/>
      <c r="I41" s="46"/>
      <c r="J41" s="46"/>
      <c r="K41" s="46"/>
      <c r="L41" s="46"/>
      <c r="M41" s="46"/>
      <c r="N41" s="46"/>
      <c r="O41" s="46"/>
      <c r="P41" s="46"/>
      <c r="Q41" s="46"/>
      <c r="R41" s="46"/>
      <c r="S41" s="46"/>
      <c r="T41" s="46"/>
      <c r="U41" s="46"/>
      <c r="V41" s="46"/>
      <c r="W41" s="46"/>
      <c r="X41" s="46"/>
      <c r="Y41" s="46" t="s">
        <v>23</v>
      </c>
      <c r="Z41" s="46" t="s">
        <v>23</v>
      </c>
      <c r="AA41" s="46" t="e">
        <v>#N/A</v>
      </c>
      <c r="AB41" s="46" t="s">
        <v>23</v>
      </c>
      <c r="AC41" s="46" t="s">
        <v>23</v>
      </c>
      <c r="AD41" s="46" t="s">
        <v>23</v>
      </c>
      <c r="AE41" s="46" t="s">
        <v>23</v>
      </c>
      <c r="AF41" s="8"/>
      <c r="AG41" s="46" t="s">
        <v>23</v>
      </c>
      <c r="AH41" s="46" t="s">
        <v>23</v>
      </c>
      <c r="AI41" s="46" t="s">
        <v>23</v>
      </c>
      <c r="AJ41" s="46"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20">
        <v>4792</v>
      </c>
      <c r="B42" s="21" t="s">
        <v>2525</v>
      </c>
      <c r="C42" s="37"/>
      <c r="D42" s="46"/>
      <c r="E42" s="46"/>
      <c r="F42" s="46"/>
      <c r="G42" s="46"/>
      <c r="H42" s="46"/>
      <c r="I42" s="46"/>
      <c r="J42" s="46"/>
      <c r="K42" s="46"/>
      <c r="L42" s="46"/>
      <c r="M42" s="46"/>
      <c r="N42" s="46"/>
      <c r="O42" s="46"/>
      <c r="P42" s="46"/>
      <c r="Q42" s="46"/>
      <c r="R42" s="46"/>
      <c r="S42" s="46"/>
      <c r="T42" s="46"/>
      <c r="U42" s="46"/>
      <c r="V42" s="46"/>
      <c r="W42" s="46"/>
      <c r="X42" s="46"/>
      <c r="Y42" s="46" t="s">
        <v>23</v>
      </c>
      <c r="Z42" s="46" t="s">
        <v>23</v>
      </c>
      <c r="AA42" s="46" t="e">
        <v>#N/A</v>
      </c>
      <c r="AB42" s="46" t="s">
        <v>23</v>
      </c>
      <c r="AC42" s="46" t="s">
        <v>23</v>
      </c>
      <c r="AD42" s="46" t="s">
        <v>23</v>
      </c>
      <c r="AE42" s="46" t="s">
        <v>23</v>
      </c>
      <c r="AF42" s="8"/>
      <c r="AG42" s="46" t="s">
        <v>23</v>
      </c>
      <c r="AH42" s="46" t="s">
        <v>23</v>
      </c>
      <c r="AI42" s="46" t="s">
        <v>23</v>
      </c>
      <c r="AJ42" s="46" t="s">
        <v>23</v>
      </c>
      <c r="AK42" s="46" t="s">
        <v>23</v>
      </c>
      <c r="AL42" s="46" t="s">
        <v>23</v>
      </c>
      <c r="AM42" s="46" t="s">
        <v>23</v>
      </c>
      <c r="AN42" s="46" t="str">
        <f>IFERROR(VLOOKUP($B42,Sheet1!$A$5:$B$300,2,FALSE),"")</f>
        <v/>
      </c>
      <c r="AO42" s="46" t="s">
        <v>23</v>
      </c>
      <c r="AP42" s="5" t="str">
        <f>IFERROR(VLOOKUP($A42,集約用シート!$B$5:$U$300,15,FALSE),"")</f>
        <v/>
      </c>
      <c r="AQ42" s="8" t="s">
        <v>23</v>
      </c>
      <c r="AR42" s="46" t="s">
        <v>23</v>
      </c>
      <c r="AS42" s="5" t="str">
        <f>IFERROR(VLOOKUP($A42,集約用シート!$B$5:$U$300,19,FALSE),"")</f>
        <v/>
      </c>
      <c r="AT42" s="46" t="s">
        <v>23</v>
      </c>
      <c r="AU42" s="5" t="str">
        <f>IFERROR(VLOOKUP($A42,集約用シート!$B$5:$U$300,21,FALSE),"")</f>
        <v/>
      </c>
    </row>
    <row r="43" spans="1:47" ht="28.5" customHeight="1">
      <c r="A43" s="20">
        <v>4799</v>
      </c>
      <c r="B43" s="21" t="s">
        <v>298</v>
      </c>
      <c r="C43" s="46" t="s">
        <v>26</v>
      </c>
      <c r="D43" s="46" t="s">
        <v>22</v>
      </c>
      <c r="E43" s="46">
        <v>1</v>
      </c>
      <c r="F43" s="46"/>
      <c r="G43" s="46" t="s">
        <v>26</v>
      </c>
      <c r="H43" s="46"/>
      <c r="I43" s="46"/>
      <c r="J43" s="46"/>
      <c r="K43" s="46"/>
      <c r="L43" s="46"/>
      <c r="M43" s="46"/>
      <c r="N43" s="46" t="s">
        <v>26</v>
      </c>
      <c r="O43" s="46" t="s">
        <v>22</v>
      </c>
      <c r="P43" s="46">
        <v>1</v>
      </c>
      <c r="Q43" s="46" t="s">
        <v>25</v>
      </c>
      <c r="R43" s="46" t="s">
        <v>26</v>
      </c>
      <c r="S43" s="46"/>
      <c r="T43" s="46"/>
      <c r="U43" s="46"/>
      <c r="V43" s="46"/>
      <c r="W43" s="46"/>
      <c r="X43" s="46"/>
      <c r="Y43" s="46" t="s">
        <v>23</v>
      </c>
      <c r="Z43" s="46" t="s">
        <v>23</v>
      </c>
      <c r="AA43" s="46" t="e">
        <v>#N/A</v>
      </c>
      <c r="AB43" s="46" t="s">
        <v>23</v>
      </c>
      <c r="AC43" s="46" t="s">
        <v>23</v>
      </c>
      <c r="AD43" s="46" t="s">
        <v>23</v>
      </c>
      <c r="AE43" s="46" t="s">
        <v>23</v>
      </c>
      <c r="AF43" s="8"/>
      <c r="AG43" s="46" t="s">
        <v>23</v>
      </c>
      <c r="AH43" s="46" t="s">
        <v>23</v>
      </c>
      <c r="AI43" s="46" t="s">
        <v>23</v>
      </c>
      <c r="AJ43" s="46" t="s">
        <v>23</v>
      </c>
      <c r="AK43" s="46" t="s">
        <v>25</v>
      </c>
      <c r="AL43" s="46" t="s">
        <v>21</v>
      </c>
      <c r="AM43" s="46" t="s">
        <v>25</v>
      </c>
      <c r="AN43" s="46" t="str">
        <f>IFERROR(VLOOKUP($B43,Sheet1!$A$5:$B$300,2,FALSE),"")</f>
        <v/>
      </c>
      <c r="AO43" s="46" t="s">
        <v>25</v>
      </c>
      <c r="AP43" s="5" t="str">
        <f>IFERROR(VLOOKUP($A43,集約用シート!$B$5:$U$300,15,FALSE),"")</f>
        <v/>
      </c>
      <c r="AQ43" s="8" t="s">
        <v>21</v>
      </c>
      <c r="AR43" s="46" t="s">
        <v>21</v>
      </c>
      <c r="AS43" s="5" t="str">
        <f>IFERROR(VLOOKUP($A43,集約用シート!$B$5:$U$300,19,FALSE),"")</f>
        <v/>
      </c>
      <c r="AT43" s="46" t="s">
        <v>21</v>
      </c>
      <c r="AU43" s="5" t="str">
        <f>IFERROR(VLOOKUP($A43,集約用シート!$B$5:$U$300,21,FALSE),"")</f>
        <v/>
      </c>
    </row>
    <row r="44" spans="1:47" ht="28.5" customHeight="1">
      <c r="A44" s="20">
        <v>4713</v>
      </c>
      <c r="B44" s="21" t="s">
        <v>2526</v>
      </c>
      <c r="C44" s="37"/>
      <c r="D44" s="46"/>
      <c r="E44" s="46"/>
      <c r="F44" s="46"/>
      <c r="G44" s="46"/>
      <c r="H44" s="46"/>
      <c r="I44" s="46"/>
      <c r="J44" s="46"/>
      <c r="K44" s="46"/>
      <c r="L44" s="46"/>
      <c r="M44" s="46"/>
      <c r="N44" s="46"/>
      <c r="O44" s="46"/>
      <c r="P44" s="46"/>
      <c r="Q44" s="46"/>
      <c r="R44" s="46"/>
      <c r="S44" s="46"/>
      <c r="T44" s="46"/>
      <c r="U44" s="46"/>
      <c r="V44" s="46"/>
      <c r="W44" s="46"/>
      <c r="X44" s="46"/>
      <c r="Y44" s="46" t="s">
        <v>23</v>
      </c>
      <c r="Z44" s="46" t="s">
        <v>23</v>
      </c>
      <c r="AA44" s="46" t="e">
        <v>#N/A</v>
      </c>
      <c r="AB44" s="46" t="s">
        <v>23</v>
      </c>
      <c r="AC44" s="46" t="s">
        <v>25</v>
      </c>
      <c r="AD44" s="46" t="s">
        <v>23</v>
      </c>
      <c r="AE44" s="46" t="s">
        <v>21</v>
      </c>
      <c r="AF44" s="8"/>
      <c r="AG44" s="46" t="s">
        <v>23</v>
      </c>
      <c r="AH44" s="46"/>
      <c r="AI44" s="46" t="s">
        <v>23</v>
      </c>
      <c r="AJ44" s="46" t="s">
        <v>21</v>
      </c>
      <c r="AK44" s="46" t="s">
        <v>21</v>
      </c>
      <c r="AL44" s="46" t="s">
        <v>21</v>
      </c>
      <c r="AM44" s="46"/>
      <c r="AN44" s="46" t="str">
        <f>IFERROR(VLOOKUP($B44,Sheet1!$A$5:$B$300,2,FALSE),"")</f>
        <v/>
      </c>
      <c r="AO44" s="46"/>
      <c r="AP44" s="5" t="str">
        <f>IFERROR(VLOOKUP($A44,集約用シート!$B$5:$U$300,15,FALSE),"")</f>
        <v/>
      </c>
      <c r="AQ44" s="8"/>
      <c r="AR44" s="46"/>
      <c r="AS44" s="5" t="str">
        <f>IFERROR(VLOOKUP($A44,集約用シート!$B$5:$U$300,19,FALSE),"")</f>
        <v/>
      </c>
      <c r="AT44" s="46"/>
      <c r="AU44" s="5" t="str">
        <f>IFERROR(VLOOKUP($A44,集約用シート!$B$5:$U$300,21,FALSE),"")</f>
        <v/>
      </c>
    </row>
    <row r="45" spans="1:47" ht="28.5" customHeight="1">
      <c r="A45" s="20">
        <v>4715</v>
      </c>
      <c r="B45" s="21" t="s">
        <v>2527</v>
      </c>
      <c r="C45" s="37"/>
      <c r="D45" s="46"/>
      <c r="E45" s="46"/>
      <c r="F45" s="46"/>
      <c r="G45" s="46"/>
      <c r="H45" s="46"/>
      <c r="I45" s="46"/>
      <c r="J45" s="46"/>
      <c r="K45" s="46"/>
      <c r="L45" s="46"/>
      <c r="M45" s="46"/>
      <c r="N45" s="46"/>
      <c r="O45" s="46"/>
      <c r="P45" s="46"/>
      <c r="Q45" s="46"/>
      <c r="R45" s="46"/>
      <c r="S45" s="46"/>
      <c r="T45" s="46"/>
      <c r="U45" s="46"/>
      <c r="V45" s="46"/>
      <c r="W45" s="46"/>
      <c r="X45" s="46"/>
      <c r="Y45" s="46" t="s">
        <v>21</v>
      </c>
      <c r="Z45" s="46" t="s">
        <v>21</v>
      </c>
      <c r="AA45" s="46" t="s">
        <v>21</v>
      </c>
      <c r="AB45" s="46" t="s">
        <v>23</v>
      </c>
      <c r="AC45" s="46" t="s">
        <v>21</v>
      </c>
      <c r="AD45" s="46" t="s">
        <v>23</v>
      </c>
      <c r="AE45" s="46" t="s">
        <v>21</v>
      </c>
      <c r="AF45" s="8"/>
      <c r="AG45" s="46" t="s">
        <v>23</v>
      </c>
      <c r="AH45" s="46"/>
      <c r="AI45" s="46" t="s">
        <v>23</v>
      </c>
      <c r="AJ45" s="46" t="s">
        <v>21</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20">
        <v>4717</v>
      </c>
      <c r="B46" s="21" t="s">
        <v>2528</v>
      </c>
      <c r="C46" s="37"/>
      <c r="D46" s="46"/>
      <c r="E46" s="46"/>
      <c r="F46" s="46"/>
      <c r="G46" s="46"/>
      <c r="H46" s="46"/>
      <c r="I46" s="46"/>
      <c r="J46" s="46"/>
      <c r="K46" s="46"/>
      <c r="L46" s="46"/>
      <c r="M46" s="46"/>
      <c r="N46" s="46"/>
      <c r="O46" s="46"/>
      <c r="P46" s="46"/>
      <c r="Q46" s="46"/>
      <c r="R46" s="46"/>
      <c r="S46" s="46"/>
      <c r="T46" s="46"/>
      <c r="U46" s="46"/>
      <c r="V46" s="46"/>
      <c r="W46" s="46"/>
      <c r="X46" s="46"/>
      <c r="Y46" s="46" t="s">
        <v>21</v>
      </c>
      <c r="Z46" s="46" t="s">
        <v>21</v>
      </c>
      <c r="AA46" s="46" t="s">
        <v>21</v>
      </c>
      <c r="AB46" s="46" t="s">
        <v>23</v>
      </c>
      <c r="AC46" s="46" t="s">
        <v>25</v>
      </c>
      <c r="AD46" s="46" t="s">
        <v>23</v>
      </c>
      <c r="AE46" s="46" t="s">
        <v>21</v>
      </c>
      <c r="AF46" s="8"/>
      <c r="AG46" s="46" t="s">
        <v>23</v>
      </c>
      <c r="AH46" s="46"/>
      <c r="AI46" s="46" t="s">
        <v>23</v>
      </c>
      <c r="AJ46" s="46" t="s">
        <v>21</v>
      </c>
      <c r="AK46" s="46" t="s">
        <v>21</v>
      </c>
      <c r="AL46" s="46" t="s">
        <v>21</v>
      </c>
      <c r="AM46" s="46"/>
      <c r="AN46" s="46" t="str">
        <f>IFERROR(VLOOKUP($B46,Sheet1!$A$5:$B$300,2,FALSE),"")</f>
        <v/>
      </c>
      <c r="AO46" s="46"/>
      <c r="AP46" s="5" t="str">
        <f>IFERROR(VLOOKUP($A46,集約用シート!$B$5:$U$300,15,FALSE),"")</f>
        <v/>
      </c>
      <c r="AQ46" s="8"/>
      <c r="AR46" s="46"/>
      <c r="AS46" s="5" t="str">
        <f>IFERROR(VLOOKUP($A46,集約用シート!$B$5:$U$300,19,FALSE),"")</f>
        <v/>
      </c>
      <c r="AT46" s="46"/>
      <c r="AU46" s="5" t="str">
        <f>IFERROR(VLOOKUP($A46,集約用シート!$B$5:$U$300,21,FALSE),"")</f>
        <v/>
      </c>
    </row>
    <row r="47" spans="1:47" ht="28.5" customHeight="1">
      <c r="A47" s="20">
        <v>4719</v>
      </c>
      <c r="B47" s="21" t="s">
        <v>2529</v>
      </c>
      <c r="C47" s="46" t="s">
        <v>26</v>
      </c>
      <c r="D47" s="46" t="s">
        <v>22</v>
      </c>
      <c r="E47" s="46">
        <v>1</v>
      </c>
      <c r="F47" s="46" t="s">
        <v>26</v>
      </c>
      <c r="G47" s="46" t="s">
        <v>26</v>
      </c>
      <c r="H47" s="46"/>
      <c r="I47" s="46"/>
      <c r="J47" s="46"/>
      <c r="K47" s="46"/>
      <c r="L47" s="46"/>
      <c r="M47" s="46"/>
      <c r="N47" s="46" t="s">
        <v>26</v>
      </c>
      <c r="O47" s="46" t="s">
        <v>22</v>
      </c>
      <c r="P47" s="46">
        <v>1</v>
      </c>
      <c r="Q47" s="46" t="s">
        <v>25</v>
      </c>
      <c r="R47" s="46"/>
      <c r="S47" s="46"/>
      <c r="T47" s="46"/>
      <c r="U47" s="46"/>
      <c r="V47" s="46"/>
      <c r="W47" s="46"/>
      <c r="X47" s="46"/>
      <c r="Y47" s="46" t="s">
        <v>25</v>
      </c>
      <c r="Z47" s="46" t="s">
        <v>21</v>
      </c>
      <c r="AA47" s="46" t="s">
        <v>21</v>
      </c>
      <c r="AB47" s="46" t="s">
        <v>25</v>
      </c>
      <c r="AC47" s="46" t="s">
        <v>23</v>
      </c>
      <c r="AD47" s="46" t="s">
        <v>21</v>
      </c>
      <c r="AE47" s="46" t="s">
        <v>23</v>
      </c>
      <c r="AF47" s="8"/>
      <c r="AG47" s="46" t="s">
        <v>23</v>
      </c>
      <c r="AH47" s="46" t="s">
        <v>23</v>
      </c>
      <c r="AI47" s="46" t="s">
        <v>21</v>
      </c>
      <c r="AJ47" s="46" t="s">
        <v>23</v>
      </c>
      <c r="AK47" s="46" t="s">
        <v>23</v>
      </c>
      <c r="AL47" s="46" t="s">
        <v>23</v>
      </c>
      <c r="AM47" s="46" t="s">
        <v>23</v>
      </c>
      <c r="AN47" s="46" t="str">
        <f>IFERROR(VLOOKUP($B47,Sheet1!$A$5:$B$300,2,FALSE),"")</f>
        <v/>
      </c>
      <c r="AO47" s="46" t="s">
        <v>23</v>
      </c>
      <c r="AP47" s="5" t="str">
        <f>IFERROR(VLOOKUP($A47,集約用シート!$B$5:$U$300,15,FALSE),"")</f>
        <v/>
      </c>
      <c r="AQ47" s="8" t="s">
        <v>23</v>
      </c>
      <c r="AR47" s="46" t="s">
        <v>23</v>
      </c>
      <c r="AS47" s="5" t="str">
        <f>IFERROR(VLOOKUP($A47,集約用シート!$B$5:$U$300,19,FALSE),"")</f>
        <v/>
      </c>
      <c r="AT47" s="46" t="s">
        <v>23</v>
      </c>
      <c r="AU47" s="5" t="str">
        <f>IFERROR(VLOOKUP($A47,集約用シート!$B$5:$U$300,21,FALSE),"")</f>
        <v/>
      </c>
    </row>
    <row r="48" spans="1:47" ht="28.5" customHeight="1">
      <c r="A48" s="20">
        <v>4711</v>
      </c>
      <c r="B48" s="21" t="s">
        <v>2530</v>
      </c>
      <c r="C48" s="37"/>
      <c r="D48" s="46"/>
      <c r="E48" s="46"/>
      <c r="F48" s="46"/>
      <c r="G48" s="46"/>
      <c r="H48" s="46"/>
      <c r="I48" s="46"/>
      <c r="J48" s="46"/>
      <c r="K48" s="46"/>
      <c r="L48" s="46"/>
      <c r="M48" s="46"/>
      <c r="N48" s="46"/>
      <c r="O48" s="46"/>
      <c r="P48" s="46"/>
      <c r="Q48" s="46"/>
      <c r="R48" s="46"/>
      <c r="S48" s="46"/>
      <c r="T48" s="46"/>
      <c r="U48" s="46"/>
      <c r="V48" s="46"/>
      <c r="W48" s="46"/>
      <c r="X48" s="46"/>
      <c r="Y48" s="46" t="s">
        <v>23</v>
      </c>
      <c r="Z48" s="46" t="s">
        <v>23</v>
      </c>
      <c r="AA48" s="46" t="e">
        <v>#N/A</v>
      </c>
      <c r="AB48" s="46" t="s">
        <v>23</v>
      </c>
      <c r="AC48" s="46" t="s">
        <v>23</v>
      </c>
      <c r="AD48" s="46" t="s">
        <v>23</v>
      </c>
      <c r="AE48" s="46" t="s">
        <v>23</v>
      </c>
      <c r="AF48" s="8"/>
      <c r="AG48" s="46" t="s">
        <v>23</v>
      </c>
      <c r="AH48" s="46" t="s">
        <v>23</v>
      </c>
      <c r="AI48" s="46" t="s">
        <v>23</v>
      </c>
      <c r="AJ48" s="46"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20">
        <v>47114</v>
      </c>
      <c r="B49" s="21" t="s">
        <v>2531</v>
      </c>
      <c r="C49" s="37"/>
      <c r="D49" s="46"/>
      <c r="E49" s="46"/>
      <c r="F49" s="46"/>
      <c r="G49" s="46"/>
      <c r="H49" s="46"/>
      <c r="I49" s="46"/>
      <c r="J49" s="46"/>
      <c r="K49" s="46"/>
      <c r="L49" s="46"/>
      <c r="M49" s="46"/>
      <c r="N49" s="46"/>
      <c r="O49" s="46"/>
      <c r="P49" s="46"/>
      <c r="Q49" s="46"/>
      <c r="R49" s="46"/>
      <c r="S49" s="46"/>
      <c r="T49" s="46"/>
      <c r="U49" s="46"/>
      <c r="V49" s="46"/>
      <c r="W49" s="46"/>
      <c r="X49" s="46"/>
      <c r="Y49" s="46" t="s">
        <v>23</v>
      </c>
      <c r="Z49" s="46" t="s">
        <v>23</v>
      </c>
      <c r="AA49" s="46" t="e">
        <v>#N/A</v>
      </c>
      <c r="AB49" s="46" t="s">
        <v>23</v>
      </c>
      <c r="AC49" s="46" t="s">
        <v>23</v>
      </c>
      <c r="AD49" s="46" t="s">
        <v>23</v>
      </c>
      <c r="AE49" s="46" t="s">
        <v>23</v>
      </c>
      <c r="AF49" s="8"/>
      <c r="AG49" s="46" t="s">
        <v>23</v>
      </c>
      <c r="AH49" s="46" t="s">
        <v>23</v>
      </c>
      <c r="AI49" s="46" t="s">
        <v>23</v>
      </c>
      <c r="AJ49" s="46" t="s">
        <v>23</v>
      </c>
      <c r="AK49" s="46" t="s">
        <v>23</v>
      </c>
      <c r="AL49" s="46" t="s">
        <v>23</v>
      </c>
      <c r="AM49" s="46" t="s">
        <v>23</v>
      </c>
      <c r="AN49" s="46" t="str">
        <f>IFERROR(VLOOKUP($B49,Sheet1!$A$5:$B$300,2,FALSE),"")</f>
        <v/>
      </c>
      <c r="AO49" s="46" t="s">
        <v>23</v>
      </c>
      <c r="AP49" s="5" t="str">
        <f>IFERROR(VLOOKUP($A49,集約用シート!$B$5:$U$300,15,FALSE),"")</f>
        <v/>
      </c>
      <c r="AQ49" s="8" t="s">
        <v>23</v>
      </c>
      <c r="AR49" s="46" t="s">
        <v>23</v>
      </c>
      <c r="AS49" s="5" t="str">
        <f>IFERROR(VLOOKUP($A49,集約用シート!$B$5:$U$300,19,FALSE),"")</f>
        <v/>
      </c>
      <c r="AT49" s="46" t="s">
        <v>23</v>
      </c>
      <c r="AU49" s="5" t="str">
        <f>IFERROR(VLOOKUP($A49,集約用シート!$B$5:$U$300,21,FALSE),"")</f>
        <v/>
      </c>
    </row>
    <row r="50" spans="1:47" ht="28.5" customHeight="1">
      <c r="A50" s="20">
        <v>47115</v>
      </c>
      <c r="B50" s="21" t="s">
        <v>2532</v>
      </c>
      <c r="C50" s="37"/>
      <c r="D50" s="46"/>
      <c r="E50" s="46"/>
      <c r="F50" s="46"/>
      <c r="G50" s="46"/>
      <c r="H50" s="46"/>
      <c r="I50" s="46"/>
      <c r="J50" s="46"/>
      <c r="K50" s="46"/>
      <c r="L50" s="46"/>
      <c r="M50" s="46"/>
      <c r="N50" s="46"/>
      <c r="O50" s="46"/>
      <c r="P50" s="46"/>
      <c r="Q50" s="46"/>
      <c r="R50" s="46"/>
      <c r="S50" s="46"/>
      <c r="T50" s="46"/>
      <c r="U50" s="46"/>
      <c r="V50" s="46"/>
      <c r="W50" s="46"/>
      <c r="X50" s="46"/>
      <c r="Y50" s="46" t="s">
        <v>23</v>
      </c>
      <c r="Z50" s="46" t="s">
        <v>23</v>
      </c>
      <c r="AA50" s="46" t="e">
        <v>#N/A</v>
      </c>
      <c r="AB50" s="46" t="s">
        <v>23</v>
      </c>
      <c r="AC50" s="46" t="s">
        <v>23</v>
      </c>
      <c r="AD50" s="46" t="s">
        <v>23</v>
      </c>
      <c r="AE50" s="46" t="s">
        <v>23</v>
      </c>
      <c r="AF50" s="8"/>
      <c r="AG50" s="46" t="s">
        <v>23</v>
      </c>
      <c r="AH50" s="46" t="s">
        <v>23</v>
      </c>
      <c r="AI50" s="46" t="s">
        <v>23</v>
      </c>
      <c r="AJ50" s="46"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20">
        <v>47118</v>
      </c>
      <c r="B51" s="21" t="s">
        <v>2533</v>
      </c>
      <c r="C51" s="37"/>
      <c r="D51" s="46"/>
      <c r="E51" s="46"/>
      <c r="F51" s="46"/>
      <c r="G51" s="46"/>
      <c r="H51" s="46"/>
      <c r="I51" s="46"/>
      <c r="J51" s="46"/>
      <c r="K51" s="46"/>
      <c r="L51" s="46"/>
      <c r="M51" s="46"/>
      <c r="N51" s="46"/>
      <c r="O51" s="46"/>
      <c r="P51" s="46"/>
      <c r="Q51" s="46"/>
      <c r="R51" s="46"/>
      <c r="S51" s="46"/>
      <c r="T51" s="46"/>
      <c r="U51" s="46"/>
      <c r="V51" s="46"/>
      <c r="W51" s="46"/>
      <c r="X51" s="46"/>
      <c r="Y51" s="46" t="s">
        <v>23</v>
      </c>
      <c r="Z51" s="46" t="s">
        <v>23</v>
      </c>
      <c r="AA51" s="46" t="e">
        <v>#N/A</v>
      </c>
      <c r="AB51" s="46" t="s">
        <v>23</v>
      </c>
      <c r="AC51" s="46" t="s">
        <v>23</v>
      </c>
      <c r="AD51" s="46" t="s">
        <v>23</v>
      </c>
      <c r="AE51" s="46" t="s">
        <v>23</v>
      </c>
      <c r="AF51" s="8"/>
      <c r="AG51" s="46" t="s">
        <v>23</v>
      </c>
      <c r="AH51" s="46" t="s">
        <v>23</v>
      </c>
      <c r="AI51" s="46" t="s">
        <v>23</v>
      </c>
      <c r="AJ51" s="46" t="s">
        <v>23</v>
      </c>
      <c r="AK51" s="46" t="s">
        <v>23</v>
      </c>
      <c r="AL51" s="46" t="s">
        <v>23</v>
      </c>
      <c r="AM51" s="46" t="s">
        <v>23</v>
      </c>
      <c r="AN51" s="46" t="str">
        <f>IFERROR(VLOOKUP($B51,Sheet1!$A$5:$B$300,2,FALSE),"")</f>
        <v/>
      </c>
      <c r="AO51" s="46" t="s">
        <v>23</v>
      </c>
      <c r="AP51" s="5" t="str">
        <f>IFERROR(VLOOKUP($A51,集約用シート!$B$5:$U$300,15,FALSE),"")</f>
        <v/>
      </c>
      <c r="AQ51" s="8" t="s">
        <v>23</v>
      </c>
      <c r="AR51" s="46" t="s">
        <v>23</v>
      </c>
      <c r="AS51" s="5" t="str">
        <f>IFERROR(VLOOKUP($A51,集約用シート!$B$5:$U$300,19,FALSE),"")</f>
        <v/>
      </c>
      <c r="AT51" s="46" t="s">
        <v>23</v>
      </c>
      <c r="AU51" s="5" t="str">
        <f>IFERROR(VLOOKUP($A51,集約用シート!$B$5:$U$300,21,FALSE),"")</f>
        <v/>
      </c>
    </row>
    <row r="52" spans="1:47" ht="28.5" customHeight="1">
      <c r="A52" s="20">
        <v>47123</v>
      </c>
      <c r="B52" s="21" t="s">
        <v>2534</v>
      </c>
      <c r="C52" s="37"/>
      <c r="D52" s="46"/>
      <c r="E52" s="46"/>
      <c r="F52" s="46"/>
      <c r="G52" s="46"/>
      <c r="H52" s="46"/>
      <c r="I52" s="46"/>
      <c r="J52" s="46"/>
      <c r="K52" s="46"/>
      <c r="L52" s="46"/>
      <c r="M52" s="46"/>
      <c r="N52" s="46"/>
      <c r="O52" s="46"/>
      <c r="P52" s="46"/>
      <c r="Q52" s="46"/>
      <c r="R52" s="46"/>
      <c r="S52" s="46"/>
      <c r="T52" s="46"/>
      <c r="U52" s="46"/>
      <c r="V52" s="46"/>
      <c r="W52" s="46"/>
      <c r="X52" s="46"/>
      <c r="Y52" s="46" t="s">
        <v>23</v>
      </c>
      <c r="Z52" s="46" t="s">
        <v>23</v>
      </c>
      <c r="AA52" s="46" t="e">
        <v>#N/A</v>
      </c>
      <c r="AB52" s="46" t="s">
        <v>23</v>
      </c>
      <c r="AC52" s="46" t="s">
        <v>23</v>
      </c>
      <c r="AD52" s="46" t="s">
        <v>23</v>
      </c>
      <c r="AE52" s="46" t="s">
        <v>23</v>
      </c>
      <c r="AF52" s="8"/>
      <c r="AG52" s="46" t="s">
        <v>23</v>
      </c>
      <c r="AH52" s="46" t="s">
        <v>23</v>
      </c>
      <c r="AI52" s="46" t="s">
        <v>23</v>
      </c>
      <c r="AJ52" s="46" t="s">
        <v>23</v>
      </c>
      <c r="AK52" s="46" t="s">
        <v>23</v>
      </c>
      <c r="AL52" s="46" t="s">
        <v>23</v>
      </c>
      <c r="AM52" s="46" t="s">
        <v>23</v>
      </c>
      <c r="AN52" s="46" t="str">
        <f>IFERROR(VLOOKUP($B52,Sheet1!$A$5:$B$300,2,FALSE),"")</f>
        <v/>
      </c>
      <c r="AO52" s="46" t="s">
        <v>23</v>
      </c>
      <c r="AP52" s="5" t="str">
        <f>IFERROR(VLOOKUP($A52,集約用シート!$B$5:$U$300,15,FALSE),"")</f>
        <v/>
      </c>
      <c r="AQ52" s="8" t="s">
        <v>23</v>
      </c>
      <c r="AR52" s="46" t="s">
        <v>23</v>
      </c>
      <c r="AS52" s="5" t="str">
        <f>IFERROR(VLOOKUP($A52,集約用シート!$B$5:$U$300,19,FALSE),"")</f>
        <v/>
      </c>
      <c r="AT52" s="46" t="s">
        <v>23</v>
      </c>
      <c r="AU52" s="5" t="str">
        <f>IFERROR(VLOOKUP($A52,集約用シート!$B$5:$U$300,21,FALSE),"")</f>
        <v/>
      </c>
    </row>
    <row r="53" spans="1:47" ht="28.5" customHeight="1">
      <c r="A53" s="20">
        <v>47124</v>
      </c>
      <c r="B53" s="21" t="s">
        <v>2535</v>
      </c>
      <c r="C53" s="37"/>
      <c r="D53" s="46"/>
      <c r="E53" s="46"/>
      <c r="F53" s="46"/>
      <c r="G53" s="46"/>
      <c r="H53" s="46"/>
      <c r="I53" s="46"/>
      <c r="J53" s="46"/>
      <c r="K53" s="46"/>
      <c r="L53" s="46"/>
      <c r="M53" s="46"/>
      <c r="N53" s="46"/>
      <c r="O53" s="46"/>
      <c r="P53" s="46"/>
      <c r="Q53" s="46"/>
      <c r="R53" s="46"/>
      <c r="S53" s="46"/>
      <c r="T53" s="46"/>
      <c r="U53" s="46"/>
      <c r="V53" s="46"/>
      <c r="W53" s="46"/>
      <c r="X53" s="46"/>
      <c r="Y53" s="46" t="s">
        <v>23</v>
      </c>
      <c r="Z53" s="46" t="s">
        <v>23</v>
      </c>
      <c r="AA53" s="46" t="e">
        <v>#N/A</v>
      </c>
      <c r="AB53" s="46" t="s">
        <v>23</v>
      </c>
      <c r="AC53" s="46" t="s">
        <v>23</v>
      </c>
      <c r="AD53" s="46" t="s">
        <v>23</v>
      </c>
      <c r="AE53" s="46" t="s">
        <v>23</v>
      </c>
      <c r="AF53" s="8"/>
      <c r="AG53" s="46" t="s">
        <v>23</v>
      </c>
      <c r="AH53" s="46" t="s">
        <v>23</v>
      </c>
      <c r="AI53" s="46" t="s">
        <v>23</v>
      </c>
      <c r="AJ53" s="46" t="s">
        <v>23</v>
      </c>
      <c r="AK53" s="46" t="s">
        <v>23</v>
      </c>
      <c r="AL53" s="46" t="s">
        <v>23</v>
      </c>
      <c r="AM53" s="46" t="s">
        <v>23</v>
      </c>
      <c r="AN53" s="46" t="str">
        <f>IFERROR(VLOOKUP($B53,Sheet1!$A$5:$B$300,2,FALSE),"")</f>
        <v/>
      </c>
      <c r="AO53" s="46" t="s">
        <v>23</v>
      </c>
      <c r="AP53" s="5" t="str">
        <f>IFERROR(VLOOKUP($A53,集約用シート!$B$5:$U$300,15,FALSE),"")</f>
        <v/>
      </c>
      <c r="AQ53" s="8" t="s">
        <v>23</v>
      </c>
      <c r="AR53" s="46" t="s">
        <v>23</v>
      </c>
      <c r="AS53" s="5" t="str">
        <f>IFERROR(VLOOKUP($A53,集約用シート!$B$5:$U$300,19,FALSE),"")</f>
        <v/>
      </c>
      <c r="AT53" s="46" t="s">
        <v>23</v>
      </c>
      <c r="AU53" s="5" t="str">
        <f>IFERROR(VLOOKUP($A53,集約用シート!$B$5:$U$300,21,FALSE),"")</f>
        <v/>
      </c>
    </row>
    <row r="54" spans="1:47" ht="28.5" customHeight="1">
      <c r="A54" s="20">
        <v>47128</v>
      </c>
      <c r="B54" s="21" t="s">
        <v>2536</v>
      </c>
      <c r="C54" s="37"/>
      <c r="D54" s="46"/>
      <c r="E54" s="46"/>
      <c r="F54" s="46"/>
      <c r="G54" s="46"/>
      <c r="H54" s="46"/>
      <c r="I54" s="46"/>
      <c r="J54" s="46"/>
      <c r="K54" s="46"/>
      <c r="L54" s="46"/>
      <c r="M54" s="46"/>
      <c r="N54" s="46"/>
      <c r="O54" s="46"/>
      <c r="P54" s="46"/>
      <c r="Q54" s="46"/>
      <c r="R54" s="46"/>
      <c r="S54" s="46"/>
      <c r="T54" s="46"/>
      <c r="U54" s="46"/>
      <c r="V54" s="46"/>
      <c r="W54" s="46"/>
      <c r="X54" s="46"/>
      <c r="Y54" s="46" t="s">
        <v>21</v>
      </c>
      <c r="Z54" s="46" t="s">
        <v>21</v>
      </c>
      <c r="AA54" s="46" t="s">
        <v>21</v>
      </c>
      <c r="AB54" s="46" t="s">
        <v>23</v>
      </c>
      <c r="AC54" s="46" t="s">
        <v>23</v>
      </c>
      <c r="AD54" s="46" t="s">
        <v>23</v>
      </c>
      <c r="AE54" s="46" t="s">
        <v>23</v>
      </c>
      <c r="AF54" s="8"/>
      <c r="AG54" s="46" t="s">
        <v>23</v>
      </c>
      <c r="AH54" s="46" t="s">
        <v>23</v>
      </c>
      <c r="AI54" s="46" t="s">
        <v>23</v>
      </c>
      <c r="AJ54" s="46"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20">
        <v>47134</v>
      </c>
      <c r="B55" s="21" t="s">
        <v>2537</v>
      </c>
      <c r="C55" s="46" t="s">
        <v>22</v>
      </c>
      <c r="D55" s="46" t="s">
        <v>22</v>
      </c>
      <c r="E55" s="46"/>
      <c r="F55" s="46"/>
      <c r="G55" s="46"/>
      <c r="H55" s="46"/>
      <c r="I55" s="46"/>
      <c r="J55" s="46"/>
      <c r="K55" s="46"/>
      <c r="L55" s="46"/>
      <c r="M55" s="46"/>
      <c r="N55" s="46"/>
      <c r="O55" s="46"/>
      <c r="P55" s="46"/>
      <c r="Q55" s="46"/>
      <c r="R55" s="46"/>
      <c r="S55" s="46"/>
      <c r="T55" s="46"/>
      <c r="U55" s="46"/>
      <c r="V55" s="46"/>
      <c r="W55" s="46"/>
      <c r="X55" s="46"/>
      <c r="Y55" s="46" t="s">
        <v>21</v>
      </c>
      <c r="Z55" s="46" t="s">
        <v>21</v>
      </c>
      <c r="AA55" s="46" t="s">
        <v>21</v>
      </c>
      <c r="AB55" s="46" t="s">
        <v>23</v>
      </c>
      <c r="AC55" s="46" t="s">
        <v>23</v>
      </c>
      <c r="AD55" s="46" t="s">
        <v>23</v>
      </c>
      <c r="AE55" s="46" t="s">
        <v>23</v>
      </c>
      <c r="AF55" s="8"/>
      <c r="AG55" s="46" t="s">
        <v>23</v>
      </c>
      <c r="AH55" s="46" t="s">
        <v>23</v>
      </c>
      <c r="AI55" s="46" t="s">
        <v>23</v>
      </c>
      <c r="AJ55" s="46" t="s">
        <v>23</v>
      </c>
      <c r="AK55" s="46" t="s">
        <v>23</v>
      </c>
      <c r="AL55" s="46" t="s">
        <v>23</v>
      </c>
      <c r="AM55" s="46" t="s">
        <v>23</v>
      </c>
      <c r="AN55" s="46" t="str">
        <f>IFERROR(VLOOKUP($B55,Sheet1!$A$5:$B$300,2,FALSE),"")</f>
        <v/>
      </c>
      <c r="AO55" s="46" t="s">
        <v>23</v>
      </c>
      <c r="AP55" s="5" t="str">
        <f>IFERROR(VLOOKUP($A55,集約用シート!$B$5:$U$300,15,FALSE),"")</f>
        <v/>
      </c>
      <c r="AQ55" s="8" t="s">
        <v>23</v>
      </c>
      <c r="AR55" s="46" t="s">
        <v>23</v>
      </c>
      <c r="AS55" s="5" t="str">
        <f>IFERROR(VLOOKUP($A55,集約用シート!$B$5:$U$300,19,FALSE),"")</f>
        <v/>
      </c>
      <c r="AT55" s="46" t="s">
        <v>23</v>
      </c>
      <c r="AU55" s="5" t="str">
        <f>IFERROR(VLOOKUP($A55,集約用シート!$B$5:$U$300,21,FALSE),"")</f>
        <v/>
      </c>
    </row>
    <row r="56" spans="1:47" ht="28.5" customHeight="1">
      <c r="A56" s="20">
        <v>47135</v>
      </c>
      <c r="B56" s="21" t="s">
        <v>2538</v>
      </c>
      <c r="C56" s="37"/>
      <c r="D56" s="46"/>
      <c r="E56" s="46"/>
      <c r="F56" s="46"/>
      <c r="G56" s="46"/>
      <c r="H56" s="46"/>
      <c r="I56" s="46"/>
      <c r="J56" s="46"/>
      <c r="K56" s="46"/>
      <c r="L56" s="46"/>
      <c r="M56" s="46"/>
      <c r="N56" s="46"/>
      <c r="O56" s="46"/>
      <c r="P56" s="46"/>
      <c r="Q56" s="46"/>
      <c r="R56" s="46"/>
      <c r="S56" s="46"/>
      <c r="T56" s="46"/>
      <c r="U56" s="46"/>
      <c r="V56" s="46"/>
      <c r="W56" s="46"/>
      <c r="X56" s="46"/>
      <c r="Y56" s="46" t="s">
        <v>23</v>
      </c>
      <c r="Z56" s="46" t="s">
        <v>23</v>
      </c>
      <c r="AA56" s="46" t="e">
        <v>#N/A</v>
      </c>
      <c r="AB56" s="46" t="s">
        <v>23</v>
      </c>
      <c r="AC56" s="46" t="s">
        <v>23</v>
      </c>
      <c r="AD56" s="46" t="s">
        <v>23</v>
      </c>
      <c r="AE56" s="46" t="s">
        <v>23</v>
      </c>
      <c r="AF56" s="8"/>
      <c r="AG56" s="46" t="s">
        <v>23</v>
      </c>
      <c r="AH56" s="46" t="s">
        <v>23</v>
      </c>
      <c r="AI56" s="46" t="s">
        <v>23</v>
      </c>
      <c r="AJ56" s="46" t="s">
        <v>23</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20">
        <v>47137</v>
      </c>
      <c r="B57" s="21" t="s">
        <v>2539</v>
      </c>
      <c r="C57" s="37"/>
      <c r="D57" s="46"/>
      <c r="E57" s="46"/>
      <c r="F57" s="46"/>
      <c r="G57" s="46"/>
      <c r="H57" s="46"/>
      <c r="I57" s="46"/>
      <c r="J57" s="46"/>
      <c r="K57" s="46"/>
      <c r="L57" s="46"/>
      <c r="M57" s="46"/>
      <c r="N57" s="46"/>
      <c r="O57" s="46"/>
      <c r="P57" s="46"/>
      <c r="Q57" s="46"/>
      <c r="R57" s="46"/>
      <c r="S57" s="46"/>
      <c r="T57" s="46"/>
      <c r="U57" s="46"/>
      <c r="V57" s="46"/>
      <c r="W57" s="46"/>
      <c r="X57" s="46"/>
      <c r="Y57" s="46" t="s">
        <v>23</v>
      </c>
      <c r="Z57" s="46" t="s">
        <v>23</v>
      </c>
      <c r="AA57" s="46" t="e">
        <v>#N/A</v>
      </c>
      <c r="AB57" s="46" t="s">
        <v>23</v>
      </c>
      <c r="AC57" s="46" t="s">
        <v>23</v>
      </c>
      <c r="AD57" s="46" t="s">
        <v>23</v>
      </c>
      <c r="AE57" s="46" t="s">
        <v>23</v>
      </c>
      <c r="AF57" s="8"/>
      <c r="AG57" s="46" t="s">
        <v>23</v>
      </c>
      <c r="AH57" s="46" t="s">
        <v>23</v>
      </c>
      <c r="AI57" s="46" t="s">
        <v>23</v>
      </c>
      <c r="AJ57" s="46" t="s">
        <v>23</v>
      </c>
      <c r="AK57" s="46" t="s">
        <v>23</v>
      </c>
      <c r="AL57" s="46" t="s">
        <v>23</v>
      </c>
      <c r="AM57" s="46" t="s">
        <v>23</v>
      </c>
      <c r="AN57" s="46" t="str">
        <f>IFERROR(VLOOKUP($B57,Sheet1!$A$5:$B$300,2,FALSE),"")</f>
        <v/>
      </c>
      <c r="AO57" s="46" t="s">
        <v>23</v>
      </c>
      <c r="AP57" s="5" t="str">
        <f>IFERROR(VLOOKUP($A57,集約用シート!$B$5:$U$300,15,FALSE),"")</f>
        <v/>
      </c>
      <c r="AQ57" s="8" t="s">
        <v>23</v>
      </c>
      <c r="AR57" s="46" t="s">
        <v>23</v>
      </c>
      <c r="AS57" s="5" t="str">
        <f>IFERROR(VLOOKUP($A57,集約用シート!$B$5:$U$300,19,FALSE),"")</f>
        <v/>
      </c>
      <c r="AT57" s="46" t="s">
        <v>23</v>
      </c>
      <c r="AU57" s="5" t="str">
        <f>IFERROR(VLOOKUP($A57,集約用シート!$B$5:$U$300,21,FALSE),"")</f>
        <v/>
      </c>
    </row>
    <row r="58" spans="1:47" ht="28.5" customHeight="1">
      <c r="A58" s="20">
        <v>47139</v>
      </c>
      <c r="B58" s="21" t="s">
        <v>2540</v>
      </c>
      <c r="C58" s="37"/>
      <c r="D58" s="46"/>
      <c r="E58" s="46"/>
      <c r="F58" s="46"/>
      <c r="G58" s="46"/>
      <c r="H58" s="46"/>
      <c r="I58" s="46"/>
      <c r="J58" s="46"/>
      <c r="K58" s="46"/>
      <c r="L58" s="46"/>
      <c r="M58" s="46"/>
      <c r="N58" s="46"/>
      <c r="O58" s="46"/>
      <c r="P58" s="46"/>
      <c r="Q58" s="46"/>
      <c r="R58" s="46"/>
      <c r="S58" s="46"/>
      <c r="T58" s="46"/>
      <c r="U58" s="46"/>
      <c r="V58" s="46"/>
      <c r="W58" s="46"/>
      <c r="X58" s="46"/>
      <c r="Y58" s="46" t="s">
        <v>23</v>
      </c>
      <c r="Z58" s="46" t="s">
        <v>23</v>
      </c>
      <c r="AA58" s="46" t="e">
        <v>#N/A</v>
      </c>
      <c r="AB58" s="46" t="s">
        <v>23</v>
      </c>
      <c r="AC58" s="46" t="s">
        <v>23</v>
      </c>
      <c r="AD58" s="46" t="s">
        <v>23</v>
      </c>
      <c r="AE58" s="46" t="s">
        <v>23</v>
      </c>
      <c r="AF58" s="8"/>
      <c r="AG58" s="46" t="s">
        <v>23</v>
      </c>
      <c r="AH58" s="46" t="s">
        <v>23</v>
      </c>
      <c r="AI58" s="46" t="s">
        <v>23</v>
      </c>
      <c r="AJ58" s="46"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20">
        <v>47141</v>
      </c>
      <c r="B59" s="21" t="s">
        <v>2541</v>
      </c>
      <c r="C59" s="37"/>
      <c r="D59" s="46"/>
      <c r="E59" s="46"/>
      <c r="F59" s="46"/>
      <c r="G59" s="46"/>
      <c r="H59" s="46"/>
      <c r="I59" s="46"/>
      <c r="J59" s="46"/>
      <c r="K59" s="46"/>
      <c r="L59" s="46"/>
      <c r="M59" s="46"/>
      <c r="N59" s="46"/>
      <c r="O59" s="46"/>
      <c r="P59" s="46"/>
      <c r="Q59" s="46"/>
      <c r="R59" s="46"/>
      <c r="S59" s="46"/>
      <c r="T59" s="46"/>
      <c r="U59" s="46"/>
      <c r="V59" s="46"/>
      <c r="W59" s="46"/>
      <c r="X59" s="46"/>
      <c r="Y59" s="46" t="s">
        <v>23</v>
      </c>
      <c r="Z59" s="46" t="s">
        <v>23</v>
      </c>
      <c r="AA59" s="46" t="e">
        <v>#N/A</v>
      </c>
      <c r="AB59" s="46" t="s">
        <v>23</v>
      </c>
      <c r="AC59" s="46" t="s">
        <v>23</v>
      </c>
      <c r="AD59" s="46" t="s">
        <v>23</v>
      </c>
      <c r="AE59" s="46" t="s">
        <v>23</v>
      </c>
      <c r="AF59" s="8"/>
      <c r="AG59" s="46" t="s">
        <v>23</v>
      </c>
      <c r="AH59" s="46" t="s">
        <v>23</v>
      </c>
      <c r="AI59" s="46" t="s">
        <v>23</v>
      </c>
      <c r="AJ59" s="46"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20">
        <v>47144</v>
      </c>
      <c r="B60" s="21" t="s">
        <v>2542</v>
      </c>
      <c r="C60" s="37"/>
      <c r="D60" s="46"/>
      <c r="E60" s="46"/>
      <c r="F60" s="46"/>
      <c r="G60" s="46"/>
      <c r="H60" s="46"/>
      <c r="I60" s="46"/>
      <c r="J60" s="46"/>
      <c r="K60" s="46"/>
      <c r="L60" s="46"/>
      <c r="M60" s="46"/>
      <c r="N60" s="46"/>
      <c r="O60" s="46"/>
      <c r="P60" s="46"/>
      <c r="Q60" s="46"/>
      <c r="R60" s="46"/>
      <c r="S60" s="46"/>
      <c r="T60" s="46"/>
      <c r="U60" s="46"/>
      <c r="V60" s="46"/>
      <c r="W60" s="46"/>
      <c r="X60" s="46"/>
      <c r="Y60" s="46" t="s">
        <v>21</v>
      </c>
      <c r="Z60" s="46" t="s">
        <v>21</v>
      </c>
      <c r="AA60" s="46" t="s">
        <v>21</v>
      </c>
      <c r="AB60" s="46" t="s">
        <v>23</v>
      </c>
      <c r="AC60" s="46" t="s">
        <v>23</v>
      </c>
      <c r="AD60" s="46" t="s">
        <v>23</v>
      </c>
      <c r="AE60" s="46" t="s">
        <v>23</v>
      </c>
      <c r="AF60" s="8"/>
      <c r="AG60" s="46" t="s">
        <v>23</v>
      </c>
      <c r="AH60" s="46" t="s">
        <v>23</v>
      </c>
      <c r="AI60" s="46" t="s">
        <v>23</v>
      </c>
      <c r="AJ60" s="46" t="s">
        <v>23</v>
      </c>
      <c r="AK60" s="46" t="s">
        <v>21</v>
      </c>
      <c r="AL60" s="46" t="s">
        <v>21</v>
      </c>
      <c r="AM60" s="46"/>
      <c r="AN60" s="46" t="str">
        <f>IFERROR(VLOOKUP($B60,Sheet1!$A$5:$B$300,2,FALSE),"")</f>
        <v/>
      </c>
      <c r="AO60" s="46"/>
      <c r="AP60" s="5" t="str">
        <f>IFERROR(VLOOKUP($A60,集約用シート!$B$5:$U$300,15,FALSE),"")</f>
        <v/>
      </c>
      <c r="AQ60" s="8"/>
      <c r="AR60" s="46"/>
      <c r="AS60" s="5" t="str">
        <f>IFERROR(VLOOKUP($A60,集約用シート!$B$5:$U$300,19,FALSE),"")</f>
        <v/>
      </c>
      <c r="AT60" s="46"/>
      <c r="AU60" s="5" t="str">
        <f>IFERROR(VLOOKUP($A60,集約用シート!$B$5:$U$300,21,FALSE),"")</f>
        <v/>
      </c>
    </row>
    <row r="61" spans="1:47" ht="28.5" customHeight="1">
      <c r="A61" s="20">
        <v>47146</v>
      </c>
      <c r="B61" s="21" t="s">
        <v>2543</v>
      </c>
      <c r="C61" s="37"/>
      <c r="D61" s="46"/>
      <c r="E61" s="46"/>
      <c r="F61" s="46"/>
      <c r="G61" s="46"/>
      <c r="H61" s="46"/>
      <c r="I61" s="46"/>
      <c r="J61" s="46"/>
      <c r="K61" s="46"/>
      <c r="L61" s="46"/>
      <c r="M61" s="46"/>
      <c r="N61" s="46"/>
      <c r="O61" s="46"/>
      <c r="P61" s="46"/>
      <c r="Q61" s="46"/>
      <c r="R61" s="46"/>
      <c r="S61" s="46"/>
      <c r="T61" s="46"/>
      <c r="U61" s="46"/>
      <c r="V61" s="46"/>
      <c r="W61" s="46"/>
      <c r="X61" s="46"/>
      <c r="Y61" s="46" t="s">
        <v>23</v>
      </c>
      <c r="Z61" s="46" t="s">
        <v>23</v>
      </c>
      <c r="AA61" s="46" t="e">
        <v>#N/A</v>
      </c>
      <c r="AB61" s="46" t="s">
        <v>23</v>
      </c>
      <c r="AC61" s="46" t="s">
        <v>23</v>
      </c>
      <c r="AD61" s="46" t="s">
        <v>23</v>
      </c>
      <c r="AE61" s="46" t="s">
        <v>23</v>
      </c>
      <c r="AF61" s="8"/>
      <c r="AG61" s="46" t="s">
        <v>23</v>
      </c>
      <c r="AH61" s="46" t="s">
        <v>23</v>
      </c>
      <c r="AI61" s="46" t="s">
        <v>23</v>
      </c>
      <c r="AJ61" s="46"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20">
        <v>47147</v>
      </c>
      <c r="B62" s="21" t="s">
        <v>2544</v>
      </c>
      <c r="C62" s="37"/>
      <c r="D62" s="46"/>
      <c r="E62" s="46"/>
      <c r="F62" s="46"/>
      <c r="G62" s="46"/>
      <c r="H62" s="46"/>
      <c r="I62" s="46"/>
      <c r="J62" s="46"/>
      <c r="K62" s="46"/>
      <c r="L62" s="46"/>
      <c r="M62" s="46"/>
      <c r="N62" s="46"/>
      <c r="O62" s="46"/>
      <c r="P62" s="46"/>
      <c r="Q62" s="46"/>
      <c r="R62" s="46"/>
      <c r="S62" s="46"/>
      <c r="T62" s="46"/>
      <c r="U62" s="46"/>
      <c r="V62" s="46"/>
      <c r="W62" s="46"/>
      <c r="X62" s="46"/>
      <c r="Y62" s="46" t="s">
        <v>23</v>
      </c>
      <c r="Z62" s="46" t="s">
        <v>23</v>
      </c>
      <c r="AA62" s="46" t="e">
        <v>#N/A</v>
      </c>
      <c r="AB62" s="46" t="s">
        <v>23</v>
      </c>
      <c r="AC62" s="46" t="s">
        <v>23</v>
      </c>
      <c r="AD62" s="46" t="s">
        <v>23</v>
      </c>
      <c r="AE62" s="46" t="s">
        <v>23</v>
      </c>
      <c r="AF62" s="8"/>
      <c r="AG62" s="46" t="s">
        <v>23</v>
      </c>
      <c r="AH62" s="46" t="s">
        <v>23</v>
      </c>
      <c r="AI62" s="46" t="s">
        <v>23</v>
      </c>
      <c r="AJ62" s="46"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20">
        <v>47148</v>
      </c>
      <c r="B63" s="21" t="s">
        <v>2545</v>
      </c>
      <c r="C63" s="37"/>
      <c r="D63" s="46"/>
      <c r="E63" s="46"/>
      <c r="F63" s="46"/>
      <c r="G63" s="46"/>
      <c r="H63" s="46"/>
      <c r="I63" s="46"/>
      <c r="J63" s="46"/>
      <c r="K63" s="46"/>
      <c r="L63" s="46"/>
      <c r="M63" s="46"/>
      <c r="N63" s="46"/>
      <c r="O63" s="46"/>
      <c r="P63" s="46"/>
      <c r="Q63" s="46"/>
      <c r="R63" s="46"/>
      <c r="S63" s="46"/>
      <c r="T63" s="46"/>
      <c r="U63" s="46"/>
      <c r="V63" s="46"/>
      <c r="W63" s="46"/>
      <c r="X63" s="46"/>
      <c r="Y63" s="46" t="s">
        <v>23</v>
      </c>
      <c r="Z63" s="46" t="s">
        <v>23</v>
      </c>
      <c r="AA63" s="46" t="e">
        <v>#N/A</v>
      </c>
      <c r="AB63" s="46" t="s">
        <v>23</v>
      </c>
      <c r="AC63" s="46" t="s">
        <v>23</v>
      </c>
      <c r="AD63" s="46" t="s">
        <v>23</v>
      </c>
      <c r="AE63" s="46" t="s">
        <v>23</v>
      </c>
      <c r="AF63" s="8"/>
      <c r="AG63" s="46" t="s">
        <v>23</v>
      </c>
      <c r="AH63" s="46" t="s">
        <v>23</v>
      </c>
      <c r="AI63" s="46" t="s">
        <v>23</v>
      </c>
      <c r="AJ63" s="46" t="s">
        <v>23</v>
      </c>
      <c r="AK63" s="46" t="s">
        <v>23</v>
      </c>
      <c r="AL63" s="46" t="s">
        <v>23</v>
      </c>
      <c r="AM63" s="46" t="s">
        <v>23</v>
      </c>
      <c r="AN63" s="46" t="str">
        <f>IFERROR(VLOOKUP($B63,Sheet1!$A$5:$B$300,2,FALSE),"")</f>
        <v/>
      </c>
      <c r="AO63" s="46" t="s">
        <v>23</v>
      </c>
      <c r="AP63" s="5" t="str">
        <f>IFERROR(VLOOKUP($A63,集約用シート!$B$5:$U$300,15,FALSE),"")</f>
        <v/>
      </c>
      <c r="AQ63" s="8" t="s">
        <v>23</v>
      </c>
      <c r="AR63" s="46" t="s">
        <v>23</v>
      </c>
      <c r="AS63" s="5" t="str">
        <f>IFERROR(VLOOKUP($A63,集約用シート!$B$5:$U$300,19,FALSE),"")</f>
        <v/>
      </c>
      <c r="AT63" s="46" t="s">
        <v>23</v>
      </c>
      <c r="AU63" s="5" t="str">
        <f>IFERROR(VLOOKUP($A63,集約用シート!$B$5:$U$300,21,FALSE),"")</f>
        <v/>
      </c>
    </row>
    <row r="64" spans="1:47" ht="28.5" customHeight="1">
      <c r="A64" s="20">
        <v>47149</v>
      </c>
      <c r="B64" s="21" t="s">
        <v>2546</v>
      </c>
      <c r="C64" s="37"/>
      <c r="D64" s="46"/>
      <c r="E64" s="46"/>
      <c r="F64" s="46"/>
      <c r="G64" s="46"/>
      <c r="H64" s="46"/>
      <c r="I64" s="46"/>
      <c r="J64" s="46"/>
      <c r="K64" s="46"/>
      <c r="L64" s="46"/>
      <c r="M64" s="46"/>
      <c r="N64" s="46"/>
      <c r="O64" s="46"/>
      <c r="P64" s="46"/>
      <c r="Q64" s="46"/>
      <c r="R64" s="46"/>
      <c r="S64" s="46"/>
      <c r="T64" s="46"/>
      <c r="U64" s="46"/>
      <c r="V64" s="46"/>
      <c r="W64" s="46"/>
      <c r="X64" s="46"/>
      <c r="Y64" s="46" t="s">
        <v>23</v>
      </c>
      <c r="Z64" s="46" t="s">
        <v>23</v>
      </c>
      <c r="AA64" s="46" t="e">
        <v>#N/A</v>
      </c>
      <c r="AB64" s="46" t="s">
        <v>23</v>
      </c>
      <c r="AC64" s="46" t="s">
        <v>23</v>
      </c>
      <c r="AD64" s="46" t="s">
        <v>23</v>
      </c>
      <c r="AE64" s="46" t="s">
        <v>23</v>
      </c>
      <c r="AF64" s="8"/>
      <c r="AG64" s="46" t="s">
        <v>23</v>
      </c>
      <c r="AH64" s="46" t="s">
        <v>23</v>
      </c>
      <c r="AI64" s="46" t="s">
        <v>23</v>
      </c>
      <c r="AJ64" s="46" t="s">
        <v>23</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20">
        <v>4715</v>
      </c>
      <c r="B65" s="21" t="s">
        <v>2547</v>
      </c>
      <c r="C65" s="37"/>
      <c r="D65" s="46"/>
      <c r="E65" s="46"/>
      <c r="F65" s="46"/>
      <c r="G65" s="46"/>
      <c r="H65" s="46"/>
      <c r="I65" s="46"/>
      <c r="J65" s="46"/>
      <c r="K65" s="46"/>
      <c r="L65" s="46"/>
      <c r="M65" s="46"/>
      <c r="N65" s="46"/>
      <c r="O65" s="46"/>
      <c r="P65" s="46"/>
      <c r="Q65" s="46"/>
      <c r="R65" s="46"/>
      <c r="S65" s="46"/>
      <c r="T65" s="46"/>
      <c r="U65" s="46"/>
      <c r="V65" s="46"/>
      <c r="W65" s="46"/>
      <c r="X65" s="46"/>
      <c r="Y65" s="46" t="s">
        <v>23</v>
      </c>
      <c r="Z65" s="46" t="s">
        <v>23</v>
      </c>
      <c r="AA65" s="46" t="e">
        <v>#N/A</v>
      </c>
      <c r="AB65" s="46" t="s">
        <v>23</v>
      </c>
      <c r="AC65" s="46" t="s">
        <v>23</v>
      </c>
      <c r="AD65" s="46" t="s">
        <v>23</v>
      </c>
      <c r="AE65" s="46" t="s">
        <v>23</v>
      </c>
      <c r="AF65" s="8"/>
      <c r="AG65" s="46" t="s">
        <v>23</v>
      </c>
      <c r="AH65" s="46" t="s">
        <v>23</v>
      </c>
      <c r="AI65" s="46" t="s">
        <v>23</v>
      </c>
      <c r="AJ65" s="46" t="s">
        <v>23</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20">
        <v>47151</v>
      </c>
      <c r="B66" s="21" t="s">
        <v>2548</v>
      </c>
      <c r="C66" s="37"/>
      <c r="D66" s="46"/>
      <c r="E66" s="46"/>
      <c r="F66" s="46"/>
      <c r="G66" s="46"/>
      <c r="H66" s="46"/>
      <c r="I66" s="46"/>
      <c r="J66" s="46"/>
      <c r="K66" s="46"/>
      <c r="L66" s="46"/>
      <c r="M66" s="46"/>
      <c r="N66" s="46"/>
      <c r="O66" s="46"/>
      <c r="P66" s="46"/>
      <c r="Q66" s="46"/>
      <c r="R66" s="46"/>
      <c r="S66" s="46"/>
      <c r="T66" s="46"/>
      <c r="U66" s="46"/>
      <c r="V66" s="46"/>
      <c r="W66" s="46"/>
      <c r="X66" s="46"/>
      <c r="Y66" s="46" t="s">
        <v>23</v>
      </c>
      <c r="Z66" s="46" t="s">
        <v>23</v>
      </c>
      <c r="AA66" s="46" t="e">
        <v>#N/A</v>
      </c>
      <c r="AB66" s="46" t="s">
        <v>23</v>
      </c>
      <c r="AC66" s="46" t="s">
        <v>23</v>
      </c>
      <c r="AD66" s="46" t="s">
        <v>23</v>
      </c>
      <c r="AE66" s="46" t="s">
        <v>23</v>
      </c>
      <c r="AF66" s="8"/>
      <c r="AG66" s="46" t="s">
        <v>23</v>
      </c>
      <c r="AH66" s="46" t="s">
        <v>23</v>
      </c>
      <c r="AI66" s="46" t="s">
        <v>23</v>
      </c>
      <c r="AJ66" s="46" t="s">
        <v>23</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20">
        <v>47152</v>
      </c>
      <c r="B67" s="21" t="s">
        <v>2549</v>
      </c>
      <c r="C67" s="46" t="s">
        <v>22</v>
      </c>
      <c r="D67" s="46" t="s">
        <v>22</v>
      </c>
      <c r="E67" s="46"/>
      <c r="F67" s="46"/>
      <c r="G67" s="46"/>
      <c r="H67" s="46"/>
      <c r="I67" s="46"/>
      <c r="J67" s="46"/>
      <c r="K67" s="46"/>
      <c r="L67" s="46"/>
      <c r="M67" s="46"/>
      <c r="N67" s="46"/>
      <c r="O67" s="46"/>
      <c r="P67" s="46"/>
      <c r="Q67" s="46"/>
      <c r="R67" s="46"/>
      <c r="S67" s="46"/>
      <c r="T67" s="46"/>
      <c r="U67" s="46"/>
      <c r="V67" s="46"/>
      <c r="W67" s="46"/>
      <c r="X67" s="46"/>
      <c r="Y67" s="46" t="s">
        <v>21</v>
      </c>
      <c r="Z67" s="46" t="s">
        <v>21</v>
      </c>
      <c r="AA67" s="46" t="s">
        <v>21</v>
      </c>
      <c r="AB67" s="46" t="s">
        <v>23</v>
      </c>
      <c r="AC67" s="46" t="s">
        <v>21</v>
      </c>
      <c r="AD67" s="46" t="s">
        <v>23</v>
      </c>
      <c r="AE67" s="46" t="s">
        <v>21</v>
      </c>
      <c r="AF67" s="8"/>
      <c r="AG67" s="46" t="s">
        <v>23</v>
      </c>
      <c r="AH67" s="46"/>
      <c r="AI67" s="46" t="s">
        <v>23</v>
      </c>
      <c r="AJ67" s="46" t="s">
        <v>21</v>
      </c>
      <c r="AK67" s="46" t="s">
        <v>21</v>
      </c>
      <c r="AL67" s="46" t="s">
        <v>21</v>
      </c>
      <c r="AM67" s="46"/>
      <c r="AN67" s="46" t="str">
        <f>IFERROR(VLOOKUP($B67,Sheet1!$A$5:$B$300,2,FALSE),"")</f>
        <v/>
      </c>
      <c r="AO67" s="46"/>
      <c r="AP67" s="5" t="str">
        <f>IFERROR(VLOOKUP($A67,集約用シート!$B$5:$U$300,15,FALSE),"")</f>
        <v/>
      </c>
      <c r="AQ67" s="8"/>
      <c r="AR67" s="46"/>
      <c r="AS67" s="5" t="str">
        <f>IFERROR(VLOOKUP($A67,集約用シート!$B$5:$U$300,19,FALSE),"")</f>
        <v/>
      </c>
      <c r="AT67" s="46"/>
      <c r="AU67" s="5" t="str">
        <f>IFERROR(VLOOKUP($A67,集約用シート!$B$5:$U$300,21,FALSE),"")</f>
        <v/>
      </c>
    </row>
    <row r="68" spans="1:47" ht="28.5" customHeight="1">
      <c r="A68" s="20">
        <v>47154</v>
      </c>
      <c r="B68" s="21" t="s">
        <v>2550</v>
      </c>
      <c r="C68" s="37"/>
      <c r="D68" s="46"/>
      <c r="E68" s="46"/>
      <c r="F68" s="46"/>
      <c r="G68" s="46"/>
      <c r="H68" s="46"/>
      <c r="I68" s="46"/>
      <c r="J68" s="46"/>
      <c r="K68" s="46"/>
      <c r="L68" s="46"/>
      <c r="M68" s="46"/>
      <c r="N68" s="46"/>
      <c r="O68" s="46"/>
      <c r="P68" s="46"/>
      <c r="Q68" s="46"/>
      <c r="R68" s="46"/>
      <c r="S68" s="46"/>
      <c r="T68" s="46"/>
      <c r="U68" s="46"/>
      <c r="V68" s="46"/>
      <c r="W68" s="46"/>
      <c r="X68" s="46"/>
      <c r="Y68" s="46" t="s">
        <v>23</v>
      </c>
      <c r="Z68" s="46" t="s">
        <v>23</v>
      </c>
      <c r="AA68" s="46" t="e">
        <v>#N/A</v>
      </c>
      <c r="AB68" s="46" t="s">
        <v>23</v>
      </c>
      <c r="AC68" s="46" t="s">
        <v>23</v>
      </c>
      <c r="AD68" s="46" t="s">
        <v>23</v>
      </c>
      <c r="AE68" s="46" t="s">
        <v>23</v>
      </c>
      <c r="AF68" s="8"/>
      <c r="AG68" s="46" t="s">
        <v>23</v>
      </c>
      <c r="AH68" s="46" t="s">
        <v>23</v>
      </c>
      <c r="AI68" s="46" t="s">
        <v>23</v>
      </c>
      <c r="AJ68" s="46" t="s">
        <v>23</v>
      </c>
      <c r="AK68" s="46" t="s">
        <v>23</v>
      </c>
      <c r="AL68" s="46" t="s">
        <v>23</v>
      </c>
      <c r="AM68" s="46" t="s">
        <v>23</v>
      </c>
      <c r="AN68" s="46" t="str">
        <f>IFERROR(VLOOKUP($B68,Sheet1!$A$5:$B$300,2,FALSE),"")</f>
        <v/>
      </c>
      <c r="AO68" s="46" t="s">
        <v>23</v>
      </c>
      <c r="AP68" s="5" t="str">
        <f>IFERROR(VLOOKUP($A68,集約用シート!$B$5:$U$300,15,FALSE),"")</f>
        <v/>
      </c>
      <c r="AQ68" s="8" t="s">
        <v>23</v>
      </c>
      <c r="AR68" s="46" t="s">
        <v>23</v>
      </c>
      <c r="AS68" s="5" t="str">
        <f>IFERROR(VLOOKUP($A68,集約用シート!$B$5:$U$300,19,FALSE),"")</f>
        <v/>
      </c>
      <c r="AT68" s="46" t="s">
        <v>23</v>
      </c>
      <c r="AU68" s="5" t="str">
        <f>IFERROR(VLOOKUP($A68,集約用シート!$B$5:$U$300,21,FALSE),"")</f>
        <v/>
      </c>
    </row>
    <row r="69" spans="1:47" ht="28.5" customHeight="1">
      <c r="A69" s="20">
        <v>47156</v>
      </c>
      <c r="B69" s="21" t="s">
        <v>2551</v>
      </c>
      <c r="C69" s="37"/>
      <c r="D69" s="46"/>
      <c r="E69" s="46"/>
      <c r="F69" s="46"/>
      <c r="G69" s="46"/>
      <c r="H69" s="46"/>
      <c r="I69" s="46"/>
      <c r="J69" s="46"/>
      <c r="K69" s="46"/>
      <c r="L69" s="46"/>
      <c r="M69" s="46"/>
      <c r="N69" s="46"/>
      <c r="O69" s="46"/>
      <c r="P69" s="46"/>
      <c r="Q69" s="46"/>
      <c r="R69" s="46"/>
      <c r="S69" s="46"/>
      <c r="T69" s="46"/>
      <c r="U69" s="46"/>
      <c r="V69" s="46"/>
      <c r="W69" s="46"/>
      <c r="X69" s="46"/>
      <c r="Y69" s="46" t="s">
        <v>23</v>
      </c>
      <c r="Z69" s="46" t="s">
        <v>23</v>
      </c>
      <c r="AA69" s="46" t="e">
        <v>#N/A</v>
      </c>
      <c r="AB69" s="46" t="s">
        <v>23</v>
      </c>
      <c r="AC69" s="46" t="s">
        <v>23</v>
      </c>
      <c r="AD69" s="46" t="s">
        <v>23</v>
      </c>
      <c r="AE69" s="46" t="s">
        <v>23</v>
      </c>
      <c r="AF69" s="8"/>
      <c r="AG69" s="46" t="s">
        <v>23</v>
      </c>
      <c r="AH69" s="46" t="s">
        <v>23</v>
      </c>
      <c r="AI69" s="46" t="s">
        <v>23</v>
      </c>
      <c r="AJ69" s="46" t="s">
        <v>23</v>
      </c>
      <c r="AK69" s="46" t="s">
        <v>23</v>
      </c>
      <c r="AL69" s="46" t="s">
        <v>23</v>
      </c>
      <c r="AM69" s="46" t="s">
        <v>23</v>
      </c>
      <c r="AN69" s="46" t="str">
        <f>IFERROR(VLOOKUP($B69,Sheet1!$A$5:$B$300,2,FALSE),"")</f>
        <v/>
      </c>
      <c r="AO69" s="46" t="s">
        <v>23</v>
      </c>
      <c r="AP69" s="5" t="str">
        <f>IFERROR(VLOOKUP($A69,集約用シート!$B$5:$U$300,15,FALSE),"")</f>
        <v/>
      </c>
      <c r="AQ69" s="8" t="s">
        <v>23</v>
      </c>
      <c r="AR69" s="46" t="s">
        <v>23</v>
      </c>
      <c r="AS69" s="5" t="str">
        <f>IFERROR(VLOOKUP($A69,集約用シート!$B$5:$U$300,19,FALSE),"")</f>
        <v/>
      </c>
      <c r="AT69" s="46" t="s">
        <v>23</v>
      </c>
      <c r="AU69" s="5" t="str">
        <f>IFERROR(VLOOKUP($A69,集約用シート!$B$5:$U$300,21,FALSE),"")</f>
        <v/>
      </c>
    </row>
    <row r="70" spans="1:47" ht="28.5" customHeight="1">
      <c r="A70" s="20">
        <v>47157</v>
      </c>
      <c r="B70" s="21" t="s">
        <v>2552</v>
      </c>
      <c r="C70" s="37"/>
      <c r="D70" s="46"/>
      <c r="E70" s="46"/>
      <c r="F70" s="46"/>
      <c r="G70" s="46"/>
      <c r="H70" s="46"/>
      <c r="I70" s="46"/>
      <c r="J70" s="46"/>
      <c r="K70" s="46"/>
      <c r="L70" s="46"/>
      <c r="M70" s="46"/>
      <c r="N70" s="46"/>
      <c r="O70" s="46"/>
      <c r="P70" s="46"/>
      <c r="Q70" s="46"/>
      <c r="R70" s="46"/>
      <c r="S70" s="46"/>
      <c r="T70" s="46"/>
      <c r="U70" s="46"/>
      <c r="V70" s="46"/>
      <c r="W70" s="46"/>
      <c r="X70" s="46"/>
      <c r="Y70" s="46" t="s">
        <v>21</v>
      </c>
      <c r="Z70" s="46" t="s">
        <v>21</v>
      </c>
      <c r="AA70" s="46" t="s">
        <v>21</v>
      </c>
      <c r="AB70" s="46" t="s">
        <v>25</v>
      </c>
      <c r="AC70" s="46" t="s">
        <v>23</v>
      </c>
      <c r="AD70" s="46" t="s">
        <v>21</v>
      </c>
      <c r="AE70" s="46" t="s">
        <v>23</v>
      </c>
      <c r="AF70" s="8"/>
      <c r="AG70" s="46" t="s">
        <v>23</v>
      </c>
      <c r="AH70" s="46" t="s">
        <v>23</v>
      </c>
      <c r="AI70" s="46" t="s">
        <v>21</v>
      </c>
      <c r="AJ70" s="46" t="s">
        <v>23</v>
      </c>
      <c r="AK70" s="46" t="s">
        <v>21</v>
      </c>
      <c r="AL70" s="46" t="s">
        <v>21</v>
      </c>
      <c r="AM70" s="46"/>
      <c r="AN70" s="46" t="str">
        <f>IFERROR(VLOOKUP($B70,Sheet1!$A$5:$B$300,2,FALSE),"")</f>
        <v/>
      </c>
      <c r="AO70" s="46"/>
      <c r="AP70" s="5" t="str">
        <f>IFERROR(VLOOKUP($A70,集約用シート!$B$5:$U$300,15,FALSE),"")</f>
        <v/>
      </c>
      <c r="AQ70" s="8"/>
      <c r="AR70" s="46"/>
      <c r="AS70" s="5" t="str">
        <f>IFERROR(VLOOKUP($A70,集約用シート!$B$5:$U$300,19,FALSE),"")</f>
        <v/>
      </c>
      <c r="AT70" s="46"/>
      <c r="AU70" s="5" t="str">
        <f>IFERROR(VLOOKUP($A70,集約用シート!$B$5:$U$300,21,FALSE),"")</f>
        <v/>
      </c>
    </row>
    <row r="71" spans="1:47" ht="28.5" customHeight="1">
      <c r="A71" s="20">
        <v>47158</v>
      </c>
      <c r="B71" s="21" t="s">
        <v>1428</v>
      </c>
      <c r="C71" s="46" t="s">
        <v>22</v>
      </c>
      <c r="D71" s="46" t="s">
        <v>22</v>
      </c>
      <c r="E71" s="46"/>
      <c r="F71" s="46"/>
      <c r="G71" s="46"/>
      <c r="H71" s="46"/>
      <c r="I71" s="46"/>
      <c r="J71" s="46"/>
      <c r="K71" s="46"/>
      <c r="L71" s="46"/>
      <c r="M71" s="46"/>
      <c r="N71" s="46" t="s">
        <v>22</v>
      </c>
      <c r="O71" s="46" t="s">
        <v>22</v>
      </c>
      <c r="P71" s="46"/>
      <c r="Q71" s="46"/>
      <c r="R71" s="46"/>
      <c r="S71" s="46"/>
      <c r="T71" s="46"/>
      <c r="U71" s="46"/>
      <c r="V71" s="46"/>
      <c r="W71" s="46"/>
      <c r="X71" s="46"/>
      <c r="Y71" s="46" t="s">
        <v>21</v>
      </c>
      <c r="Z71" s="46" t="s">
        <v>21</v>
      </c>
      <c r="AA71" s="46" t="s">
        <v>21</v>
      </c>
      <c r="AB71" s="46" t="s">
        <v>23</v>
      </c>
      <c r="AC71" s="46" t="s">
        <v>25</v>
      </c>
      <c r="AD71" s="46" t="s">
        <v>23</v>
      </c>
      <c r="AE71" s="46" t="s">
        <v>21</v>
      </c>
      <c r="AF71" s="8"/>
      <c r="AG71" s="46" t="s">
        <v>23</v>
      </c>
      <c r="AH71" s="46"/>
      <c r="AI71" s="46" t="s">
        <v>23</v>
      </c>
      <c r="AJ71" s="46" t="s">
        <v>21</v>
      </c>
      <c r="AK71" s="46" t="s">
        <v>23</v>
      </c>
      <c r="AL71" s="46" t="s">
        <v>23</v>
      </c>
      <c r="AM71" s="46" t="s">
        <v>23</v>
      </c>
      <c r="AN71" s="46" t="str">
        <f>IFERROR(VLOOKUP($B71,Sheet1!$A$5:$B$300,2,FALSE),"")</f>
        <v/>
      </c>
      <c r="AO71" s="46" t="s">
        <v>23</v>
      </c>
      <c r="AP71" s="5" t="str">
        <f>IFERROR(VLOOKUP($A71,集約用シート!$B$5:$U$300,15,FALSE),"")</f>
        <v/>
      </c>
      <c r="AQ71" s="8" t="s">
        <v>23</v>
      </c>
      <c r="AR71" s="46" t="s">
        <v>23</v>
      </c>
      <c r="AS71" s="5" t="str">
        <f>IFERROR(VLOOKUP($A71,集約用シート!$B$5:$U$300,19,FALSE),"")</f>
        <v/>
      </c>
      <c r="AT71" s="46" t="s">
        <v>23</v>
      </c>
      <c r="AU71" s="5" t="str">
        <f>IFERROR(VLOOKUP($A71,集約用シート!$B$5:$U$300,21,FALSE),"")</f>
        <v/>
      </c>
    </row>
    <row r="72" spans="1:47" ht="28.5" customHeight="1">
      <c r="A72" s="20">
        <v>4716</v>
      </c>
      <c r="B72" s="21" t="s">
        <v>2553</v>
      </c>
      <c r="C72" s="37"/>
      <c r="D72" s="46"/>
      <c r="E72" s="46"/>
      <c r="F72" s="46"/>
      <c r="G72" s="46"/>
      <c r="H72" s="46"/>
      <c r="I72" s="46"/>
      <c r="J72" s="46"/>
      <c r="K72" s="46"/>
      <c r="L72" s="46"/>
      <c r="M72" s="46"/>
      <c r="N72" s="46"/>
      <c r="O72" s="46"/>
      <c r="P72" s="46"/>
      <c r="Q72" s="46"/>
      <c r="R72" s="46"/>
      <c r="S72" s="46"/>
      <c r="T72" s="46"/>
      <c r="U72" s="46"/>
      <c r="V72" s="46"/>
      <c r="W72" s="46"/>
      <c r="X72" s="46"/>
      <c r="Y72" s="46" t="s">
        <v>23</v>
      </c>
      <c r="Z72" s="46" t="s">
        <v>23</v>
      </c>
      <c r="AA72" s="46" t="e">
        <v>#N/A</v>
      </c>
      <c r="AB72" s="46" t="s">
        <v>23</v>
      </c>
      <c r="AC72" s="46" t="s">
        <v>23</v>
      </c>
      <c r="AD72" s="46" t="s">
        <v>23</v>
      </c>
      <c r="AE72" s="46" t="s">
        <v>23</v>
      </c>
      <c r="AF72" s="8"/>
      <c r="AG72" s="46" t="s">
        <v>23</v>
      </c>
      <c r="AH72" s="46" t="s">
        <v>23</v>
      </c>
      <c r="AI72" s="46" t="s">
        <v>23</v>
      </c>
      <c r="AJ72" s="46" t="s">
        <v>23</v>
      </c>
      <c r="AK72" s="46" t="s">
        <v>23</v>
      </c>
      <c r="AL72" s="46" t="s">
        <v>23</v>
      </c>
      <c r="AM72" s="46" t="s">
        <v>23</v>
      </c>
      <c r="AN72" s="46" t="str">
        <f>IFERROR(VLOOKUP($B72,Sheet1!$A$5:$B$300,2,FALSE),"")</f>
        <v/>
      </c>
      <c r="AO72" s="46" t="s">
        <v>23</v>
      </c>
      <c r="AP72" s="5" t="str">
        <f>IFERROR(VLOOKUP($A72,集約用シート!$B$5:$U$300,15,FALSE),"")</f>
        <v/>
      </c>
      <c r="AQ72" s="8" t="s">
        <v>23</v>
      </c>
      <c r="AR72" s="46" t="s">
        <v>23</v>
      </c>
      <c r="AS72" s="5" t="str">
        <f>IFERROR(VLOOKUP($A72,集約用シート!$B$5:$U$300,19,FALSE),"")</f>
        <v/>
      </c>
      <c r="AT72" s="46" t="s">
        <v>23</v>
      </c>
      <c r="AU72" s="5" t="str">
        <f>IFERROR(VLOOKUP($A72,集約用シート!$B$5:$U$300,21,FALSE),"")</f>
        <v/>
      </c>
    </row>
    <row r="73" spans="1:47" ht="28.5" customHeight="1">
      <c r="A73" s="20">
        <v>47161</v>
      </c>
      <c r="B73" s="21" t="s">
        <v>2554</v>
      </c>
      <c r="C73" s="37"/>
      <c r="D73" s="46"/>
      <c r="E73" s="46"/>
      <c r="F73" s="46"/>
      <c r="G73" s="46"/>
      <c r="H73" s="46"/>
      <c r="I73" s="46"/>
      <c r="J73" s="46"/>
      <c r="K73" s="46"/>
      <c r="L73" s="46"/>
      <c r="M73" s="46"/>
      <c r="N73" s="46"/>
      <c r="O73" s="46"/>
      <c r="P73" s="46"/>
      <c r="Q73" s="46"/>
      <c r="R73" s="46"/>
      <c r="S73" s="46"/>
      <c r="T73" s="46"/>
      <c r="U73" s="46"/>
      <c r="V73" s="46"/>
      <c r="W73" s="46"/>
      <c r="X73" s="46"/>
      <c r="Y73" s="46" t="s">
        <v>23</v>
      </c>
      <c r="Z73" s="46" t="s">
        <v>23</v>
      </c>
      <c r="AA73" s="46" t="e">
        <v>#N/A</v>
      </c>
      <c r="AB73" s="46" t="s">
        <v>23</v>
      </c>
      <c r="AC73" s="46" t="s">
        <v>23</v>
      </c>
      <c r="AD73" s="46" t="s">
        <v>23</v>
      </c>
      <c r="AE73" s="46" t="s">
        <v>23</v>
      </c>
      <c r="AF73" s="8"/>
      <c r="AG73" s="46" t="s">
        <v>23</v>
      </c>
      <c r="AH73" s="46" t="s">
        <v>23</v>
      </c>
      <c r="AI73" s="46" t="s">
        <v>23</v>
      </c>
      <c r="AJ73" s="46" t="s">
        <v>23</v>
      </c>
      <c r="AK73" s="46" t="s">
        <v>23</v>
      </c>
      <c r="AL73" s="46" t="s">
        <v>23</v>
      </c>
      <c r="AM73" s="46" t="s">
        <v>23</v>
      </c>
      <c r="AN73" s="46" t="str">
        <f>IFERROR(VLOOKUP($B73,Sheet1!$A$5:$B$300,2,FALSE),"")</f>
        <v/>
      </c>
      <c r="AO73" s="46" t="s">
        <v>23</v>
      </c>
      <c r="AP73" s="5" t="str">
        <f>IFERROR(VLOOKUP($A73,集約用シート!$B$5:$U$300,15,FALSE),"")</f>
        <v/>
      </c>
      <c r="AQ73" s="8" t="s">
        <v>23</v>
      </c>
      <c r="AR73" s="46" t="s">
        <v>23</v>
      </c>
      <c r="AS73" s="5" t="str">
        <f>IFERROR(VLOOKUP($A73,集約用シート!$B$5:$U$300,19,FALSE),"")</f>
        <v/>
      </c>
      <c r="AT73" s="46" t="s">
        <v>23</v>
      </c>
      <c r="AU73" s="5" t="str">
        <f>IFERROR(VLOOKUP($A73,集約用シート!$B$5:$U$300,21,FALSE),"")</f>
        <v/>
      </c>
    </row>
    <row r="74" spans="1:47" ht="28.5" customHeight="1">
      <c r="A74" s="20">
        <v>47162</v>
      </c>
      <c r="B74" s="21" t="s">
        <v>2555</v>
      </c>
      <c r="C74" s="37"/>
      <c r="D74" s="46"/>
      <c r="E74" s="46"/>
      <c r="F74" s="46"/>
      <c r="G74" s="46"/>
      <c r="H74" s="46"/>
      <c r="I74" s="46"/>
      <c r="J74" s="46"/>
      <c r="K74" s="46"/>
      <c r="L74" s="46"/>
      <c r="M74" s="46"/>
      <c r="N74" s="46"/>
      <c r="O74" s="46"/>
      <c r="P74" s="46"/>
      <c r="Q74" s="46"/>
      <c r="R74" s="46"/>
      <c r="S74" s="46"/>
      <c r="T74" s="46"/>
      <c r="U74" s="46"/>
      <c r="V74" s="46"/>
      <c r="W74" s="46"/>
      <c r="X74" s="46"/>
      <c r="Y74" s="46" t="s">
        <v>23</v>
      </c>
      <c r="Z74" s="46" t="s">
        <v>23</v>
      </c>
      <c r="AA74" s="46" t="e">
        <v>#N/A</v>
      </c>
      <c r="AB74" s="46" t="s">
        <v>23</v>
      </c>
      <c r="AC74" s="46" t="s">
        <v>23</v>
      </c>
      <c r="AD74" s="46" t="s">
        <v>23</v>
      </c>
      <c r="AE74" s="46" t="s">
        <v>23</v>
      </c>
      <c r="AF74" s="8"/>
      <c r="AG74" s="46" t="s">
        <v>23</v>
      </c>
      <c r="AH74" s="46" t="s">
        <v>23</v>
      </c>
      <c r="AI74" s="46" t="s">
        <v>23</v>
      </c>
      <c r="AJ74" s="46" t="s">
        <v>23</v>
      </c>
      <c r="AK74" s="46" t="s">
        <v>23</v>
      </c>
      <c r="AL74" s="46" t="s">
        <v>23</v>
      </c>
      <c r="AM74" s="46" t="s">
        <v>23</v>
      </c>
      <c r="AN74" s="46" t="str">
        <f>IFERROR(VLOOKUP($B74,Sheet1!$A$5:$B$300,2,FALSE),"")</f>
        <v/>
      </c>
      <c r="AO74" s="46" t="s">
        <v>23</v>
      </c>
      <c r="AP74" s="5" t="str">
        <f>IFERROR(VLOOKUP($A74,集約用シート!$B$5:$U$300,15,FALSE),"")</f>
        <v/>
      </c>
      <c r="AQ74" s="8" t="s">
        <v>23</v>
      </c>
      <c r="AR74" s="46" t="s">
        <v>23</v>
      </c>
      <c r="AS74" s="5" t="str">
        <f>IFERROR(VLOOKUP($A74,集約用シート!$B$5:$U$300,19,FALSE),"")</f>
        <v/>
      </c>
      <c r="AT74" s="46" t="s">
        <v>23</v>
      </c>
      <c r="AU74" s="5" t="str">
        <f>IFERROR(VLOOKUP($A74,集約用シート!$B$5:$U$300,21,FALSE),"")</f>
        <v/>
      </c>
    </row>
    <row r="75" spans="1:47" ht="28.5" customHeight="1">
      <c r="A75" s="20">
        <v>47165</v>
      </c>
      <c r="B75" s="21" t="s">
        <v>2556</v>
      </c>
      <c r="C75" s="37"/>
      <c r="D75" s="46"/>
      <c r="E75" s="46"/>
      <c r="F75" s="46"/>
      <c r="G75" s="46"/>
      <c r="H75" s="46"/>
      <c r="I75" s="46"/>
      <c r="J75" s="46"/>
      <c r="K75" s="46"/>
      <c r="L75" s="46"/>
      <c r="M75" s="46"/>
      <c r="N75" s="46"/>
      <c r="O75" s="46"/>
      <c r="P75" s="46"/>
      <c r="Q75" s="46"/>
      <c r="R75" s="46"/>
      <c r="S75" s="46"/>
      <c r="T75" s="46"/>
      <c r="U75" s="46"/>
      <c r="V75" s="46"/>
      <c r="W75" s="46"/>
      <c r="X75" s="46"/>
      <c r="Y75" s="46" t="s">
        <v>23</v>
      </c>
      <c r="Z75" s="46" t="s">
        <v>23</v>
      </c>
      <c r="AA75" s="46" t="e">
        <v>#N/A</v>
      </c>
      <c r="AB75" s="46" t="s">
        <v>23</v>
      </c>
      <c r="AC75" s="46" t="s">
        <v>23</v>
      </c>
      <c r="AD75" s="46" t="s">
        <v>23</v>
      </c>
      <c r="AE75" s="46" t="s">
        <v>23</v>
      </c>
      <c r="AF75" s="8"/>
      <c r="AG75" s="46" t="s">
        <v>23</v>
      </c>
      <c r="AH75" s="46" t="s">
        <v>23</v>
      </c>
      <c r="AI75" s="46" t="s">
        <v>23</v>
      </c>
      <c r="AJ75" s="46" t="s">
        <v>23</v>
      </c>
      <c r="AK75" s="46" t="s">
        <v>23</v>
      </c>
      <c r="AL75" s="46" t="s">
        <v>23</v>
      </c>
      <c r="AM75" s="46" t="s">
        <v>23</v>
      </c>
      <c r="AN75" s="46" t="str">
        <f>IFERROR(VLOOKUP($B75,Sheet1!$A$5:$B$300,2,FALSE),"")</f>
        <v/>
      </c>
      <c r="AO75" s="46" t="s">
        <v>23</v>
      </c>
      <c r="AP75" s="5" t="str">
        <f>IFERROR(VLOOKUP($A75,集約用シート!$B$5:$U$300,15,FALSE),"")</f>
        <v/>
      </c>
      <c r="AQ75" s="8" t="s">
        <v>23</v>
      </c>
      <c r="AR75" s="46" t="s">
        <v>23</v>
      </c>
      <c r="AS75" s="5" t="str">
        <f>IFERROR(VLOOKUP($A75,集約用シート!$B$5:$U$300,19,FALSE),"")</f>
        <v/>
      </c>
      <c r="AT75" s="46" t="s">
        <v>23</v>
      </c>
      <c r="AU75" s="5" t="str">
        <f>IFERROR(VLOOKUP($A75,集約用シート!$B$5:$U$300,21,FALSE),"")</f>
        <v/>
      </c>
    </row>
    <row r="76" spans="1:47" ht="28.5" customHeight="1">
      <c r="A76" s="20">
        <v>47166</v>
      </c>
      <c r="B76" s="21" t="s">
        <v>2557</v>
      </c>
      <c r="C76" s="37"/>
      <c r="D76" s="46"/>
      <c r="E76" s="46"/>
      <c r="F76" s="46"/>
      <c r="G76" s="46"/>
      <c r="H76" s="46"/>
      <c r="I76" s="46"/>
      <c r="J76" s="46"/>
      <c r="K76" s="46"/>
      <c r="L76" s="46"/>
      <c r="M76" s="46"/>
      <c r="N76" s="46"/>
      <c r="O76" s="46"/>
      <c r="P76" s="46"/>
      <c r="Q76" s="46"/>
      <c r="R76" s="46"/>
      <c r="S76" s="46"/>
      <c r="T76" s="46"/>
      <c r="U76" s="46"/>
      <c r="V76" s="46"/>
      <c r="W76" s="46"/>
      <c r="X76" s="46"/>
      <c r="Y76" s="46" t="s">
        <v>23</v>
      </c>
      <c r="Z76" s="46" t="s">
        <v>23</v>
      </c>
      <c r="AA76" s="46" t="e">
        <v>#N/A</v>
      </c>
      <c r="AB76" s="46" t="s">
        <v>23</v>
      </c>
      <c r="AC76" s="46" t="s">
        <v>23</v>
      </c>
      <c r="AD76" s="46" t="s">
        <v>23</v>
      </c>
      <c r="AE76" s="46" t="s">
        <v>23</v>
      </c>
      <c r="AF76" s="8"/>
      <c r="AG76" s="46" t="s">
        <v>23</v>
      </c>
      <c r="AH76" s="46" t="s">
        <v>23</v>
      </c>
      <c r="AI76" s="46" t="s">
        <v>23</v>
      </c>
      <c r="AJ76" s="46" t="s">
        <v>23</v>
      </c>
      <c r="AK76" s="46" t="s">
        <v>23</v>
      </c>
      <c r="AL76" s="46" t="s">
        <v>23</v>
      </c>
      <c r="AM76" s="46" t="s">
        <v>23</v>
      </c>
      <c r="AN76" s="46" t="str">
        <f>IFERROR(VLOOKUP($B76,Sheet1!$A$5:$B$300,2,FALSE),"")</f>
        <v/>
      </c>
      <c r="AO76" s="46" t="s">
        <v>23</v>
      </c>
      <c r="AP76" s="5" t="str">
        <f>IFERROR(VLOOKUP($A76,集約用シート!$B$5:$U$300,15,FALSE),"")</f>
        <v/>
      </c>
      <c r="AQ76" s="8" t="s">
        <v>23</v>
      </c>
      <c r="AR76" s="46" t="s">
        <v>23</v>
      </c>
      <c r="AS76" s="5" t="str">
        <f>IFERROR(VLOOKUP($A76,集約用シート!$B$5:$U$300,19,FALSE),"")</f>
        <v/>
      </c>
      <c r="AT76" s="46" t="s">
        <v>23</v>
      </c>
      <c r="AU76" s="5" t="str">
        <f>IFERROR(VLOOKUP($A76,集約用シート!$B$5:$U$300,21,FALSE),"")</f>
        <v/>
      </c>
    </row>
    <row r="77" spans="1:47" ht="28.5" customHeight="1">
      <c r="A77" s="20">
        <v>47167</v>
      </c>
      <c r="B77" s="21" t="s">
        <v>2558</v>
      </c>
      <c r="C77" s="37"/>
      <c r="D77" s="46"/>
      <c r="E77" s="46"/>
      <c r="F77" s="46"/>
      <c r="G77" s="46"/>
      <c r="H77" s="46"/>
      <c r="I77" s="46"/>
      <c r="J77" s="46"/>
      <c r="K77" s="46"/>
      <c r="L77" s="46"/>
      <c r="M77" s="46"/>
      <c r="N77" s="46"/>
      <c r="O77" s="46"/>
      <c r="P77" s="46"/>
      <c r="Q77" s="46"/>
      <c r="R77" s="46"/>
      <c r="S77" s="46"/>
      <c r="T77" s="46"/>
      <c r="U77" s="46"/>
      <c r="V77" s="46"/>
      <c r="W77" s="46"/>
      <c r="X77" s="46"/>
      <c r="Y77" s="46" t="s">
        <v>21</v>
      </c>
      <c r="Z77" s="46" t="s">
        <v>21</v>
      </c>
      <c r="AA77" s="46" t="s">
        <v>21</v>
      </c>
      <c r="AB77" s="46" t="s">
        <v>23</v>
      </c>
      <c r="AC77" s="46" t="s">
        <v>21</v>
      </c>
      <c r="AD77" s="46" t="s">
        <v>23</v>
      </c>
      <c r="AE77" s="46" t="s">
        <v>21</v>
      </c>
      <c r="AF77" s="8"/>
      <c r="AG77" s="46" t="s">
        <v>23</v>
      </c>
      <c r="AH77" s="46"/>
      <c r="AI77" s="46" t="s">
        <v>23</v>
      </c>
      <c r="AJ77" s="46" t="s">
        <v>21</v>
      </c>
      <c r="AK77" s="46" t="s">
        <v>21</v>
      </c>
      <c r="AL77" s="46" t="s">
        <v>21</v>
      </c>
      <c r="AM77" s="46"/>
      <c r="AN77" s="46" t="str">
        <f>IFERROR(VLOOKUP($B77,Sheet1!$A$5:$B$300,2,FALSE),"")</f>
        <v/>
      </c>
      <c r="AO77" s="46"/>
      <c r="AP77" s="5" t="str">
        <f>IFERROR(VLOOKUP($A77,集約用シート!$B$5:$U$300,15,FALSE),"")</f>
        <v/>
      </c>
      <c r="AQ77" s="8"/>
      <c r="AR77" s="46"/>
      <c r="AS77" s="5" t="str">
        <f>IFERROR(VLOOKUP($A77,集約用シート!$B$5:$U$300,19,FALSE),"")</f>
        <v/>
      </c>
      <c r="AT77" s="46"/>
      <c r="AU77" s="5" t="str">
        <f>IFERROR(VLOOKUP($A77,集約用シート!$B$5:$U$300,21,FALSE),"")</f>
        <v/>
      </c>
    </row>
    <row r="78" spans="1:47" ht="28.5" customHeight="1">
      <c r="A78" s="20">
        <v>47169</v>
      </c>
      <c r="B78" s="21" t="s">
        <v>2559</v>
      </c>
      <c r="C78" s="37"/>
      <c r="D78" s="46"/>
      <c r="E78" s="46"/>
      <c r="F78" s="46"/>
      <c r="G78" s="46"/>
      <c r="H78" s="46"/>
      <c r="I78" s="46"/>
      <c r="J78" s="46"/>
      <c r="K78" s="46"/>
      <c r="L78" s="46"/>
      <c r="M78" s="46"/>
      <c r="N78" s="46"/>
      <c r="O78" s="46"/>
      <c r="P78" s="46"/>
      <c r="Q78" s="46"/>
      <c r="R78" s="46"/>
      <c r="S78" s="46"/>
      <c r="T78" s="46"/>
      <c r="U78" s="46"/>
      <c r="V78" s="46"/>
      <c r="W78" s="46"/>
      <c r="X78" s="46"/>
      <c r="Y78" s="46" t="s">
        <v>23</v>
      </c>
      <c r="Z78" s="46" t="s">
        <v>23</v>
      </c>
      <c r="AA78" s="46" t="e">
        <v>#N/A</v>
      </c>
      <c r="AB78" s="46" t="s">
        <v>23</v>
      </c>
      <c r="AC78" s="46" t="s">
        <v>23</v>
      </c>
      <c r="AD78" s="46" t="s">
        <v>23</v>
      </c>
      <c r="AE78" s="46" t="s">
        <v>23</v>
      </c>
      <c r="AF78" s="8"/>
      <c r="AG78" s="46" t="s">
        <v>23</v>
      </c>
      <c r="AH78" s="46" t="s">
        <v>23</v>
      </c>
      <c r="AI78" s="46" t="s">
        <v>23</v>
      </c>
      <c r="AJ78" s="46" t="s">
        <v>23</v>
      </c>
      <c r="AK78" s="46" t="s">
        <v>23</v>
      </c>
      <c r="AL78" s="46" t="s">
        <v>23</v>
      </c>
      <c r="AM78" s="46" t="s">
        <v>23</v>
      </c>
      <c r="AN78" s="46" t="str">
        <f>IFERROR(VLOOKUP($B78,Sheet1!$A$5:$B$300,2,FALSE),"")</f>
        <v/>
      </c>
      <c r="AO78" s="46" t="s">
        <v>23</v>
      </c>
      <c r="AP78" s="5" t="str">
        <f>IFERROR(VLOOKUP($A78,集約用シート!$B$5:$U$300,15,FALSE),"")</f>
        <v/>
      </c>
      <c r="AQ78" s="8" t="s">
        <v>23</v>
      </c>
      <c r="AR78" s="46" t="s">
        <v>23</v>
      </c>
      <c r="AS78" s="5" t="str">
        <f>IFERROR(VLOOKUP($A78,集約用シート!$B$5:$U$300,19,FALSE),"")</f>
        <v/>
      </c>
      <c r="AT78" s="46" t="s">
        <v>23</v>
      </c>
      <c r="AU78" s="5" t="str">
        <f>IFERROR(VLOOKUP($A78,集約用シート!$B$5:$U$300,21,FALSE),"")</f>
        <v/>
      </c>
    </row>
    <row r="79" spans="1:47" ht="28.5" customHeight="1">
      <c r="A79" s="20">
        <v>4717</v>
      </c>
      <c r="B79" s="21" t="s">
        <v>2560</v>
      </c>
      <c r="C79" s="37"/>
      <c r="D79" s="46"/>
      <c r="E79" s="46"/>
      <c r="F79" s="46"/>
      <c r="G79" s="46"/>
      <c r="H79" s="46"/>
      <c r="I79" s="46"/>
      <c r="J79" s="46"/>
      <c r="K79" s="46"/>
      <c r="L79" s="46"/>
      <c r="M79" s="46"/>
      <c r="N79" s="46"/>
      <c r="O79" s="46"/>
      <c r="P79" s="46"/>
      <c r="Q79" s="46"/>
      <c r="R79" s="46"/>
      <c r="S79" s="46"/>
      <c r="T79" s="46"/>
      <c r="U79" s="46"/>
      <c r="V79" s="46"/>
      <c r="W79" s="46"/>
      <c r="X79" s="46"/>
      <c r="Y79" s="46" t="s">
        <v>23</v>
      </c>
      <c r="Z79" s="46" t="s">
        <v>23</v>
      </c>
      <c r="AA79" s="46" t="e">
        <v>#N/A</v>
      </c>
      <c r="AB79" s="46" t="s">
        <v>23</v>
      </c>
      <c r="AC79" s="46" t="s">
        <v>23</v>
      </c>
      <c r="AD79" s="46" t="s">
        <v>23</v>
      </c>
      <c r="AE79" s="46" t="s">
        <v>23</v>
      </c>
      <c r="AF79" s="8"/>
      <c r="AG79" s="46" t="s">
        <v>23</v>
      </c>
      <c r="AH79" s="46" t="s">
        <v>23</v>
      </c>
      <c r="AI79" s="46" t="s">
        <v>23</v>
      </c>
      <c r="AJ79" s="46" t="s">
        <v>23</v>
      </c>
      <c r="AK79" s="46" t="s">
        <v>23</v>
      </c>
      <c r="AL79" s="46" t="s">
        <v>23</v>
      </c>
      <c r="AM79" s="46" t="s">
        <v>23</v>
      </c>
      <c r="AN79" s="46" t="str">
        <f>IFERROR(VLOOKUP($B79,Sheet1!$A$5:$B$300,2,FALSE),"")</f>
        <v/>
      </c>
      <c r="AO79" s="46" t="s">
        <v>23</v>
      </c>
      <c r="AP79" s="5" t="str">
        <f>IFERROR(VLOOKUP($A79,集約用シート!$B$5:$U$300,15,FALSE),"")</f>
        <v/>
      </c>
      <c r="AQ79" s="8" t="s">
        <v>23</v>
      </c>
      <c r="AR79" s="46" t="s">
        <v>23</v>
      </c>
      <c r="AS79" s="5" t="str">
        <f>IFERROR(VLOOKUP($A79,集約用シート!$B$5:$U$300,19,FALSE),"")</f>
        <v/>
      </c>
      <c r="AT79" s="46" t="s">
        <v>23</v>
      </c>
      <c r="AU79" s="5" t="str">
        <f>IFERROR(VLOOKUP($A79,集約用シート!$B$5:$U$300,21,FALSE),"")</f>
        <v/>
      </c>
    </row>
    <row r="80" spans="1:47" ht="28.5" customHeight="1">
      <c r="A80" s="20">
        <v>47171</v>
      </c>
      <c r="B80" s="21" t="s">
        <v>2561</v>
      </c>
      <c r="C80" s="37"/>
      <c r="D80" s="46"/>
      <c r="E80" s="46"/>
      <c r="F80" s="46"/>
      <c r="G80" s="46"/>
      <c r="H80" s="46"/>
      <c r="I80" s="46"/>
      <c r="J80" s="46"/>
      <c r="K80" s="46"/>
      <c r="L80" s="46"/>
      <c r="M80" s="46"/>
      <c r="N80" s="46"/>
      <c r="O80" s="46"/>
      <c r="P80" s="46"/>
      <c r="Q80" s="46"/>
      <c r="R80" s="46"/>
      <c r="S80" s="46"/>
      <c r="T80" s="46"/>
      <c r="U80" s="46"/>
      <c r="V80" s="46"/>
      <c r="W80" s="46"/>
      <c r="X80" s="46"/>
      <c r="Y80" s="46" t="s">
        <v>23</v>
      </c>
      <c r="Z80" s="46" t="s">
        <v>23</v>
      </c>
      <c r="AA80" s="46" t="e">
        <v>#N/A</v>
      </c>
      <c r="AB80" s="46" t="s">
        <v>23</v>
      </c>
      <c r="AC80" s="46" t="s">
        <v>23</v>
      </c>
      <c r="AD80" s="46" t="s">
        <v>23</v>
      </c>
      <c r="AE80" s="46" t="s">
        <v>23</v>
      </c>
      <c r="AF80" s="8"/>
      <c r="AG80" s="46" t="s">
        <v>23</v>
      </c>
      <c r="AH80" s="46" t="s">
        <v>23</v>
      </c>
      <c r="AI80" s="46" t="s">
        <v>23</v>
      </c>
      <c r="AJ80" s="46" t="s">
        <v>23</v>
      </c>
      <c r="AK80" s="46" t="s">
        <v>23</v>
      </c>
      <c r="AL80" s="46" t="s">
        <v>23</v>
      </c>
      <c r="AM80" s="46" t="s">
        <v>23</v>
      </c>
      <c r="AN80" s="46" t="str">
        <f>IFERROR(VLOOKUP($B80,Sheet1!$A$5:$B$300,2,FALSE),"")</f>
        <v/>
      </c>
      <c r="AO80" s="46" t="s">
        <v>23</v>
      </c>
      <c r="AP80" s="5" t="str">
        <f>IFERROR(VLOOKUP($A80,集約用シート!$B$5:$U$300,15,FALSE),"")</f>
        <v/>
      </c>
      <c r="AQ80" s="8" t="s">
        <v>23</v>
      </c>
      <c r="AR80" s="46" t="s">
        <v>23</v>
      </c>
      <c r="AS80" s="5" t="str">
        <f>IFERROR(VLOOKUP($A80,集約用シート!$B$5:$U$300,19,FALSE),"")</f>
        <v/>
      </c>
      <c r="AT80" s="46" t="s">
        <v>23</v>
      </c>
      <c r="AU80" s="5" t="str">
        <f>IFERROR(VLOOKUP($A80,集約用シート!$B$5:$U$300,21,FALSE),"")</f>
        <v/>
      </c>
    </row>
    <row r="81" spans="1:47" ht="28.5" customHeight="1">
      <c r="A81" s="20">
        <v>47172</v>
      </c>
      <c r="B81" s="21" t="s">
        <v>2562</v>
      </c>
      <c r="C81" s="37"/>
      <c r="D81" s="46"/>
      <c r="E81" s="46"/>
      <c r="F81" s="46"/>
      <c r="G81" s="46"/>
      <c r="H81" s="46"/>
      <c r="I81" s="46"/>
      <c r="J81" s="46"/>
      <c r="K81" s="46"/>
      <c r="L81" s="46"/>
      <c r="M81" s="46"/>
      <c r="N81" s="46"/>
      <c r="O81" s="46"/>
      <c r="P81" s="46"/>
      <c r="Q81" s="46"/>
      <c r="R81" s="46"/>
      <c r="S81" s="46"/>
      <c r="T81" s="46"/>
      <c r="U81" s="46"/>
      <c r="V81" s="46"/>
      <c r="W81" s="46"/>
      <c r="X81" s="46"/>
      <c r="Y81" s="46" t="s">
        <v>21</v>
      </c>
      <c r="Z81" s="46" t="s">
        <v>21</v>
      </c>
      <c r="AA81" s="46" t="s">
        <v>21</v>
      </c>
      <c r="AB81" s="46" t="s">
        <v>23</v>
      </c>
      <c r="AC81" s="46" t="s">
        <v>23</v>
      </c>
      <c r="AD81" s="46" t="s">
        <v>23</v>
      </c>
      <c r="AE81" s="46" t="s">
        <v>23</v>
      </c>
      <c r="AF81" s="8"/>
      <c r="AG81" s="46" t="s">
        <v>23</v>
      </c>
      <c r="AH81" s="46" t="s">
        <v>23</v>
      </c>
      <c r="AI81" s="46" t="s">
        <v>23</v>
      </c>
      <c r="AJ81" s="46" t="s">
        <v>23</v>
      </c>
      <c r="AK81" s="46" t="s">
        <v>23</v>
      </c>
      <c r="AL81" s="46" t="s">
        <v>23</v>
      </c>
      <c r="AM81" s="46" t="s">
        <v>23</v>
      </c>
      <c r="AN81" s="46" t="str">
        <f>IFERROR(VLOOKUP($B81,Sheet1!$A$5:$B$300,2,FALSE),"")</f>
        <v/>
      </c>
      <c r="AO81" s="46" t="s">
        <v>23</v>
      </c>
      <c r="AP81" s="5" t="str">
        <f>IFERROR(VLOOKUP($A81,集約用シート!$B$5:$U$300,15,FALSE),"")</f>
        <v/>
      </c>
      <c r="AQ81" s="8" t="s">
        <v>23</v>
      </c>
      <c r="AR81" s="46" t="s">
        <v>23</v>
      </c>
      <c r="AS81" s="5" t="str">
        <f>IFERROR(VLOOKUP($A81,集約用シート!$B$5:$U$300,19,FALSE),"")</f>
        <v/>
      </c>
      <c r="AT81" s="46" t="s">
        <v>23</v>
      </c>
      <c r="AU81" s="5" t="str">
        <f>IFERROR(VLOOKUP($A81,集約用シート!$B$5:$U$300,21,FALSE),"")</f>
        <v/>
      </c>
    </row>
    <row r="82" spans="1:47" ht="28.5" customHeight="1">
      <c r="A82" s="20">
        <v>47173</v>
      </c>
      <c r="B82" s="21" t="s">
        <v>2563</v>
      </c>
      <c r="C82" s="37"/>
      <c r="D82" s="46"/>
      <c r="E82" s="46"/>
      <c r="F82" s="46"/>
      <c r="G82" s="46"/>
      <c r="H82" s="46"/>
      <c r="I82" s="46"/>
      <c r="J82" s="46"/>
      <c r="K82" s="46"/>
      <c r="L82" s="46"/>
      <c r="M82" s="46"/>
      <c r="N82" s="46"/>
      <c r="O82" s="46"/>
      <c r="P82" s="46"/>
      <c r="Q82" s="46"/>
      <c r="R82" s="46"/>
      <c r="S82" s="46"/>
      <c r="T82" s="46"/>
      <c r="U82" s="46"/>
      <c r="V82" s="46"/>
      <c r="W82" s="46"/>
      <c r="X82" s="46"/>
      <c r="Y82" s="46" t="s">
        <v>23</v>
      </c>
      <c r="Z82" s="46" t="s">
        <v>23</v>
      </c>
      <c r="AA82" s="46" t="e">
        <v>#N/A</v>
      </c>
      <c r="AB82" s="46" t="s">
        <v>23</v>
      </c>
      <c r="AC82" s="46" t="s">
        <v>23</v>
      </c>
      <c r="AD82" s="46" t="s">
        <v>23</v>
      </c>
      <c r="AE82" s="46" t="s">
        <v>23</v>
      </c>
      <c r="AF82" s="8"/>
      <c r="AG82" s="46" t="s">
        <v>23</v>
      </c>
      <c r="AH82" s="46" t="s">
        <v>23</v>
      </c>
      <c r="AI82" s="46" t="s">
        <v>23</v>
      </c>
      <c r="AJ82" s="46" t="s">
        <v>23</v>
      </c>
      <c r="AK82" s="46" t="s">
        <v>23</v>
      </c>
      <c r="AL82" s="46" t="s">
        <v>23</v>
      </c>
      <c r="AM82" s="46" t="s">
        <v>23</v>
      </c>
      <c r="AN82" s="46" t="str">
        <f>IFERROR(VLOOKUP($B82,Sheet1!$A$5:$B$300,2,FALSE),"")</f>
        <v/>
      </c>
      <c r="AO82" s="46" t="s">
        <v>23</v>
      </c>
      <c r="AP82" s="5" t="str">
        <f>IFERROR(VLOOKUP($A82,集約用シート!$B$5:$U$300,15,FALSE),"")</f>
        <v/>
      </c>
      <c r="AQ82" s="8" t="s">
        <v>23</v>
      </c>
      <c r="AR82" s="46" t="s">
        <v>23</v>
      </c>
      <c r="AS82" s="5" t="str">
        <f>IFERROR(VLOOKUP($A82,集約用シート!$B$5:$U$300,19,FALSE),"")</f>
        <v/>
      </c>
      <c r="AT82" s="46" t="s">
        <v>23</v>
      </c>
      <c r="AU82" s="5" t="str">
        <f>IFERROR(VLOOKUP($A82,集約用シート!$B$5:$U$300,21,FALSE),"")</f>
        <v/>
      </c>
    </row>
    <row r="83" spans="1:47" ht="28.5" customHeight="1">
      <c r="A83" s="20">
        <v>47174</v>
      </c>
      <c r="B83" s="21" t="s">
        <v>2564</v>
      </c>
      <c r="C83" s="37"/>
      <c r="D83" s="46"/>
      <c r="E83" s="46"/>
      <c r="F83" s="46"/>
      <c r="G83" s="46"/>
      <c r="H83" s="46"/>
      <c r="I83" s="46"/>
      <c r="J83" s="46"/>
      <c r="K83" s="46"/>
      <c r="L83" s="46"/>
      <c r="M83" s="46"/>
      <c r="N83" s="46"/>
      <c r="O83" s="46"/>
      <c r="P83" s="46"/>
      <c r="Q83" s="46"/>
      <c r="R83" s="46"/>
      <c r="S83" s="46"/>
      <c r="T83" s="46"/>
      <c r="U83" s="46"/>
      <c r="V83" s="46"/>
      <c r="W83" s="46"/>
      <c r="X83" s="46"/>
      <c r="Y83" s="46" t="s">
        <v>23</v>
      </c>
      <c r="Z83" s="46" t="s">
        <v>23</v>
      </c>
      <c r="AA83" s="46" t="e">
        <v>#N/A</v>
      </c>
      <c r="AB83" s="46" t="s">
        <v>23</v>
      </c>
      <c r="AC83" s="46" t="s">
        <v>23</v>
      </c>
      <c r="AD83" s="46" t="s">
        <v>23</v>
      </c>
      <c r="AE83" s="46" t="s">
        <v>23</v>
      </c>
      <c r="AF83" s="8"/>
      <c r="AG83" s="46" t="s">
        <v>23</v>
      </c>
      <c r="AH83" s="46" t="s">
        <v>23</v>
      </c>
      <c r="AI83" s="46" t="s">
        <v>23</v>
      </c>
      <c r="AJ83" s="46" t="s">
        <v>23</v>
      </c>
      <c r="AK83" s="46" t="s">
        <v>23</v>
      </c>
      <c r="AL83" s="46" t="s">
        <v>23</v>
      </c>
      <c r="AM83" s="46" t="s">
        <v>23</v>
      </c>
      <c r="AN83" s="46" t="str">
        <f>IFERROR(VLOOKUP($B83,Sheet1!$A$5:$B$300,2,FALSE),"")</f>
        <v/>
      </c>
      <c r="AO83" s="46" t="s">
        <v>23</v>
      </c>
      <c r="AP83" s="5" t="str">
        <f>IFERROR(VLOOKUP($A83,集約用シート!$B$5:$U$300,15,FALSE),"")</f>
        <v/>
      </c>
      <c r="AQ83" s="8" t="s">
        <v>23</v>
      </c>
      <c r="AR83" s="46" t="s">
        <v>23</v>
      </c>
      <c r="AS83" s="5" t="str">
        <f>IFERROR(VLOOKUP($A83,集約用シート!$B$5:$U$300,19,FALSE),"")</f>
        <v/>
      </c>
      <c r="AT83" s="46" t="s">
        <v>23</v>
      </c>
      <c r="AU83" s="5" t="str">
        <f>IFERROR(VLOOKUP($A83,集約用シート!$B$5:$U$300,21,FALSE),"")</f>
        <v/>
      </c>
    </row>
    <row r="84" spans="1:47" ht="28.5" customHeight="1">
      <c r="A84" s="20">
        <v>47175</v>
      </c>
      <c r="B84" s="21" t="s">
        <v>2565</v>
      </c>
      <c r="C84" s="37"/>
      <c r="D84" s="46"/>
      <c r="E84" s="46"/>
      <c r="F84" s="46"/>
      <c r="G84" s="46"/>
      <c r="H84" s="46"/>
      <c r="I84" s="46"/>
      <c r="J84" s="46"/>
      <c r="K84" s="46"/>
      <c r="L84" s="46"/>
      <c r="M84" s="46"/>
      <c r="N84" s="46"/>
      <c r="O84" s="46"/>
      <c r="P84" s="46"/>
      <c r="Q84" s="46"/>
      <c r="R84" s="46"/>
      <c r="S84" s="46"/>
      <c r="T84" s="46"/>
      <c r="U84" s="46"/>
      <c r="V84" s="46"/>
      <c r="W84" s="46"/>
      <c r="X84" s="46"/>
      <c r="Y84" s="46" t="s">
        <v>23</v>
      </c>
      <c r="Z84" s="46" t="s">
        <v>23</v>
      </c>
      <c r="AA84" s="46" t="e">
        <v>#N/A</v>
      </c>
      <c r="AB84" s="46" t="s">
        <v>23</v>
      </c>
      <c r="AC84" s="46" t="s">
        <v>23</v>
      </c>
      <c r="AD84" s="46" t="s">
        <v>23</v>
      </c>
      <c r="AE84" s="46" t="s">
        <v>23</v>
      </c>
      <c r="AF84" s="8"/>
      <c r="AG84" s="46" t="s">
        <v>23</v>
      </c>
      <c r="AH84" s="46" t="s">
        <v>23</v>
      </c>
      <c r="AI84" s="46" t="s">
        <v>23</v>
      </c>
      <c r="AJ84" s="46" t="s">
        <v>23</v>
      </c>
      <c r="AK84" s="46" t="s">
        <v>23</v>
      </c>
      <c r="AL84" s="46" t="s">
        <v>23</v>
      </c>
      <c r="AM84" s="46" t="s">
        <v>23</v>
      </c>
      <c r="AN84" s="46" t="str">
        <f>IFERROR(VLOOKUP($B84,Sheet1!$A$5:$B$300,2,FALSE),"")</f>
        <v/>
      </c>
      <c r="AO84" s="46" t="s">
        <v>23</v>
      </c>
      <c r="AP84" s="5" t="str">
        <f>IFERROR(VLOOKUP($A84,集約用シート!$B$5:$U$300,15,FALSE),"")</f>
        <v/>
      </c>
      <c r="AQ84" s="8" t="s">
        <v>23</v>
      </c>
      <c r="AR84" s="46" t="s">
        <v>23</v>
      </c>
      <c r="AS84" s="5" t="str">
        <f>IFERROR(VLOOKUP($A84,集約用シート!$B$5:$U$300,19,FALSE),"")</f>
        <v/>
      </c>
      <c r="AT84" s="46" t="s">
        <v>23</v>
      </c>
      <c r="AU84" s="5" t="str">
        <f>IFERROR(VLOOKUP($A84,集約用シート!$B$5:$U$300,21,FALSE),"")</f>
        <v/>
      </c>
    </row>
    <row r="85" spans="1:47" ht="28.5" customHeight="1">
      <c r="A85" s="20"/>
      <c r="B85" s="21"/>
      <c r="C85" s="37"/>
      <c r="D85" s="46"/>
      <c r="E85" s="46"/>
      <c r="F85" s="46"/>
      <c r="G85" s="46"/>
      <c r="H85" s="46"/>
      <c r="I85" s="46"/>
      <c r="J85" s="46"/>
      <c r="K85" s="46"/>
      <c r="L85" s="46"/>
      <c r="M85" s="46"/>
      <c r="N85" s="46"/>
      <c r="O85" s="46"/>
      <c r="P85" s="46"/>
      <c r="Q85" s="46"/>
      <c r="R85" s="46"/>
      <c r="S85" s="46"/>
      <c r="T85" s="46"/>
      <c r="U85" s="46"/>
      <c r="V85" s="46"/>
      <c r="W85" s="46"/>
      <c r="X85" s="46"/>
      <c r="Y85" s="46" t="s">
        <v>23</v>
      </c>
      <c r="Z85" s="46" t="s">
        <v>23</v>
      </c>
      <c r="AA85" s="46" t="e">
        <v>#N/A</v>
      </c>
      <c r="AB85" s="46" t="s">
        <v>23</v>
      </c>
      <c r="AC85" s="46" t="s">
        <v>23</v>
      </c>
      <c r="AD85" s="46" t="s">
        <v>23</v>
      </c>
      <c r="AE85" s="46" t="s">
        <v>23</v>
      </c>
      <c r="AF85" s="8"/>
      <c r="AG85" s="46" t="s">
        <v>23</v>
      </c>
      <c r="AH85" s="46" t="s">
        <v>23</v>
      </c>
      <c r="AI85" s="46" t="s">
        <v>23</v>
      </c>
      <c r="AJ85" s="46" t="s">
        <v>23</v>
      </c>
      <c r="AK85" s="46" t="s">
        <v>23</v>
      </c>
      <c r="AL85" s="46" t="s">
        <v>23</v>
      </c>
      <c r="AM85" s="46" t="s">
        <v>23</v>
      </c>
      <c r="AN85" s="46" t="str">
        <f>IFERROR(VLOOKUP($B85,Sheet1!$A$5:$B$300,2,FALSE),"")</f>
        <v/>
      </c>
      <c r="AO85" s="46" t="s">
        <v>23</v>
      </c>
      <c r="AP85" s="5" t="str">
        <f>IFERROR(VLOOKUP($A85,集約用シート!$B$5:$U$300,15,FALSE),"")</f>
        <v/>
      </c>
      <c r="AQ85" s="8" t="s">
        <v>23</v>
      </c>
      <c r="AR85" s="46" t="s">
        <v>23</v>
      </c>
      <c r="AS85" s="5" t="str">
        <f>IFERROR(VLOOKUP($A85,集約用シート!$B$5:$U$300,19,FALSE),"")</f>
        <v/>
      </c>
      <c r="AT85" s="46" t="s">
        <v>23</v>
      </c>
      <c r="AU85" s="5" t="str">
        <f>IFERROR(VLOOKUP($A85,集約用シート!$B$5:$U$300,21,FALSE),"")</f>
        <v/>
      </c>
    </row>
    <row r="86" spans="1:47" ht="28.5" customHeight="1">
      <c r="A86" s="20"/>
      <c r="B86" s="21"/>
      <c r="C86" s="37"/>
      <c r="D86" s="46"/>
      <c r="E86" s="46"/>
      <c r="F86" s="46"/>
      <c r="G86" s="46"/>
      <c r="H86" s="46"/>
      <c r="I86" s="46"/>
      <c r="J86" s="46"/>
      <c r="K86" s="46"/>
      <c r="L86" s="46"/>
      <c r="M86" s="46"/>
      <c r="N86" s="46"/>
      <c r="O86" s="46"/>
      <c r="P86" s="46"/>
      <c r="Q86" s="46"/>
      <c r="R86" s="46"/>
      <c r="S86" s="46"/>
      <c r="T86" s="46"/>
      <c r="U86" s="46"/>
      <c r="V86" s="46"/>
      <c r="W86" s="46"/>
      <c r="X86" s="46"/>
      <c r="Y86" s="46" t="s">
        <v>23</v>
      </c>
      <c r="Z86" s="46" t="s">
        <v>23</v>
      </c>
      <c r="AA86" s="46" t="e">
        <v>#N/A</v>
      </c>
      <c r="AB86" s="46" t="s">
        <v>23</v>
      </c>
      <c r="AC86" s="46" t="s">
        <v>23</v>
      </c>
      <c r="AD86" s="46" t="s">
        <v>23</v>
      </c>
      <c r="AE86" s="46" t="s">
        <v>23</v>
      </c>
      <c r="AF86" s="8"/>
      <c r="AG86" s="46" t="s">
        <v>23</v>
      </c>
      <c r="AH86" s="46" t="s">
        <v>23</v>
      </c>
      <c r="AI86" s="46" t="s">
        <v>23</v>
      </c>
      <c r="AJ86" s="46" t="s">
        <v>23</v>
      </c>
      <c r="AK86" s="46" t="s">
        <v>23</v>
      </c>
      <c r="AL86" s="46" t="s">
        <v>23</v>
      </c>
      <c r="AM86" s="46" t="s">
        <v>23</v>
      </c>
      <c r="AN86" s="46" t="str">
        <f>IFERROR(VLOOKUP($B86,Sheet1!$A$5:$B$300,2,FALSE),"")</f>
        <v/>
      </c>
      <c r="AO86" s="46" t="s">
        <v>23</v>
      </c>
      <c r="AP86" s="5" t="str">
        <f>IFERROR(VLOOKUP($A86,集約用シート!$B$5:$U$300,15,FALSE),"")</f>
        <v/>
      </c>
      <c r="AQ86" s="8" t="s">
        <v>23</v>
      </c>
      <c r="AR86" s="46" t="s">
        <v>23</v>
      </c>
      <c r="AS86" s="5" t="str">
        <f>IFERROR(VLOOKUP($A86,集約用シート!$B$5:$U$300,19,FALSE),"")</f>
        <v/>
      </c>
      <c r="AT86" s="46" t="s">
        <v>23</v>
      </c>
      <c r="AU86" s="5" t="str">
        <f>IFERROR(VLOOKUP($A86,集約用シート!$B$5:$U$300,21,FALSE),"")</f>
        <v/>
      </c>
    </row>
    <row r="87" spans="1:47" ht="28.5" customHeight="1">
      <c r="A87" s="20"/>
      <c r="B87" s="21"/>
      <c r="C87" s="37"/>
      <c r="D87" s="46"/>
      <c r="E87" s="46"/>
      <c r="F87" s="46"/>
      <c r="G87" s="46"/>
      <c r="H87" s="46"/>
      <c r="I87" s="46"/>
      <c r="J87" s="46"/>
      <c r="K87" s="46"/>
      <c r="L87" s="46"/>
      <c r="M87" s="46"/>
      <c r="N87" s="46"/>
      <c r="O87" s="46"/>
      <c r="P87" s="46"/>
      <c r="Q87" s="46"/>
      <c r="R87" s="46"/>
      <c r="S87" s="46"/>
      <c r="T87" s="46"/>
      <c r="U87" s="46"/>
      <c r="V87" s="46"/>
      <c r="W87" s="46"/>
      <c r="X87" s="46"/>
      <c r="Y87" s="46" t="s">
        <v>23</v>
      </c>
      <c r="Z87" s="46" t="s">
        <v>23</v>
      </c>
      <c r="AA87" s="46" t="e">
        <v>#N/A</v>
      </c>
      <c r="AB87" s="46" t="s">
        <v>23</v>
      </c>
      <c r="AC87" s="46" t="s">
        <v>23</v>
      </c>
      <c r="AD87" s="46" t="s">
        <v>23</v>
      </c>
      <c r="AE87" s="46" t="s">
        <v>23</v>
      </c>
      <c r="AF87" s="8"/>
      <c r="AG87" s="46" t="s">
        <v>23</v>
      </c>
      <c r="AH87" s="46" t="s">
        <v>23</v>
      </c>
      <c r="AI87" s="46" t="s">
        <v>23</v>
      </c>
      <c r="AJ87" s="46" t="s">
        <v>23</v>
      </c>
      <c r="AK87" s="46" t="s">
        <v>23</v>
      </c>
      <c r="AL87" s="46" t="s">
        <v>23</v>
      </c>
      <c r="AM87" s="46" t="s">
        <v>23</v>
      </c>
      <c r="AN87" s="46" t="str">
        <f>IFERROR(VLOOKUP($B87,Sheet1!$A$5:$B$300,2,FALSE),"")</f>
        <v/>
      </c>
      <c r="AO87" s="46" t="s">
        <v>23</v>
      </c>
      <c r="AP87" s="5" t="str">
        <f>IFERROR(VLOOKUP($A87,集約用シート!$B$5:$U$300,15,FALSE),"")</f>
        <v/>
      </c>
      <c r="AQ87" s="8" t="s">
        <v>23</v>
      </c>
      <c r="AR87" s="46" t="s">
        <v>23</v>
      </c>
      <c r="AS87" s="5" t="str">
        <f>IFERROR(VLOOKUP($A87,集約用シート!$B$5:$U$300,19,FALSE),"")</f>
        <v/>
      </c>
      <c r="AT87" s="46" t="s">
        <v>23</v>
      </c>
      <c r="AU87" s="5" t="str">
        <f>IFERROR(VLOOKUP($A87,集約用シート!$B$5:$U$300,21,FALSE),"")</f>
        <v/>
      </c>
    </row>
    <row r="88" spans="1:47" ht="28.5" customHeight="1">
      <c r="A88" s="94" t="s">
        <v>242</v>
      </c>
      <c r="B88" s="96"/>
      <c r="C88" s="94">
        <v>17</v>
      </c>
      <c r="D88" s="96">
        <v>0</v>
      </c>
      <c r="N88" s="94">
        <v>18</v>
      </c>
      <c r="O88" s="96"/>
      <c r="Y88" s="94"/>
      <c r="Z88" s="96"/>
      <c r="AK88" s="46" t="s">
        <v>23</v>
      </c>
      <c r="AL88" s="46" t="s">
        <v>23</v>
      </c>
      <c r="AM88" s="46" t="s">
        <v>23</v>
      </c>
      <c r="AN88" s="46" t="str">
        <f>IFERROR(VLOOKUP($B88,Sheet1!$A$5:$B$300,2,FALSE),"")</f>
        <v/>
      </c>
      <c r="AO88" s="46" t="s">
        <v>23</v>
      </c>
      <c r="AP88" s="5" t="str">
        <f>IFERROR(VLOOKUP($A88,集約用シート!$B$5:$U$300,15,FALSE),"")</f>
        <v/>
      </c>
      <c r="AQ88" s="8" t="s">
        <v>23</v>
      </c>
      <c r="AR88" s="46" t="s">
        <v>23</v>
      </c>
      <c r="AS88" s="5" t="str">
        <f>IFERROR(VLOOKUP($A88,集約用シート!$B$5:$U$300,19,FALSE),"")</f>
        <v/>
      </c>
      <c r="AT88" s="46" t="s">
        <v>23</v>
      </c>
      <c r="AU88" s="5" t="str">
        <f>IFERROR(VLOOKUP($A88,集約用シート!$B$5:$U$300,21,FALSE),"")</f>
        <v/>
      </c>
    </row>
  </sheetData>
  <mergeCells count="32">
    <mergeCell ref="A88:B88"/>
    <mergeCell ref="C88:D88"/>
    <mergeCell ref="N88:O88"/>
    <mergeCell ref="Y88:Z88"/>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dimension ref="A1:AU73"/>
  <sheetViews>
    <sheetView view="pageBreakPreview" topLeftCell="AD2" zoomScale="93" zoomScaleNormal="95" zoomScaleSheetLayoutView="70" workbookViewId="0">
      <selection activeCell="AN5" sqref="AN5:AN73"/>
    </sheetView>
  </sheetViews>
  <sheetFormatPr defaultColWidth="9" defaultRowHeight="28.5" customHeight="1"/>
  <cols>
    <col min="1" max="1" width="6.58203125" style="3" customWidth="1"/>
    <col min="2" max="2" width="32.5" style="3" customWidth="1"/>
    <col min="3" max="4" width="9.25" style="18" customWidth="1"/>
    <col min="5" max="5" width="8.25" style="18" hidden="1" customWidth="1"/>
    <col min="6" max="11" width="9.25" style="18" customWidth="1"/>
    <col min="12" max="13" width="8.25" style="18" customWidth="1"/>
    <col min="14" max="15" width="9.25" style="18" customWidth="1"/>
    <col min="16" max="16" width="8.25" style="18" hidden="1" customWidth="1"/>
    <col min="17" max="22" width="9.25" style="18" customWidth="1"/>
    <col min="23" max="24" width="8.25" style="18" customWidth="1"/>
    <col min="25" max="26" width="9.25" style="1" customWidth="1"/>
    <col min="27" max="27" width="8.25" style="1" hidden="1" customWidth="1"/>
    <col min="28" max="34" width="9.25" style="1" customWidth="1"/>
    <col min="35" max="36" width="8.25" style="1" customWidth="1"/>
    <col min="37" max="42" width="9" style="2"/>
    <col min="43" max="16384" width="9" style="3"/>
  </cols>
  <sheetData>
    <row r="1" spans="1:47" ht="28.5" customHeight="1">
      <c r="C1" s="94" t="s">
        <v>2569</v>
      </c>
      <c r="D1" s="95"/>
      <c r="E1" s="95"/>
      <c r="F1" s="95"/>
      <c r="G1" s="95"/>
      <c r="H1" s="95"/>
      <c r="I1" s="95"/>
      <c r="J1" s="95"/>
      <c r="K1" s="95"/>
      <c r="L1" s="95"/>
      <c r="M1" s="96"/>
      <c r="N1" s="94" t="s">
        <v>2570</v>
      </c>
      <c r="O1" s="95"/>
      <c r="P1" s="95"/>
      <c r="Q1" s="95"/>
      <c r="R1" s="95"/>
      <c r="S1" s="95"/>
      <c r="T1" s="95"/>
      <c r="U1" s="95"/>
      <c r="V1" s="95"/>
      <c r="W1" s="95"/>
      <c r="X1" s="96"/>
      <c r="Y1" s="91" t="s">
        <v>2571</v>
      </c>
      <c r="Z1" s="92"/>
      <c r="AA1" s="92"/>
      <c r="AB1" s="92"/>
      <c r="AC1" s="92"/>
      <c r="AD1" s="92"/>
      <c r="AE1" s="92"/>
      <c r="AF1" s="92"/>
      <c r="AG1" s="92"/>
      <c r="AH1" s="92"/>
      <c r="AI1" s="92"/>
      <c r="AJ1" s="93"/>
      <c r="AK1" s="94" t="s">
        <v>2572</v>
      </c>
      <c r="AL1" s="95"/>
      <c r="AM1" s="95"/>
      <c r="AN1" s="95"/>
      <c r="AO1" s="95"/>
      <c r="AP1" s="95"/>
      <c r="AQ1" s="95"/>
      <c r="AR1" s="95"/>
      <c r="AS1" s="95"/>
      <c r="AT1" s="95"/>
      <c r="AU1" s="96"/>
    </row>
    <row r="2" spans="1:47"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1" t="s">
        <v>5</v>
      </c>
      <c r="Z2" s="93"/>
      <c r="AA2" s="40"/>
      <c r="AB2" s="91" t="s">
        <v>6</v>
      </c>
      <c r="AC2" s="93"/>
      <c r="AD2" s="91" t="s">
        <v>7</v>
      </c>
      <c r="AE2" s="93"/>
      <c r="AF2" s="139" t="s">
        <v>10</v>
      </c>
      <c r="AG2" s="91" t="s">
        <v>8</v>
      </c>
      <c r="AH2" s="93"/>
      <c r="AI2" s="97" t="s">
        <v>9</v>
      </c>
      <c r="AJ2" s="98"/>
      <c r="AK2" s="94" t="s">
        <v>5</v>
      </c>
      <c r="AL2" s="96"/>
      <c r="AM2" s="94" t="s">
        <v>6</v>
      </c>
      <c r="AN2" s="96"/>
      <c r="AO2" s="94" t="s">
        <v>7</v>
      </c>
      <c r="AP2" s="96"/>
      <c r="AQ2" s="101" t="s">
        <v>10</v>
      </c>
      <c r="AR2" s="94" t="s">
        <v>8</v>
      </c>
      <c r="AS2" s="96"/>
      <c r="AT2" s="99" t="s">
        <v>11</v>
      </c>
      <c r="AU2" s="100"/>
    </row>
    <row r="3" spans="1:47"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0" t="s">
        <v>14</v>
      </c>
      <c r="Z3" s="40" t="s">
        <v>15</v>
      </c>
      <c r="AA3" s="40"/>
      <c r="AB3" s="40" t="s">
        <v>17</v>
      </c>
      <c r="AC3" s="40" t="s">
        <v>18</v>
      </c>
      <c r="AD3" s="40" t="s">
        <v>17</v>
      </c>
      <c r="AE3" s="40" t="s">
        <v>18</v>
      </c>
      <c r="AF3" s="140"/>
      <c r="AG3" s="40" t="s">
        <v>17</v>
      </c>
      <c r="AH3" s="40" t="s">
        <v>18</v>
      </c>
      <c r="AI3" s="40" t="s">
        <v>17</v>
      </c>
      <c r="AJ3" s="40" t="s">
        <v>18</v>
      </c>
      <c r="AK3" s="46" t="s">
        <v>14</v>
      </c>
      <c r="AL3" s="46" t="s">
        <v>15</v>
      </c>
      <c r="AM3" s="46" t="s">
        <v>17</v>
      </c>
      <c r="AN3" s="46" t="s">
        <v>18</v>
      </c>
      <c r="AO3" s="46" t="s">
        <v>17</v>
      </c>
      <c r="AP3" s="46" t="s">
        <v>18</v>
      </c>
      <c r="AQ3" s="102"/>
      <c r="AR3" s="46" t="s">
        <v>17</v>
      </c>
      <c r="AS3" s="46" t="s">
        <v>18</v>
      </c>
      <c r="AT3" s="46" t="s">
        <v>17</v>
      </c>
      <c r="AU3" s="46" t="s">
        <v>18</v>
      </c>
    </row>
    <row r="4" spans="1:47" ht="28.5" customHeight="1">
      <c r="A4" s="94" t="s">
        <v>19</v>
      </c>
      <c r="B4" s="96"/>
      <c r="C4" s="46">
        <v>3</v>
      </c>
      <c r="D4" s="46">
        <v>19</v>
      </c>
      <c r="E4" s="46"/>
      <c r="F4" s="46">
        <v>3</v>
      </c>
      <c r="G4" s="46">
        <v>31</v>
      </c>
      <c r="H4" s="46">
        <v>12</v>
      </c>
      <c r="I4" s="46">
        <v>26</v>
      </c>
      <c r="J4" s="46"/>
      <c r="K4" s="46">
        <v>16</v>
      </c>
      <c r="L4" s="46"/>
      <c r="M4" s="46"/>
      <c r="N4" s="46">
        <v>28</v>
      </c>
      <c r="O4" s="46">
        <v>2</v>
      </c>
      <c r="P4" s="46"/>
      <c r="Q4" s="46">
        <v>35</v>
      </c>
      <c r="R4" s="46">
        <v>28</v>
      </c>
      <c r="S4" s="46">
        <v>15</v>
      </c>
      <c r="T4" s="46">
        <v>18</v>
      </c>
      <c r="U4" s="46"/>
      <c r="V4" s="46">
        <v>4</v>
      </c>
      <c r="W4" s="46"/>
      <c r="X4" s="46"/>
      <c r="Y4" s="40">
        <v>24</v>
      </c>
      <c r="Z4" s="40">
        <v>19</v>
      </c>
      <c r="AA4" s="40"/>
      <c r="AB4" s="40">
        <v>4</v>
      </c>
      <c r="AC4" s="40">
        <v>21</v>
      </c>
      <c r="AD4" s="40">
        <v>2</v>
      </c>
      <c r="AE4" s="40">
        <v>17</v>
      </c>
      <c r="AF4" s="40"/>
      <c r="AG4" s="40">
        <v>1</v>
      </c>
      <c r="AH4" s="40">
        <v>6</v>
      </c>
      <c r="AI4" s="40"/>
      <c r="AJ4" s="40">
        <v>2</v>
      </c>
      <c r="AK4" s="46">
        <v>12</v>
      </c>
      <c r="AL4" s="46">
        <v>1</v>
      </c>
      <c r="AM4" s="46">
        <v>5</v>
      </c>
      <c r="AN4" s="46"/>
      <c r="AO4" s="46">
        <v>4</v>
      </c>
      <c r="AP4" s="46"/>
      <c r="AQ4" s="8"/>
      <c r="AR4" s="46"/>
      <c r="AS4" s="46"/>
      <c r="AT4" s="46">
        <v>2</v>
      </c>
      <c r="AU4" s="46"/>
    </row>
    <row r="5" spans="1:47" ht="28.5" customHeight="1">
      <c r="A5" s="20">
        <v>481</v>
      </c>
      <c r="B5" s="21" t="s">
        <v>1274</v>
      </c>
      <c r="C5" s="46" t="s">
        <v>26</v>
      </c>
      <c r="D5" s="46" t="s">
        <v>22</v>
      </c>
      <c r="E5" s="46">
        <v>1</v>
      </c>
      <c r="F5" s="46" t="s">
        <v>26</v>
      </c>
      <c r="G5" s="46" t="s">
        <v>26</v>
      </c>
      <c r="H5" s="46" t="s">
        <v>26</v>
      </c>
      <c r="I5" s="46" t="s">
        <v>26</v>
      </c>
      <c r="J5" s="46"/>
      <c r="K5" s="46"/>
      <c r="L5" s="46"/>
      <c r="M5" s="46"/>
      <c r="N5" s="46" t="s">
        <v>26</v>
      </c>
      <c r="O5" s="46" t="s">
        <v>22</v>
      </c>
      <c r="P5" s="46">
        <v>1</v>
      </c>
      <c r="Q5" s="46" t="s">
        <v>26</v>
      </c>
      <c r="R5" s="46" t="s">
        <v>26</v>
      </c>
      <c r="S5" s="46" t="s">
        <v>26</v>
      </c>
      <c r="T5" s="46" t="s">
        <v>26</v>
      </c>
      <c r="U5" s="46"/>
      <c r="V5" s="46"/>
      <c r="W5" s="46"/>
      <c r="X5" s="46"/>
      <c r="Y5" s="40" t="s">
        <v>25</v>
      </c>
      <c r="Z5" s="40" t="s">
        <v>21</v>
      </c>
      <c r="AA5" s="40" t="s">
        <v>21</v>
      </c>
      <c r="AB5" s="40" t="s">
        <v>25</v>
      </c>
      <c r="AC5" s="40" t="s">
        <v>25</v>
      </c>
      <c r="AD5" s="40" t="s">
        <v>25</v>
      </c>
      <c r="AE5" s="40" t="s">
        <v>25</v>
      </c>
      <c r="AF5" s="24"/>
      <c r="AG5" s="40" t="s">
        <v>21</v>
      </c>
      <c r="AH5" s="40" t="s">
        <v>21</v>
      </c>
      <c r="AI5" s="40" t="s">
        <v>21</v>
      </c>
      <c r="AJ5" s="40" t="s">
        <v>21</v>
      </c>
      <c r="AK5" s="46" t="s">
        <v>25</v>
      </c>
      <c r="AL5" s="46" t="s">
        <v>21</v>
      </c>
      <c r="AM5" s="46" t="s">
        <v>25</v>
      </c>
      <c r="AN5" s="46" t="str">
        <f>IFERROR(VLOOKUP($B5,Sheet1!$A$5:$B$300,2,FALSE),"")</f>
        <v/>
      </c>
      <c r="AO5" s="46" t="s">
        <v>25</v>
      </c>
      <c r="AP5" s="5" t="str">
        <f>IFERROR(VLOOKUP($A5,集約用シート!$B$5:$U$300,15,FALSE),"")</f>
        <v/>
      </c>
      <c r="AQ5" s="8" t="s">
        <v>1934</v>
      </c>
      <c r="AR5" s="46" t="s">
        <v>21</v>
      </c>
      <c r="AS5" s="5" t="str">
        <f>IFERROR(VLOOKUP($A5,集約用シート!$B$5:$U$300,19,FALSE),"")</f>
        <v/>
      </c>
      <c r="AT5" s="46" t="s">
        <v>21</v>
      </c>
      <c r="AU5" s="5" t="str">
        <f>IFERROR(VLOOKUP($A5,集約用シート!$B$5:$U$300,21,FALSE),"")</f>
        <v/>
      </c>
    </row>
    <row r="6" spans="1:47" ht="28.5" customHeight="1">
      <c r="A6" s="20">
        <v>482</v>
      </c>
      <c r="B6" s="21" t="s">
        <v>1275</v>
      </c>
      <c r="C6" s="46" t="s">
        <v>26</v>
      </c>
      <c r="D6" s="46" t="s">
        <v>22</v>
      </c>
      <c r="E6" s="46">
        <v>1</v>
      </c>
      <c r="F6" s="46" t="s">
        <v>26</v>
      </c>
      <c r="G6" s="46" t="s">
        <v>26</v>
      </c>
      <c r="H6" s="46" t="s">
        <v>26</v>
      </c>
      <c r="I6" s="46" t="s">
        <v>26</v>
      </c>
      <c r="J6" s="46"/>
      <c r="K6" s="46"/>
      <c r="L6" s="46"/>
      <c r="M6" s="46"/>
      <c r="N6" s="46" t="s">
        <v>26</v>
      </c>
      <c r="O6" s="46" t="s">
        <v>22</v>
      </c>
      <c r="P6" s="46">
        <v>1</v>
      </c>
      <c r="Q6" s="46" t="s">
        <v>26</v>
      </c>
      <c r="R6" s="46" t="s">
        <v>26</v>
      </c>
      <c r="S6" s="46" t="s">
        <v>26</v>
      </c>
      <c r="T6" s="46" t="s">
        <v>26</v>
      </c>
      <c r="U6" s="46"/>
      <c r="V6" s="46"/>
      <c r="W6" s="46"/>
      <c r="X6" s="46"/>
      <c r="Y6" s="40" t="s">
        <v>25</v>
      </c>
      <c r="Z6" s="40" t="s">
        <v>23</v>
      </c>
      <c r="AA6" s="40" t="e">
        <v>#N/A</v>
      </c>
      <c r="AB6" s="40" t="s">
        <v>23</v>
      </c>
      <c r="AC6" s="40" t="s">
        <v>25</v>
      </c>
      <c r="AD6" s="40" t="s">
        <v>23</v>
      </c>
      <c r="AE6" s="40" t="s">
        <v>25</v>
      </c>
      <c r="AF6" s="24"/>
      <c r="AG6" s="40" t="s">
        <v>23</v>
      </c>
      <c r="AH6" s="40" t="s">
        <v>21</v>
      </c>
      <c r="AI6" s="40" t="s">
        <v>23</v>
      </c>
      <c r="AJ6" s="40" t="s">
        <v>25</v>
      </c>
      <c r="AK6" s="46" t="s">
        <v>25</v>
      </c>
      <c r="AL6" s="46" t="s">
        <v>21</v>
      </c>
      <c r="AM6" s="46" t="s">
        <v>25</v>
      </c>
      <c r="AN6" s="46" t="str">
        <f>IFERROR(VLOOKUP($B6,Sheet1!$A$5:$B$300,2,FALSE),"")</f>
        <v/>
      </c>
      <c r="AO6" s="46" t="s">
        <v>25</v>
      </c>
      <c r="AP6" s="5" t="str">
        <f>IFERROR(VLOOKUP($A6,集約用シート!$B$5:$U$300,15,FALSE),"")</f>
        <v/>
      </c>
      <c r="AQ6" s="8" t="s">
        <v>21</v>
      </c>
      <c r="AR6" s="46" t="s">
        <v>21</v>
      </c>
      <c r="AS6" s="5" t="str">
        <f>IFERROR(VLOOKUP($A6,集約用シート!$B$5:$U$300,19,FALSE),"")</f>
        <v/>
      </c>
      <c r="AT6" s="46" t="s">
        <v>21</v>
      </c>
      <c r="AU6" s="5" t="str">
        <f>IFERROR(VLOOKUP($A6,集約用シート!$B$5:$U$300,21,FALSE),"")</f>
        <v/>
      </c>
    </row>
    <row r="7" spans="1:47" ht="28.5" customHeight="1">
      <c r="A7" s="20">
        <v>485</v>
      </c>
      <c r="B7" s="21" t="s">
        <v>1276</v>
      </c>
      <c r="C7" s="46" t="s">
        <v>26</v>
      </c>
      <c r="D7" s="46" t="s">
        <v>26</v>
      </c>
      <c r="E7" s="46" t="s">
        <v>26</v>
      </c>
      <c r="F7" s="46" t="s">
        <v>26</v>
      </c>
      <c r="G7" s="46" t="s">
        <v>25</v>
      </c>
      <c r="H7" s="46"/>
      <c r="I7" s="46" t="s">
        <v>26</v>
      </c>
      <c r="J7" s="46"/>
      <c r="K7" s="46" t="s">
        <v>26</v>
      </c>
      <c r="L7" s="46"/>
      <c r="M7" s="46"/>
      <c r="N7" s="46" t="s">
        <v>26</v>
      </c>
      <c r="O7" s="46" t="s">
        <v>25</v>
      </c>
      <c r="P7" s="46">
        <v>2</v>
      </c>
      <c r="Q7" s="46" t="s">
        <v>26</v>
      </c>
      <c r="R7" s="46" t="s">
        <v>26</v>
      </c>
      <c r="S7" s="46" t="s">
        <v>26</v>
      </c>
      <c r="T7" s="46"/>
      <c r="U7" s="46"/>
      <c r="V7" s="46"/>
      <c r="W7" s="46"/>
      <c r="X7" s="46"/>
      <c r="Y7" s="40" t="s">
        <v>25</v>
      </c>
      <c r="Z7" s="40" t="s">
        <v>25</v>
      </c>
      <c r="AA7" s="40" t="e">
        <v>#N/A</v>
      </c>
      <c r="AB7" s="40" t="s">
        <v>23</v>
      </c>
      <c r="AC7" s="40" t="s">
        <v>25</v>
      </c>
      <c r="AD7" s="40" t="s">
        <v>23</v>
      </c>
      <c r="AE7" s="40" t="s">
        <v>25</v>
      </c>
      <c r="AF7" s="24"/>
      <c r="AG7" s="40" t="s">
        <v>23</v>
      </c>
      <c r="AH7" s="40" t="s">
        <v>21</v>
      </c>
      <c r="AI7" s="40" t="s">
        <v>23</v>
      </c>
      <c r="AJ7" s="40" t="s">
        <v>21</v>
      </c>
      <c r="AK7" s="46" t="s">
        <v>23</v>
      </c>
      <c r="AL7" s="46" t="s">
        <v>23</v>
      </c>
      <c r="AM7" s="46" t="s">
        <v>23</v>
      </c>
      <c r="AN7" s="46" t="str">
        <f>IFERROR(VLOOKUP($B7,Sheet1!$A$5:$B$300,2,FALSE),"")</f>
        <v/>
      </c>
      <c r="AO7" s="46" t="s">
        <v>23</v>
      </c>
      <c r="AP7" s="5" t="str">
        <f>IFERROR(VLOOKUP($A7,集約用シート!$B$5:$U$300,15,FALSE),"")</f>
        <v/>
      </c>
      <c r="AQ7" s="8" t="s">
        <v>23</v>
      </c>
      <c r="AR7" s="46" t="s">
        <v>23</v>
      </c>
      <c r="AS7" s="5" t="str">
        <f>IFERROR(VLOOKUP($A7,集約用シート!$B$5:$U$300,19,FALSE),"")</f>
        <v/>
      </c>
      <c r="AT7" s="46" t="s">
        <v>23</v>
      </c>
      <c r="AU7" s="5" t="str">
        <f>IFERROR(VLOOKUP($A7,集約用シート!$B$5:$U$300,21,FALSE),"")</f>
        <v/>
      </c>
    </row>
    <row r="8" spans="1:47" ht="28.5" customHeight="1">
      <c r="A8" s="20">
        <v>487</v>
      </c>
      <c r="B8" s="21" t="s">
        <v>1277</v>
      </c>
      <c r="C8" s="46" t="s">
        <v>22</v>
      </c>
      <c r="D8" s="46" t="s">
        <v>26</v>
      </c>
      <c r="E8" s="46" t="s">
        <v>26</v>
      </c>
      <c r="F8" s="46" t="s">
        <v>26</v>
      </c>
      <c r="G8" s="46"/>
      <c r="H8" s="46"/>
      <c r="I8" s="46"/>
      <c r="J8" s="46"/>
      <c r="K8" s="46"/>
      <c r="L8" s="46"/>
      <c r="M8" s="46"/>
      <c r="N8" s="46" t="s">
        <v>22</v>
      </c>
      <c r="O8" s="46" t="s">
        <v>26</v>
      </c>
      <c r="P8" s="46">
        <v>1</v>
      </c>
      <c r="Q8" s="46" t="s">
        <v>26</v>
      </c>
      <c r="R8" s="46"/>
      <c r="S8" s="46"/>
      <c r="T8" s="46"/>
      <c r="U8" s="46"/>
      <c r="V8" s="46"/>
      <c r="W8" s="46"/>
      <c r="X8" s="46"/>
      <c r="Y8" s="40" t="s">
        <v>23</v>
      </c>
      <c r="Z8" s="40" t="s">
        <v>25</v>
      </c>
      <c r="AA8" s="40" t="e">
        <v>#N/A</v>
      </c>
      <c r="AB8" s="40" t="s">
        <v>23</v>
      </c>
      <c r="AC8" s="40" t="s">
        <v>23</v>
      </c>
      <c r="AD8" s="40" t="s">
        <v>23</v>
      </c>
      <c r="AE8" s="40" t="s">
        <v>23</v>
      </c>
      <c r="AF8" s="24"/>
      <c r="AG8" s="40" t="s">
        <v>23</v>
      </c>
      <c r="AH8" s="40" t="s">
        <v>23</v>
      </c>
      <c r="AI8" s="40" t="s">
        <v>23</v>
      </c>
      <c r="AJ8" s="40" t="s">
        <v>23</v>
      </c>
      <c r="AK8" s="46" t="s">
        <v>21</v>
      </c>
      <c r="AL8" s="46" t="s">
        <v>25</v>
      </c>
      <c r="AM8" s="46" t="s">
        <v>21</v>
      </c>
      <c r="AN8" s="46" t="str">
        <f>IFERROR(VLOOKUP($B8,Sheet1!$A$5:$B$300,2,FALSE),"")</f>
        <v/>
      </c>
      <c r="AO8" s="46" t="s">
        <v>21</v>
      </c>
      <c r="AP8" s="5" t="str">
        <f>IFERROR(VLOOKUP($A8,集約用シート!$B$5:$U$300,15,FALSE),"")</f>
        <v/>
      </c>
      <c r="AQ8" s="8" t="s">
        <v>2567</v>
      </c>
      <c r="AR8" s="46" t="s">
        <v>21</v>
      </c>
      <c r="AS8" s="5" t="str">
        <f>IFERROR(VLOOKUP($A8,集約用シート!$B$5:$U$300,19,FALSE),"")</f>
        <v/>
      </c>
      <c r="AT8" s="46" t="s">
        <v>25</v>
      </c>
      <c r="AU8" s="5" t="str">
        <f>IFERROR(VLOOKUP($A8,集約用シート!$B$5:$U$300,21,FALSE),"")</f>
        <v/>
      </c>
    </row>
    <row r="9" spans="1:47" ht="28.5" customHeight="1">
      <c r="A9" s="20">
        <v>488</v>
      </c>
      <c r="B9" s="21" t="s">
        <v>1278</v>
      </c>
      <c r="C9" s="46" t="s">
        <v>26</v>
      </c>
      <c r="D9" s="46" t="s">
        <v>26</v>
      </c>
      <c r="E9" s="46" t="s">
        <v>26</v>
      </c>
      <c r="F9" s="46" t="s">
        <v>26</v>
      </c>
      <c r="G9" s="46" t="s">
        <v>26</v>
      </c>
      <c r="H9" s="46"/>
      <c r="I9" s="46" t="s">
        <v>26</v>
      </c>
      <c r="J9" s="46"/>
      <c r="K9" s="46"/>
      <c r="L9" s="46"/>
      <c r="M9" s="46"/>
      <c r="N9" s="46" t="s">
        <v>26</v>
      </c>
      <c r="O9" s="46" t="s">
        <v>25</v>
      </c>
      <c r="P9" s="46">
        <v>2</v>
      </c>
      <c r="Q9" s="46" t="s">
        <v>26</v>
      </c>
      <c r="R9" s="46" t="s">
        <v>26</v>
      </c>
      <c r="S9" s="46"/>
      <c r="T9" s="46" t="s">
        <v>26</v>
      </c>
      <c r="U9" s="46"/>
      <c r="V9" s="46" t="s">
        <v>26</v>
      </c>
      <c r="W9" s="46"/>
      <c r="X9" s="46"/>
      <c r="Y9" s="40" t="s">
        <v>25</v>
      </c>
      <c r="Z9" s="40" t="s">
        <v>25</v>
      </c>
      <c r="AA9" s="40" t="e">
        <v>#N/A</v>
      </c>
      <c r="AB9" s="40" t="s">
        <v>23</v>
      </c>
      <c r="AC9" s="40" t="s">
        <v>25</v>
      </c>
      <c r="AD9" s="40" t="s">
        <v>23</v>
      </c>
      <c r="AE9" s="40" t="s">
        <v>25</v>
      </c>
      <c r="AF9" s="24"/>
      <c r="AG9" s="40" t="s">
        <v>23</v>
      </c>
      <c r="AH9" s="40" t="s">
        <v>25</v>
      </c>
      <c r="AI9" s="40" t="s">
        <v>23</v>
      </c>
      <c r="AJ9" s="40" t="s">
        <v>21</v>
      </c>
      <c r="AK9" s="46" t="s">
        <v>25</v>
      </c>
      <c r="AL9" s="46" t="s">
        <v>21</v>
      </c>
      <c r="AM9" s="46" t="s">
        <v>25</v>
      </c>
      <c r="AN9" s="46" t="str">
        <f>IFERROR(VLOOKUP($B9,Sheet1!$A$5:$B$300,2,FALSE),"")</f>
        <v/>
      </c>
      <c r="AO9" s="46" t="s">
        <v>21</v>
      </c>
      <c r="AP9" s="5" t="str">
        <f>IFERROR(VLOOKUP($A9,集約用シート!$B$5:$U$300,15,FALSE),"")</f>
        <v/>
      </c>
      <c r="AQ9" s="8" t="s">
        <v>1934</v>
      </c>
      <c r="AR9" s="46" t="s">
        <v>2566</v>
      </c>
      <c r="AS9" s="5" t="str">
        <f>IFERROR(VLOOKUP($A9,集約用シート!$B$5:$U$300,19,FALSE),"")</f>
        <v/>
      </c>
      <c r="AT9" s="46" t="s">
        <v>21</v>
      </c>
      <c r="AU9" s="5" t="str">
        <f>IFERROR(VLOOKUP($A9,集約用シート!$B$5:$U$300,21,FALSE),"")</f>
        <v/>
      </c>
    </row>
    <row r="10" spans="1:47" ht="28.5" customHeight="1">
      <c r="A10" s="20">
        <v>4812</v>
      </c>
      <c r="B10" s="21" t="s">
        <v>1279</v>
      </c>
      <c r="C10" s="46" t="s">
        <v>26</v>
      </c>
      <c r="D10" s="46" t="s">
        <v>22</v>
      </c>
      <c r="E10" s="46">
        <v>1</v>
      </c>
      <c r="F10" s="46" t="s">
        <v>26</v>
      </c>
      <c r="G10" s="46" t="s">
        <v>26</v>
      </c>
      <c r="H10" s="46" t="s">
        <v>26</v>
      </c>
      <c r="I10" s="46" t="s">
        <v>26</v>
      </c>
      <c r="J10" s="46"/>
      <c r="K10" s="46" t="s">
        <v>26</v>
      </c>
      <c r="L10" s="46"/>
      <c r="M10" s="46"/>
      <c r="N10" s="46" t="s">
        <v>26</v>
      </c>
      <c r="O10" s="46" t="s">
        <v>22</v>
      </c>
      <c r="P10" s="46">
        <v>1</v>
      </c>
      <c r="Q10" s="46" t="s">
        <v>26</v>
      </c>
      <c r="R10" s="46" t="s">
        <v>26</v>
      </c>
      <c r="S10" s="46"/>
      <c r="T10" s="46" t="s">
        <v>26</v>
      </c>
      <c r="U10" s="46"/>
      <c r="V10" s="46"/>
      <c r="W10" s="46"/>
      <c r="X10" s="46"/>
      <c r="Y10" s="40" t="s">
        <v>25</v>
      </c>
      <c r="Z10" s="40" t="s">
        <v>21</v>
      </c>
      <c r="AA10" s="40" t="s">
        <v>21</v>
      </c>
      <c r="AB10" s="40" t="s">
        <v>23</v>
      </c>
      <c r="AC10" s="40" t="s">
        <v>25</v>
      </c>
      <c r="AD10" s="40" t="s">
        <v>23</v>
      </c>
      <c r="AE10" s="40" t="s">
        <v>25</v>
      </c>
      <c r="AF10" s="24"/>
      <c r="AG10" s="40" t="s">
        <v>23</v>
      </c>
      <c r="AH10" s="40" t="s">
        <v>25</v>
      </c>
      <c r="AI10" s="40" t="s">
        <v>21</v>
      </c>
      <c r="AJ10" s="40" t="s">
        <v>21</v>
      </c>
      <c r="AK10" s="46" t="s">
        <v>23</v>
      </c>
      <c r="AL10" s="46" t="s">
        <v>23</v>
      </c>
      <c r="AM10" s="46" t="s">
        <v>23</v>
      </c>
      <c r="AN10" s="46" t="str">
        <f>IFERROR(VLOOKUP($B10,Sheet1!$A$5:$B$300,2,FALSE),"")</f>
        <v/>
      </c>
      <c r="AO10" s="46" t="s">
        <v>23</v>
      </c>
      <c r="AP10" s="5" t="str">
        <f>IFERROR(VLOOKUP($A10,集約用シート!$B$5:$U$300,15,FALSE),"")</f>
        <v/>
      </c>
      <c r="AQ10" s="8" t="s">
        <v>23</v>
      </c>
      <c r="AR10" s="46" t="s">
        <v>23</v>
      </c>
      <c r="AS10" s="5" t="str">
        <f>IFERROR(VLOOKUP($A10,集約用シート!$B$5:$U$300,19,FALSE),"")</f>
        <v/>
      </c>
      <c r="AT10" s="46" t="s">
        <v>23</v>
      </c>
      <c r="AU10" s="5" t="str">
        <f>IFERROR(VLOOKUP($A10,集約用シート!$B$5:$U$300,21,FALSE),"")</f>
        <v/>
      </c>
    </row>
    <row r="11" spans="1:47" ht="28.5" customHeight="1">
      <c r="A11" s="20">
        <v>4815</v>
      </c>
      <c r="B11" s="21" t="s">
        <v>1280</v>
      </c>
      <c r="C11" s="46" t="s">
        <v>26</v>
      </c>
      <c r="D11" s="46" t="s">
        <v>22</v>
      </c>
      <c r="E11" s="46">
        <v>1</v>
      </c>
      <c r="F11" s="46"/>
      <c r="G11" s="46" t="s">
        <v>26</v>
      </c>
      <c r="H11" s="46"/>
      <c r="I11" s="46" t="s">
        <v>26</v>
      </c>
      <c r="J11" s="46"/>
      <c r="K11" s="46" t="s">
        <v>26</v>
      </c>
      <c r="L11" s="46"/>
      <c r="M11" s="46"/>
      <c r="N11" s="46" t="s">
        <v>26</v>
      </c>
      <c r="O11" s="46" t="s">
        <v>22</v>
      </c>
      <c r="P11" s="46">
        <v>1</v>
      </c>
      <c r="Q11" s="46" t="s">
        <v>26</v>
      </c>
      <c r="R11" s="46" t="s">
        <v>26</v>
      </c>
      <c r="S11" s="46"/>
      <c r="T11" s="46"/>
      <c r="U11" s="46"/>
      <c r="V11" s="46"/>
      <c r="W11" s="46"/>
      <c r="X11" s="46"/>
      <c r="Y11" s="40" t="s">
        <v>23</v>
      </c>
      <c r="Z11" s="40" t="s">
        <v>23</v>
      </c>
      <c r="AA11" s="40" t="e">
        <v>#N/A</v>
      </c>
      <c r="AB11" s="40" t="s">
        <v>23</v>
      </c>
      <c r="AC11" s="40" t="s">
        <v>23</v>
      </c>
      <c r="AD11" s="40" t="s">
        <v>23</v>
      </c>
      <c r="AE11" s="40" t="s">
        <v>23</v>
      </c>
      <c r="AF11" s="24"/>
      <c r="AG11" s="40" t="s">
        <v>23</v>
      </c>
      <c r="AH11" s="40" t="s">
        <v>23</v>
      </c>
      <c r="AI11" s="40" t="s">
        <v>23</v>
      </c>
      <c r="AJ11" s="40" t="s">
        <v>23</v>
      </c>
      <c r="AK11" s="46" t="s">
        <v>23</v>
      </c>
      <c r="AL11" s="46" t="s">
        <v>23</v>
      </c>
      <c r="AM11" s="46" t="s">
        <v>23</v>
      </c>
      <c r="AN11" s="46" t="str">
        <f>IFERROR(VLOOKUP($B11,Sheet1!$A$5:$B$300,2,FALSE),"")</f>
        <v/>
      </c>
      <c r="AO11" s="46" t="s">
        <v>23</v>
      </c>
      <c r="AP11" s="5" t="str">
        <f>IFERROR(VLOOKUP($A11,集約用シート!$B$5:$U$300,15,FALSE),"")</f>
        <v/>
      </c>
      <c r="AQ11" s="8" t="s">
        <v>23</v>
      </c>
      <c r="AR11" s="46" t="s">
        <v>23</v>
      </c>
      <c r="AS11" s="5" t="str">
        <f>IFERROR(VLOOKUP($A11,集約用シート!$B$5:$U$300,19,FALSE),"")</f>
        <v/>
      </c>
      <c r="AT11" s="46" t="s">
        <v>23</v>
      </c>
      <c r="AU11" s="5" t="str">
        <f>IFERROR(VLOOKUP($A11,集約用シート!$B$5:$U$300,21,FALSE),"")</f>
        <v/>
      </c>
    </row>
    <row r="12" spans="1:47" ht="28.5" customHeight="1">
      <c r="A12" s="20">
        <v>4816</v>
      </c>
      <c r="B12" s="21" t="s">
        <v>1281</v>
      </c>
      <c r="C12" s="46" t="s">
        <v>26</v>
      </c>
      <c r="D12" s="46" t="s">
        <v>26</v>
      </c>
      <c r="E12" s="46" t="s">
        <v>26</v>
      </c>
      <c r="F12" s="46" t="s">
        <v>26</v>
      </c>
      <c r="G12" s="46" t="s">
        <v>26</v>
      </c>
      <c r="H12" s="46"/>
      <c r="I12" s="46" t="s">
        <v>26</v>
      </c>
      <c r="J12" s="46"/>
      <c r="K12" s="46" t="s">
        <v>26</v>
      </c>
      <c r="L12" s="46"/>
      <c r="M12" s="46"/>
      <c r="N12" s="46" t="s">
        <v>26</v>
      </c>
      <c r="O12" s="46" t="s">
        <v>25</v>
      </c>
      <c r="P12" s="46">
        <v>2</v>
      </c>
      <c r="Q12" s="46" t="s">
        <v>26</v>
      </c>
      <c r="R12" s="46" t="s">
        <v>26</v>
      </c>
      <c r="S12" s="46"/>
      <c r="T12" s="46"/>
      <c r="U12" s="46"/>
      <c r="V12" s="46"/>
      <c r="W12" s="46"/>
      <c r="X12" s="46"/>
      <c r="Y12" s="40"/>
      <c r="Z12" s="40" t="s">
        <v>25</v>
      </c>
      <c r="AA12" s="40" t="s">
        <v>25</v>
      </c>
      <c r="AB12" s="40" t="s">
        <v>23</v>
      </c>
      <c r="AC12" s="40" t="s">
        <v>25</v>
      </c>
      <c r="AD12" s="40" t="s">
        <v>23</v>
      </c>
      <c r="AE12" s="40" t="s">
        <v>21</v>
      </c>
      <c r="AF12" s="24"/>
      <c r="AG12" s="40" t="s">
        <v>23</v>
      </c>
      <c r="AH12" s="40"/>
      <c r="AI12" s="40" t="s">
        <v>23</v>
      </c>
      <c r="AJ12" s="40" t="s">
        <v>21</v>
      </c>
      <c r="AK12" s="46" t="s">
        <v>25</v>
      </c>
      <c r="AL12" s="46" t="s">
        <v>25</v>
      </c>
      <c r="AM12" s="46"/>
      <c r="AN12" s="46" t="str">
        <f>IFERROR(VLOOKUP($B12,Sheet1!$A$5:$B$300,2,FALSE),"")</f>
        <v/>
      </c>
      <c r="AO12" s="46"/>
      <c r="AP12" s="5" t="str">
        <f>IFERROR(VLOOKUP($A12,集約用シート!$B$5:$U$300,15,FALSE),"")</f>
        <v/>
      </c>
      <c r="AQ12" s="8"/>
      <c r="AR12" s="46"/>
      <c r="AS12" s="5" t="str">
        <f>IFERROR(VLOOKUP($A12,集約用シート!$B$5:$U$300,19,FALSE),"")</f>
        <v/>
      </c>
      <c r="AT12" s="46"/>
      <c r="AU12" s="5" t="str">
        <f>IFERROR(VLOOKUP($A12,集約用シート!$B$5:$U$300,21,FALSE),"")</f>
        <v/>
      </c>
    </row>
    <row r="13" spans="1:47" ht="28.5" customHeight="1">
      <c r="A13" s="20">
        <v>4817</v>
      </c>
      <c r="B13" s="21" t="s">
        <v>1282</v>
      </c>
      <c r="C13" s="46" t="s">
        <v>26</v>
      </c>
      <c r="D13" s="46" t="s">
        <v>22</v>
      </c>
      <c r="E13" s="46">
        <v>1</v>
      </c>
      <c r="F13" s="46" t="s">
        <v>26</v>
      </c>
      <c r="G13" s="46" t="s">
        <v>26</v>
      </c>
      <c r="H13" s="46"/>
      <c r="I13" s="46" t="s">
        <v>26</v>
      </c>
      <c r="J13" s="46"/>
      <c r="K13" s="46" t="s">
        <v>26</v>
      </c>
      <c r="L13" s="46"/>
      <c r="M13" s="46"/>
      <c r="N13" s="46" t="s">
        <v>26</v>
      </c>
      <c r="O13" s="46" t="s">
        <v>25</v>
      </c>
      <c r="P13" s="46">
        <v>2</v>
      </c>
      <c r="Q13" s="46" t="s">
        <v>26</v>
      </c>
      <c r="R13" s="46" t="s">
        <v>26</v>
      </c>
      <c r="S13" s="46"/>
      <c r="T13" s="46" t="s">
        <v>26</v>
      </c>
      <c r="U13" s="46"/>
      <c r="V13" s="46"/>
      <c r="W13" s="46"/>
      <c r="X13" s="46"/>
      <c r="Y13" s="40" t="s">
        <v>25</v>
      </c>
      <c r="Z13" s="40" t="s">
        <v>25</v>
      </c>
      <c r="AA13" s="40" t="s">
        <v>21</v>
      </c>
      <c r="AB13" s="40" t="s">
        <v>23</v>
      </c>
      <c r="AC13" s="40" t="s">
        <v>25</v>
      </c>
      <c r="AD13" s="40" t="s">
        <v>23</v>
      </c>
      <c r="AE13" s="40" t="s">
        <v>25</v>
      </c>
      <c r="AF13" s="24"/>
      <c r="AG13" s="40" t="s">
        <v>23</v>
      </c>
      <c r="AH13" s="40" t="s">
        <v>25</v>
      </c>
      <c r="AI13" s="40" t="s">
        <v>21</v>
      </c>
      <c r="AJ13" s="40" t="s">
        <v>21</v>
      </c>
      <c r="AK13" s="46" t="s">
        <v>23</v>
      </c>
      <c r="AL13" s="46" t="s">
        <v>23</v>
      </c>
      <c r="AM13" s="46" t="s">
        <v>23</v>
      </c>
      <c r="AN13" s="46" t="str">
        <f>IFERROR(VLOOKUP($B13,Sheet1!$A$5:$B$300,2,FALSE),"")</f>
        <v/>
      </c>
      <c r="AO13" s="46" t="s">
        <v>23</v>
      </c>
      <c r="AP13" s="5" t="str">
        <f>IFERROR(VLOOKUP($A13,集約用シート!$B$5:$U$300,15,FALSE),"")</f>
        <v/>
      </c>
      <c r="AQ13" s="8" t="s">
        <v>23</v>
      </c>
      <c r="AR13" s="46" t="s">
        <v>23</v>
      </c>
      <c r="AS13" s="5" t="str">
        <f>IFERROR(VLOOKUP($A13,集約用シート!$B$5:$U$300,19,FALSE),"")</f>
        <v/>
      </c>
      <c r="AT13" s="46" t="s">
        <v>23</v>
      </c>
      <c r="AU13" s="5" t="str">
        <f>IFERROR(VLOOKUP($A13,集約用シート!$B$5:$U$300,21,FALSE),"")</f>
        <v/>
      </c>
    </row>
    <row r="14" spans="1:47" ht="28.5" customHeight="1">
      <c r="A14" s="20">
        <v>4819</v>
      </c>
      <c r="B14" s="21" t="s">
        <v>1283</v>
      </c>
      <c r="C14" s="46" t="s">
        <v>26</v>
      </c>
      <c r="D14" s="46" t="s">
        <v>22</v>
      </c>
      <c r="E14" s="46">
        <v>1</v>
      </c>
      <c r="F14" s="46" t="s">
        <v>26</v>
      </c>
      <c r="G14" s="46" t="s">
        <v>26</v>
      </c>
      <c r="H14" s="46" t="s">
        <v>26</v>
      </c>
      <c r="I14" s="46" t="s">
        <v>26</v>
      </c>
      <c r="J14" s="46"/>
      <c r="K14" s="46" t="s">
        <v>26</v>
      </c>
      <c r="L14" s="46"/>
      <c r="M14" s="46"/>
      <c r="N14" s="46" t="s">
        <v>26</v>
      </c>
      <c r="O14" s="46" t="s">
        <v>22</v>
      </c>
      <c r="P14" s="46">
        <v>1</v>
      </c>
      <c r="Q14" s="46" t="s">
        <v>26</v>
      </c>
      <c r="R14" s="46" t="s">
        <v>26</v>
      </c>
      <c r="S14" s="46" t="s">
        <v>26</v>
      </c>
      <c r="T14" s="46" t="s">
        <v>26</v>
      </c>
      <c r="U14" s="46"/>
      <c r="V14" s="46"/>
      <c r="W14" s="46"/>
      <c r="X14" s="46"/>
      <c r="Y14" s="40" t="s">
        <v>25</v>
      </c>
      <c r="Z14" s="40" t="s">
        <v>23</v>
      </c>
      <c r="AA14" s="40" t="e">
        <v>#N/A</v>
      </c>
      <c r="AB14" s="40" t="s">
        <v>23</v>
      </c>
      <c r="AC14" s="40" t="s">
        <v>25</v>
      </c>
      <c r="AD14" s="40" t="s">
        <v>23</v>
      </c>
      <c r="AE14" s="40" t="s">
        <v>25</v>
      </c>
      <c r="AF14" s="24"/>
      <c r="AG14" s="40" t="s">
        <v>23</v>
      </c>
      <c r="AH14" s="40" t="s">
        <v>25</v>
      </c>
      <c r="AI14" s="40" t="s">
        <v>23</v>
      </c>
      <c r="AJ14" s="40" t="s">
        <v>21</v>
      </c>
      <c r="AK14" s="46" t="s">
        <v>25</v>
      </c>
      <c r="AL14" s="46" t="s">
        <v>21</v>
      </c>
      <c r="AM14" s="46" t="s">
        <v>25</v>
      </c>
      <c r="AN14" s="46" t="str">
        <f>IFERROR(VLOOKUP($B14,Sheet1!$A$5:$B$300,2,FALSE),"")</f>
        <v/>
      </c>
      <c r="AO14" s="46" t="s">
        <v>25</v>
      </c>
      <c r="AP14" s="5" t="str">
        <f>IFERROR(VLOOKUP($A14,集約用シート!$B$5:$U$300,15,FALSE),"")</f>
        <v/>
      </c>
      <c r="AQ14" s="8" t="s">
        <v>1934</v>
      </c>
      <c r="AR14" s="46" t="s">
        <v>21</v>
      </c>
      <c r="AS14" s="5" t="str">
        <f>IFERROR(VLOOKUP($A14,集約用シート!$B$5:$U$300,19,FALSE),"")</f>
        <v/>
      </c>
      <c r="AT14" s="46" t="s">
        <v>21</v>
      </c>
      <c r="AU14" s="5" t="str">
        <f>IFERROR(VLOOKUP($A14,集約用シート!$B$5:$U$300,21,FALSE),"")</f>
        <v/>
      </c>
    </row>
    <row r="15" spans="1:47" ht="28.5" customHeight="1">
      <c r="A15" s="20">
        <v>4826</v>
      </c>
      <c r="B15" s="21" t="s">
        <v>1284</v>
      </c>
      <c r="C15" s="46" t="s">
        <v>26</v>
      </c>
      <c r="D15" s="46" t="s">
        <v>26</v>
      </c>
      <c r="E15" s="46" t="s">
        <v>26</v>
      </c>
      <c r="F15" s="46" t="s">
        <v>26</v>
      </c>
      <c r="G15" s="46" t="s">
        <v>26</v>
      </c>
      <c r="H15" s="46" t="s">
        <v>26</v>
      </c>
      <c r="I15" s="46" t="s">
        <v>26</v>
      </c>
      <c r="J15" s="46"/>
      <c r="K15" s="46" t="s">
        <v>26</v>
      </c>
      <c r="L15" s="46"/>
      <c r="M15" s="46"/>
      <c r="N15" s="46" t="s">
        <v>26</v>
      </c>
      <c r="O15" s="46" t="s">
        <v>25</v>
      </c>
      <c r="P15" s="46">
        <v>2</v>
      </c>
      <c r="Q15" s="46"/>
      <c r="R15" s="46" t="s">
        <v>26</v>
      </c>
      <c r="S15" s="46"/>
      <c r="T15" s="46" t="s">
        <v>26</v>
      </c>
      <c r="U15" s="46"/>
      <c r="V15" s="46" t="s">
        <v>26</v>
      </c>
      <c r="W15" s="46"/>
      <c r="X15" s="46"/>
      <c r="Y15" s="40" t="s">
        <v>25</v>
      </c>
      <c r="Z15" s="40" t="s">
        <v>25</v>
      </c>
      <c r="AA15" s="40" t="e">
        <v>#N/A</v>
      </c>
      <c r="AB15" s="40" t="s">
        <v>23</v>
      </c>
      <c r="AC15" s="40" t="s">
        <v>25</v>
      </c>
      <c r="AD15" s="40" t="s">
        <v>23</v>
      </c>
      <c r="AE15" s="40" t="s">
        <v>21</v>
      </c>
      <c r="AF15" s="24"/>
      <c r="AG15" s="40" t="s">
        <v>23</v>
      </c>
      <c r="AH15" s="40"/>
      <c r="AI15" s="40" t="s">
        <v>23</v>
      </c>
      <c r="AJ15" s="40" t="s">
        <v>21</v>
      </c>
      <c r="AK15" s="46" t="s">
        <v>23</v>
      </c>
      <c r="AL15" s="46" t="s">
        <v>23</v>
      </c>
      <c r="AM15" s="46" t="s">
        <v>23</v>
      </c>
      <c r="AN15" s="46" t="str">
        <f>IFERROR(VLOOKUP($B15,Sheet1!$A$5:$B$300,2,FALSE),"")</f>
        <v/>
      </c>
      <c r="AO15" s="46" t="s">
        <v>23</v>
      </c>
      <c r="AP15" s="5" t="str">
        <f>IFERROR(VLOOKUP($A15,集約用シート!$B$5:$U$300,15,FALSE),"")</f>
        <v/>
      </c>
      <c r="AQ15" s="8" t="s">
        <v>23</v>
      </c>
      <c r="AR15" s="46" t="s">
        <v>23</v>
      </c>
      <c r="AS15" s="5" t="str">
        <f>IFERROR(VLOOKUP($A15,集約用シート!$B$5:$U$300,19,FALSE),"")</f>
        <v/>
      </c>
      <c r="AT15" s="46" t="s">
        <v>23</v>
      </c>
      <c r="AU15" s="5" t="str">
        <f>IFERROR(VLOOKUP($A15,集約用シート!$B$5:$U$300,21,FALSE),"")</f>
        <v/>
      </c>
    </row>
    <row r="16" spans="1:47" ht="28.5" customHeight="1">
      <c r="A16" s="20">
        <v>4836</v>
      </c>
      <c r="B16" s="21" t="s">
        <v>1285</v>
      </c>
      <c r="C16" s="46" t="s">
        <v>22</v>
      </c>
      <c r="D16" s="46" t="s">
        <v>26</v>
      </c>
      <c r="E16" s="46">
        <v>1</v>
      </c>
      <c r="F16" s="46"/>
      <c r="G16" s="46" t="s">
        <v>26</v>
      </c>
      <c r="H16" s="46"/>
      <c r="I16" s="46" t="s">
        <v>26</v>
      </c>
      <c r="J16" s="46"/>
      <c r="K16" s="46" t="s">
        <v>26</v>
      </c>
      <c r="L16" s="46"/>
      <c r="M16" s="46"/>
      <c r="N16" s="46" t="s">
        <v>22</v>
      </c>
      <c r="O16" s="46" t="s">
        <v>26</v>
      </c>
      <c r="P16" s="46">
        <v>1</v>
      </c>
      <c r="Q16" s="46" t="s">
        <v>26</v>
      </c>
      <c r="R16" s="46" t="s">
        <v>26</v>
      </c>
      <c r="S16" s="46"/>
      <c r="T16" s="46" t="s">
        <v>26</v>
      </c>
      <c r="U16" s="46"/>
      <c r="V16" s="46"/>
      <c r="W16" s="46"/>
      <c r="X16" s="46"/>
      <c r="Y16" s="40" t="s">
        <v>23</v>
      </c>
      <c r="Z16" s="40" t="s">
        <v>25</v>
      </c>
      <c r="AA16" s="40" t="e">
        <v>#N/A</v>
      </c>
      <c r="AB16" s="40" t="s">
        <v>23</v>
      </c>
      <c r="AC16" s="40" t="s">
        <v>25</v>
      </c>
      <c r="AD16" s="40" t="s">
        <v>23</v>
      </c>
      <c r="AE16" s="40" t="s">
        <v>25</v>
      </c>
      <c r="AF16" s="24"/>
      <c r="AG16" s="40" t="s">
        <v>23</v>
      </c>
      <c r="AH16" s="40" t="s">
        <v>21</v>
      </c>
      <c r="AI16" s="40" t="s">
        <v>23</v>
      </c>
      <c r="AJ16" s="40" t="s">
        <v>21</v>
      </c>
      <c r="AK16" s="46" t="s">
        <v>21</v>
      </c>
      <c r="AL16" s="46" t="s">
        <v>25</v>
      </c>
      <c r="AM16" s="46"/>
      <c r="AN16" s="46" t="str">
        <f>IFERROR(VLOOKUP($B16,Sheet1!$A$5:$B$300,2,FALSE),"")</f>
        <v/>
      </c>
      <c r="AO16" s="46"/>
      <c r="AP16" s="5" t="str">
        <f>IFERROR(VLOOKUP($A16,集約用シート!$B$5:$U$300,15,FALSE),"")</f>
        <v/>
      </c>
      <c r="AQ16" s="8"/>
      <c r="AR16" s="46"/>
      <c r="AS16" s="5" t="str">
        <f>IFERROR(VLOOKUP($A16,集約用シート!$B$5:$U$300,19,FALSE),"")</f>
        <v/>
      </c>
      <c r="AT16" s="46"/>
      <c r="AU16" s="5" t="str">
        <f>IFERROR(VLOOKUP($A16,集約用シート!$B$5:$U$300,21,FALSE),"")</f>
        <v/>
      </c>
    </row>
    <row r="17" spans="1:47" ht="28.5" customHeight="1">
      <c r="A17" s="20">
        <v>4837</v>
      </c>
      <c r="B17" s="21" t="s">
        <v>1286</v>
      </c>
      <c r="C17" s="46" t="s">
        <v>26</v>
      </c>
      <c r="D17" s="46" t="s">
        <v>22</v>
      </c>
      <c r="E17" s="46">
        <v>1</v>
      </c>
      <c r="F17" s="46" t="s">
        <v>26</v>
      </c>
      <c r="G17" s="46" t="s">
        <v>26</v>
      </c>
      <c r="H17" s="46"/>
      <c r="I17" s="46"/>
      <c r="J17" s="46"/>
      <c r="K17" s="46"/>
      <c r="L17" s="46"/>
      <c r="M17" s="46"/>
      <c r="N17" s="46" t="s">
        <v>26</v>
      </c>
      <c r="O17" s="46" t="s">
        <v>22</v>
      </c>
      <c r="P17" s="46">
        <v>1</v>
      </c>
      <c r="Q17" s="46" t="s">
        <v>26</v>
      </c>
      <c r="R17" s="46" t="s">
        <v>26</v>
      </c>
      <c r="S17" s="46"/>
      <c r="T17" s="46"/>
      <c r="U17" s="46"/>
      <c r="V17" s="46"/>
      <c r="W17" s="46"/>
      <c r="X17" s="46"/>
      <c r="Y17" s="40" t="s">
        <v>25</v>
      </c>
      <c r="Z17" s="40" t="s">
        <v>21</v>
      </c>
      <c r="AA17" s="40" t="s">
        <v>21</v>
      </c>
      <c r="AB17" s="40" t="s">
        <v>23</v>
      </c>
      <c r="AC17" s="40" t="s">
        <v>21</v>
      </c>
      <c r="AD17" s="40" t="s">
        <v>23</v>
      </c>
      <c r="AE17" s="40" t="s">
        <v>21</v>
      </c>
      <c r="AF17" s="24"/>
      <c r="AG17" s="40" t="s">
        <v>23</v>
      </c>
      <c r="AH17" s="40"/>
      <c r="AI17" s="40" t="s">
        <v>23</v>
      </c>
      <c r="AJ17" s="40" t="s">
        <v>21</v>
      </c>
      <c r="AK17" s="46" t="s">
        <v>25</v>
      </c>
      <c r="AL17" s="46" t="s">
        <v>21</v>
      </c>
      <c r="AM17" s="46"/>
      <c r="AN17" s="46" t="str">
        <f>IFERROR(VLOOKUP($B17,Sheet1!$A$5:$B$300,2,FALSE),"")</f>
        <v/>
      </c>
      <c r="AO17" s="46"/>
      <c r="AP17" s="5" t="str">
        <f>IFERROR(VLOOKUP($A17,集約用シート!$B$5:$U$300,15,FALSE),"")</f>
        <v/>
      </c>
      <c r="AQ17" s="8"/>
      <c r="AR17" s="46"/>
      <c r="AS17" s="5" t="str">
        <f>IFERROR(VLOOKUP($A17,集約用シート!$B$5:$U$300,19,FALSE),"")</f>
        <v/>
      </c>
      <c r="AT17" s="46"/>
      <c r="AU17" s="5" t="str">
        <f>IFERROR(VLOOKUP($A17,集約用シート!$B$5:$U$300,21,FALSE),"")</f>
        <v/>
      </c>
    </row>
    <row r="18" spans="1:47" ht="28.5" customHeight="1">
      <c r="A18" s="20">
        <v>484</v>
      </c>
      <c r="B18" s="21" t="s">
        <v>1287</v>
      </c>
      <c r="C18" s="46" t="s">
        <v>22</v>
      </c>
      <c r="D18" s="46" t="s">
        <v>26</v>
      </c>
      <c r="E18" s="46">
        <v>1</v>
      </c>
      <c r="F18" s="46"/>
      <c r="G18" s="46"/>
      <c r="H18" s="46"/>
      <c r="I18" s="46"/>
      <c r="J18" s="46"/>
      <c r="K18" s="46"/>
      <c r="L18" s="46"/>
      <c r="M18" s="46"/>
      <c r="N18" s="46"/>
      <c r="O18" s="46"/>
      <c r="P18" s="46"/>
      <c r="Q18" s="46"/>
      <c r="R18" s="46"/>
      <c r="S18" s="46"/>
      <c r="T18" s="46"/>
      <c r="U18" s="46"/>
      <c r="V18" s="46"/>
      <c r="W18" s="46"/>
      <c r="X18" s="46"/>
      <c r="Y18" s="40" t="s">
        <v>23</v>
      </c>
      <c r="Z18" s="40" t="s">
        <v>23</v>
      </c>
      <c r="AA18" s="40" t="e">
        <v>#N/A</v>
      </c>
      <c r="AB18" s="40" t="s">
        <v>23</v>
      </c>
      <c r="AC18" s="40" t="s">
        <v>21</v>
      </c>
      <c r="AD18" s="40" t="s">
        <v>23</v>
      </c>
      <c r="AE18" s="40" t="s">
        <v>21</v>
      </c>
      <c r="AF18" s="24"/>
      <c r="AG18" s="40" t="s">
        <v>23</v>
      </c>
      <c r="AH18" s="40"/>
      <c r="AI18" s="40" t="s">
        <v>23</v>
      </c>
      <c r="AJ18" s="40" t="s">
        <v>21</v>
      </c>
      <c r="AK18" s="46" t="s">
        <v>21</v>
      </c>
      <c r="AL18" s="46" t="s">
        <v>21</v>
      </c>
      <c r="AM18" s="46"/>
      <c r="AN18" s="46" t="str">
        <f>IFERROR(VLOOKUP($B18,Sheet1!$A$5:$B$300,2,FALSE),"")</f>
        <v/>
      </c>
      <c r="AO18" s="46"/>
      <c r="AP18" s="5" t="str">
        <f>IFERROR(VLOOKUP($A18,集約用シート!$B$5:$U$300,15,FALSE),"")</f>
        <v/>
      </c>
      <c r="AQ18" s="8"/>
      <c r="AR18" s="46"/>
      <c r="AS18" s="5" t="str">
        <f>IFERROR(VLOOKUP($A18,集約用シート!$B$5:$U$300,19,FALSE),"")</f>
        <v/>
      </c>
      <c r="AT18" s="46"/>
      <c r="AU18" s="5" t="str">
        <f>IFERROR(VLOOKUP($A18,集約用シート!$B$5:$U$300,21,FALSE),"")</f>
        <v/>
      </c>
    </row>
    <row r="19" spans="1:47" ht="28.5" customHeight="1">
      <c r="A19" s="20">
        <v>4844</v>
      </c>
      <c r="B19" s="21" t="s">
        <v>1288</v>
      </c>
      <c r="C19" s="46" t="s">
        <v>26</v>
      </c>
      <c r="D19" s="46" t="s">
        <v>22</v>
      </c>
      <c r="E19" s="46" t="s">
        <v>26</v>
      </c>
      <c r="F19" s="46" t="s">
        <v>26</v>
      </c>
      <c r="G19" s="46" t="s">
        <v>26</v>
      </c>
      <c r="H19" s="46"/>
      <c r="I19" s="46" t="s">
        <v>26</v>
      </c>
      <c r="J19" s="46"/>
      <c r="K19" s="46"/>
      <c r="L19" s="46"/>
      <c r="M19" s="46"/>
      <c r="N19" s="46" t="s">
        <v>26</v>
      </c>
      <c r="O19" s="46" t="s">
        <v>22</v>
      </c>
      <c r="P19" s="46">
        <v>1</v>
      </c>
      <c r="Q19" s="46" t="s">
        <v>26</v>
      </c>
      <c r="R19" s="46" t="s">
        <v>26</v>
      </c>
      <c r="S19" s="46"/>
      <c r="T19" s="46" t="s">
        <v>26</v>
      </c>
      <c r="U19" s="46"/>
      <c r="V19" s="46"/>
      <c r="W19" s="46"/>
      <c r="X19" s="46"/>
      <c r="Y19" s="40" t="s">
        <v>25</v>
      </c>
      <c r="Z19" s="40" t="s">
        <v>21</v>
      </c>
      <c r="AA19" s="40" t="s">
        <v>21</v>
      </c>
      <c r="AB19" s="40" t="s">
        <v>23</v>
      </c>
      <c r="AC19" s="40" t="s">
        <v>25</v>
      </c>
      <c r="AD19" s="40" t="s">
        <v>23</v>
      </c>
      <c r="AE19" s="40" t="s">
        <v>21</v>
      </c>
      <c r="AF19" s="24"/>
      <c r="AG19" s="40" t="s">
        <v>23</v>
      </c>
      <c r="AH19" s="40"/>
      <c r="AI19" s="40" t="s">
        <v>23</v>
      </c>
      <c r="AJ19" s="40" t="s">
        <v>21</v>
      </c>
      <c r="AK19" s="46" t="s">
        <v>21</v>
      </c>
      <c r="AL19" s="46" t="s">
        <v>21</v>
      </c>
      <c r="AM19" s="46" t="s">
        <v>21</v>
      </c>
      <c r="AN19" s="46" t="str">
        <f>IFERROR(VLOOKUP($B19,Sheet1!$A$5:$B$300,2,FALSE),"")</f>
        <v/>
      </c>
      <c r="AO19" s="46" t="s">
        <v>21</v>
      </c>
      <c r="AP19" s="5" t="str">
        <f>IFERROR(VLOOKUP($A19,集約用シート!$B$5:$U$300,15,FALSE),"")</f>
        <v/>
      </c>
      <c r="AQ19" s="8" t="s">
        <v>21</v>
      </c>
      <c r="AR19" s="46" t="s">
        <v>2566</v>
      </c>
      <c r="AS19" s="5" t="str">
        <f>IFERROR(VLOOKUP($A19,集約用シート!$B$5:$U$300,19,FALSE),"")</f>
        <v/>
      </c>
      <c r="AT19" s="46" t="s">
        <v>21</v>
      </c>
      <c r="AU19" s="5" t="str">
        <f>IFERROR(VLOOKUP($A19,集約用シート!$B$5:$U$300,21,FALSE),"")</f>
        <v/>
      </c>
    </row>
    <row r="20" spans="1:47" ht="28.5" customHeight="1">
      <c r="A20" s="20">
        <v>4845</v>
      </c>
      <c r="B20" s="21" t="s">
        <v>1289</v>
      </c>
      <c r="C20" s="37"/>
      <c r="D20" s="46"/>
      <c r="E20" s="46"/>
      <c r="F20" s="46"/>
      <c r="G20" s="46"/>
      <c r="H20" s="46"/>
      <c r="I20" s="46"/>
      <c r="J20" s="46"/>
      <c r="K20" s="46"/>
      <c r="L20" s="46"/>
      <c r="M20" s="46"/>
      <c r="N20" s="46" t="s">
        <v>22</v>
      </c>
      <c r="O20" s="46" t="s">
        <v>22</v>
      </c>
      <c r="P20" s="46"/>
      <c r="Q20" s="46"/>
      <c r="R20" s="46"/>
      <c r="S20" s="46"/>
      <c r="T20" s="46"/>
      <c r="U20" s="46"/>
      <c r="V20" s="46"/>
      <c r="W20" s="46"/>
      <c r="X20" s="46"/>
      <c r="Y20" s="40" t="s">
        <v>23</v>
      </c>
      <c r="Z20" s="40" t="s">
        <v>23</v>
      </c>
      <c r="AA20" s="40" t="e">
        <v>#N/A</v>
      </c>
      <c r="AB20" s="40" t="s">
        <v>23</v>
      </c>
      <c r="AC20" s="40" t="s">
        <v>23</v>
      </c>
      <c r="AD20" s="40" t="s">
        <v>23</v>
      </c>
      <c r="AE20" s="40" t="s">
        <v>23</v>
      </c>
      <c r="AF20" s="24"/>
      <c r="AG20" s="40" t="s">
        <v>23</v>
      </c>
      <c r="AH20" s="40" t="s">
        <v>23</v>
      </c>
      <c r="AI20" s="40" t="s">
        <v>23</v>
      </c>
      <c r="AJ20" s="40" t="s">
        <v>23</v>
      </c>
      <c r="AK20" s="46" t="s">
        <v>21</v>
      </c>
      <c r="AL20" s="46" t="s">
        <v>21</v>
      </c>
      <c r="AM20" s="46"/>
      <c r="AN20" s="46" t="str">
        <f>IFERROR(VLOOKUP($B20,Sheet1!$A$5:$B$300,2,FALSE),"")</f>
        <v/>
      </c>
      <c r="AO20" s="46"/>
      <c r="AP20" s="5" t="str">
        <f>IFERROR(VLOOKUP($A20,集約用シート!$B$5:$U$300,15,FALSE),"")</f>
        <v/>
      </c>
      <c r="AQ20" s="8"/>
      <c r="AR20" s="46"/>
      <c r="AS20" s="5" t="str">
        <f>IFERROR(VLOOKUP($A20,集約用シート!$B$5:$U$300,19,FALSE),"")</f>
        <v/>
      </c>
      <c r="AT20" s="46"/>
      <c r="AU20" s="5" t="str">
        <f>IFERROR(VLOOKUP($A20,集約用シート!$B$5:$U$300,21,FALSE),"")</f>
        <v/>
      </c>
    </row>
    <row r="21" spans="1:47" ht="28.5" customHeight="1">
      <c r="A21" s="20">
        <v>4848</v>
      </c>
      <c r="B21" s="21" t="s">
        <v>1290</v>
      </c>
      <c r="C21" s="46" t="s">
        <v>26</v>
      </c>
      <c r="D21" s="46" t="s">
        <v>22</v>
      </c>
      <c r="E21" s="46">
        <v>1</v>
      </c>
      <c r="F21" s="46"/>
      <c r="G21" s="46"/>
      <c r="H21" s="46"/>
      <c r="I21" s="46"/>
      <c r="J21" s="46"/>
      <c r="K21" s="46"/>
      <c r="L21" s="46"/>
      <c r="M21" s="46"/>
      <c r="N21" s="46" t="s">
        <v>22</v>
      </c>
      <c r="O21" s="46" t="s">
        <v>22</v>
      </c>
      <c r="P21" s="46"/>
      <c r="Q21" s="46"/>
      <c r="R21" s="46"/>
      <c r="S21" s="46"/>
      <c r="T21" s="46"/>
      <c r="U21" s="46"/>
      <c r="V21" s="46"/>
      <c r="W21" s="46"/>
      <c r="X21" s="46"/>
      <c r="Y21" s="40" t="s">
        <v>23</v>
      </c>
      <c r="Z21" s="40" t="s">
        <v>23</v>
      </c>
      <c r="AA21" s="40" t="e">
        <v>#N/A</v>
      </c>
      <c r="AB21" s="40" t="s">
        <v>23</v>
      </c>
      <c r="AC21" s="40" t="s">
        <v>23</v>
      </c>
      <c r="AD21" s="40" t="s">
        <v>23</v>
      </c>
      <c r="AE21" s="40" t="s">
        <v>23</v>
      </c>
      <c r="AF21" s="24"/>
      <c r="AG21" s="40" t="s">
        <v>23</v>
      </c>
      <c r="AH21" s="40" t="s">
        <v>23</v>
      </c>
      <c r="AI21" s="40" t="s">
        <v>23</v>
      </c>
      <c r="AJ21" s="40" t="s">
        <v>23</v>
      </c>
      <c r="AK21" s="46" t="s">
        <v>23</v>
      </c>
      <c r="AL21" s="46" t="s">
        <v>23</v>
      </c>
      <c r="AM21" s="46" t="s">
        <v>23</v>
      </c>
      <c r="AN21" s="46" t="str">
        <f>IFERROR(VLOOKUP($B21,Sheet1!$A$5:$B$300,2,FALSE),"")</f>
        <v/>
      </c>
      <c r="AO21" s="46" t="s">
        <v>23</v>
      </c>
      <c r="AP21" s="5" t="str">
        <f>IFERROR(VLOOKUP($A21,集約用シート!$B$5:$U$300,15,FALSE),"")</f>
        <v/>
      </c>
      <c r="AQ21" s="8" t="s">
        <v>23</v>
      </c>
      <c r="AR21" s="46" t="s">
        <v>23</v>
      </c>
      <c r="AS21" s="5" t="str">
        <f>IFERROR(VLOOKUP($A21,集約用シート!$B$5:$U$300,19,FALSE),"")</f>
        <v/>
      </c>
      <c r="AT21" s="46" t="s">
        <v>23</v>
      </c>
      <c r="AU21" s="5" t="str">
        <f>IFERROR(VLOOKUP($A21,集約用シート!$B$5:$U$300,21,FALSE),"")</f>
        <v/>
      </c>
    </row>
    <row r="22" spans="1:47" ht="28.5" customHeight="1">
      <c r="A22" s="20">
        <v>4849</v>
      </c>
      <c r="B22" s="21" t="s">
        <v>1291</v>
      </c>
      <c r="C22" s="46" t="s">
        <v>22</v>
      </c>
      <c r="D22" s="46" t="s">
        <v>26</v>
      </c>
      <c r="E22" s="46">
        <v>1</v>
      </c>
      <c r="F22" s="46"/>
      <c r="G22" s="46"/>
      <c r="H22" s="46"/>
      <c r="I22" s="46"/>
      <c r="J22" s="46"/>
      <c r="K22" s="46"/>
      <c r="L22" s="46"/>
      <c r="M22" s="46"/>
      <c r="N22" s="46" t="s">
        <v>22</v>
      </c>
      <c r="O22" s="46" t="s">
        <v>26</v>
      </c>
      <c r="P22" s="46">
        <v>1</v>
      </c>
      <c r="Q22" s="46" t="s">
        <v>26</v>
      </c>
      <c r="R22" s="46" t="s">
        <v>26</v>
      </c>
      <c r="S22" s="46" t="s">
        <v>26</v>
      </c>
      <c r="T22" s="46"/>
      <c r="U22" s="46"/>
      <c r="V22" s="46"/>
      <c r="W22" s="46"/>
      <c r="X22" s="46"/>
      <c r="Y22" s="40" t="s">
        <v>23</v>
      </c>
      <c r="Z22" s="40" t="s">
        <v>25</v>
      </c>
      <c r="AA22" s="40" t="e">
        <v>#N/A</v>
      </c>
      <c r="AB22" s="40" t="s">
        <v>23</v>
      </c>
      <c r="AC22" s="40" t="s">
        <v>21</v>
      </c>
      <c r="AD22" s="40" t="s">
        <v>23</v>
      </c>
      <c r="AE22" s="40" t="s">
        <v>21</v>
      </c>
      <c r="AF22" s="24"/>
      <c r="AG22" s="40" t="s">
        <v>23</v>
      </c>
      <c r="AH22" s="40"/>
      <c r="AI22" s="40" t="s">
        <v>23</v>
      </c>
      <c r="AJ22" s="40" t="s">
        <v>21</v>
      </c>
      <c r="AK22" s="46" t="s">
        <v>21</v>
      </c>
      <c r="AL22" s="46" t="s">
        <v>25</v>
      </c>
      <c r="AM22" s="46"/>
      <c r="AN22" s="46" t="str">
        <f>IFERROR(VLOOKUP($B22,Sheet1!$A$5:$B$300,2,FALSE),"")</f>
        <v/>
      </c>
      <c r="AO22" s="46"/>
      <c r="AP22" s="5" t="str">
        <f>IFERROR(VLOOKUP($A22,集約用シート!$B$5:$U$300,15,FALSE),"")</f>
        <v/>
      </c>
      <c r="AQ22" s="8"/>
      <c r="AR22" s="46"/>
      <c r="AS22" s="5" t="str">
        <f>IFERROR(VLOOKUP($A22,集約用シート!$B$5:$U$300,19,FALSE),"")</f>
        <v/>
      </c>
      <c r="AT22" s="46"/>
      <c r="AU22" s="5" t="str">
        <f>IFERROR(VLOOKUP($A22,集約用シート!$B$5:$U$300,21,FALSE),"")</f>
        <v/>
      </c>
    </row>
    <row r="23" spans="1:47" ht="28.5" customHeight="1">
      <c r="A23" s="20">
        <v>4851</v>
      </c>
      <c r="B23" s="21" t="s">
        <v>1292</v>
      </c>
      <c r="C23" s="46" t="s">
        <v>26</v>
      </c>
      <c r="D23" s="46" t="s">
        <v>26</v>
      </c>
      <c r="E23" s="46" t="s">
        <v>26</v>
      </c>
      <c r="F23" s="46" t="s">
        <v>26</v>
      </c>
      <c r="G23" s="46" t="s">
        <v>26</v>
      </c>
      <c r="H23" s="46" t="s">
        <v>26</v>
      </c>
      <c r="I23" s="46"/>
      <c r="J23" s="46"/>
      <c r="K23" s="46"/>
      <c r="L23" s="46"/>
      <c r="M23" s="46"/>
      <c r="N23" s="46" t="s">
        <v>26</v>
      </c>
      <c r="O23" s="46" t="s">
        <v>22</v>
      </c>
      <c r="P23" s="46">
        <v>1</v>
      </c>
      <c r="Q23" s="46" t="s">
        <v>26</v>
      </c>
      <c r="R23" s="46"/>
      <c r="S23" s="46"/>
      <c r="T23" s="46"/>
      <c r="U23" s="46"/>
      <c r="V23" s="46"/>
      <c r="W23" s="46"/>
      <c r="X23" s="46"/>
      <c r="Y23" s="40" t="s">
        <v>23</v>
      </c>
      <c r="Z23" s="40" t="s">
        <v>23</v>
      </c>
      <c r="AA23" s="40" t="e">
        <v>#N/A</v>
      </c>
      <c r="AB23" s="40" t="s">
        <v>23</v>
      </c>
      <c r="AC23" s="40" t="s">
        <v>23</v>
      </c>
      <c r="AD23" s="40" t="s">
        <v>23</v>
      </c>
      <c r="AE23" s="40" t="s">
        <v>23</v>
      </c>
      <c r="AF23" s="24"/>
      <c r="AG23" s="40" t="s">
        <v>23</v>
      </c>
      <c r="AH23" s="40" t="s">
        <v>23</v>
      </c>
      <c r="AI23" s="40" t="s">
        <v>23</v>
      </c>
      <c r="AJ23" s="40" t="s">
        <v>23</v>
      </c>
      <c r="AK23" s="46" t="s">
        <v>23</v>
      </c>
      <c r="AL23" s="46" t="s">
        <v>23</v>
      </c>
      <c r="AM23" s="46" t="s">
        <v>23</v>
      </c>
      <c r="AN23" s="46" t="str">
        <f>IFERROR(VLOOKUP($B23,Sheet1!$A$5:$B$300,2,FALSE),"")</f>
        <v/>
      </c>
      <c r="AO23" s="46" t="s">
        <v>23</v>
      </c>
      <c r="AP23" s="5" t="str">
        <f>IFERROR(VLOOKUP($A23,集約用シート!$B$5:$U$300,15,FALSE),"")</f>
        <v/>
      </c>
      <c r="AQ23" s="8" t="s">
        <v>23</v>
      </c>
      <c r="AR23" s="46" t="s">
        <v>23</v>
      </c>
      <c r="AS23" s="5" t="str">
        <f>IFERROR(VLOOKUP($A23,集約用シート!$B$5:$U$300,19,FALSE),"")</f>
        <v/>
      </c>
      <c r="AT23" s="46" t="s">
        <v>23</v>
      </c>
      <c r="AU23" s="5" t="str">
        <f>IFERROR(VLOOKUP($A23,集約用シート!$B$5:$U$300,21,FALSE),"")</f>
        <v/>
      </c>
    </row>
    <row r="24" spans="1:47" ht="28.5" customHeight="1">
      <c r="A24" s="20">
        <v>4853</v>
      </c>
      <c r="B24" s="21" t="s">
        <v>1293</v>
      </c>
      <c r="C24" s="46" t="s">
        <v>26</v>
      </c>
      <c r="D24" s="46" t="s">
        <v>22</v>
      </c>
      <c r="E24" s="46">
        <v>1</v>
      </c>
      <c r="F24" s="46" t="s">
        <v>26</v>
      </c>
      <c r="G24" s="46"/>
      <c r="H24" s="46"/>
      <c r="I24" s="46"/>
      <c r="J24" s="46"/>
      <c r="K24" s="46"/>
      <c r="L24" s="46"/>
      <c r="M24" s="46"/>
      <c r="N24" s="46" t="s">
        <v>22</v>
      </c>
      <c r="O24" s="46" t="s">
        <v>22</v>
      </c>
      <c r="P24" s="46"/>
      <c r="Q24" s="46" t="s">
        <v>26</v>
      </c>
      <c r="R24" s="46"/>
      <c r="S24" s="46" t="s">
        <v>26</v>
      </c>
      <c r="T24" s="46"/>
      <c r="U24" s="46"/>
      <c r="V24" s="46"/>
      <c r="W24" s="46"/>
      <c r="X24" s="46"/>
      <c r="Y24" s="40" t="s">
        <v>23</v>
      </c>
      <c r="Z24" s="40" t="s">
        <v>23</v>
      </c>
      <c r="AA24" s="40" t="e">
        <v>#N/A</v>
      </c>
      <c r="AB24" s="40" t="s">
        <v>23</v>
      </c>
      <c r="AC24" s="40" t="s">
        <v>21</v>
      </c>
      <c r="AD24" s="40" t="s">
        <v>23</v>
      </c>
      <c r="AE24" s="40" t="s">
        <v>21</v>
      </c>
      <c r="AF24" s="24"/>
      <c r="AG24" s="40" t="s">
        <v>23</v>
      </c>
      <c r="AH24" s="40"/>
      <c r="AI24" s="40" t="s">
        <v>23</v>
      </c>
      <c r="AJ24" s="40" t="s">
        <v>21</v>
      </c>
      <c r="AK24" s="46" t="s">
        <v>21</v>
      </c>
      <c r="AL24" s="46" t="s">
        <v>21</v>
      </c>
      <c r="AM24" s="46"/>
      <c r="AN24" s="46" t="str">
        <f>IFERROR(VLOOKUP($B24,Sheet1!$A$5:$B$300,2,FALSE),"")</f>
        <v/>
      </c>
      <c r="AO24" s="46"/>
      <c r="AP24" s="5" t="str">
        <f>IFERROR(VLOOKUP($A24,集約用シート!$B$5:$U$300,15,FALSE),"")</f>
        <v/>
      </c>
      <c r="AQ24" s="8"/>
      <c r="AR24" s="46"/>
      <c r="AS24" s="5" t="str">
        <f>IFERROR(VLOOKUP($A24,集約用シート!$B$5:$U$300,19,FALSE),"")</f>
        <v/>
      </c>
      <c r="AT24" s="46"/>
      <c r="AU24" s="5" t="str">
        <f>IFERROR(VLOOKUP($A24,集約用シート!$B$5:$U$300,21,FALSE),"")</f>
        <v/>
      </c>
    </row>
    <row r="25" spans="1:47" ht="28.5" customHeight="1">
      <c r="A25" s="20">
        <v>4854</v>
      </c>
      <c r="B25" s="21" t="s">
        <v>1294</v>
      </c>
      <c r="C25" s="46" t="s">
        <v>26</v>
      </c>
      <c r="D25" s="46" t="s">
        <v>22</v>
      </c>
      <c r="E25" s="46">
        <v>1</v>
      </c>
      <c r="F25" s="46" t="s">
        <v>26</v>
      </c>
      <c r="G25" s="46" t="s">
        <v>26</v>
      </c>
      <c r="H25" s="46"/>
      <c r="I25" s="46" t="s">
        <v>26</v>
      </c>
      <c r="J25" s="46"/>
      <c r="K25" s="46" t="s">
        <v>26</v>
      </c>
      <c r="L25" s="46"/>
      <c r="M25" s="46"/>
      <c r="N25" s="46" t="s">
        <v>26</v>
      </c>
      <c r="O25" s="46" t="s">
        <v>26</v>
      </c>
      <c r="P25" s="46">
        <v>2</v>
      </c>
      <c r="Q25" s="46" t="s">
        <v>26</v>
      </c>
      <c r="R25" s="46" t="s">
        <v>26</v>
      </c>
      <c r="S25" s="46"/>
      <c r="T25" s="46" t="s">
        <v>26</v>
      </c>
      <c r="U25" s="46"/>
      <c r="V25" s="46" t="s">
        <v>26</v>
      </c>
      <c r="W25" s="46"/>
      <c r="X25" s="46"/>
      <c r="Y25" s="40" t="s">
        <v>25</v>
      </c>
      <c r="Z25" s="40" t="s">
        <v>25</v>
      </c>
      <c r="AA25" s="40" t="s">
        <v>25</v>
      </c>
      <c r="AB25" s="40" t="s">
        <v>25</v>
      </c>
      <c r="AC25" s="40" t="s">
        <v>23</v>
      </c>
      <c r="AD25" s="40" t="s">
        <v>21</v>
      </c>
      <c r="AE25" s="40" t="s">
        <v>23</v>
      </c>
      <c r="AF25" s="24"/>
      <c r="AG25" s="40" t="s">
        <v>23</v>
      </c>
      <c r="AH25" s="40" t="s">
        <v>23</v>
      </c>
      <c r="AI25" s="40" t="s">
        <v>21</v>
      </c>
      <c r="AJ25" s="40" t="s">
        <v>23</v>
      </c>
      <c r="AK25" s="46" t="s">
        <v>25</v>
      </c>
      <c r="AL25" s="46" t="s">
        <v>25</v>
      </c>
      <c r="AM25" s="46"/>
      <c r="AN25" s="46" t="str">
        <f>IFERROR(VLOOKUP($B25,Sheet1!$A$5:$B$300,2,FALSE),"")</f>
        <v/>
      </c>
      <c r="AO25" s="46"/>
      <c r="AP25" s="5" t="str">
        <f>IFERROR(VLOOKUP($A25,集約用シート!$B$5:$U$300,15,FALSE),"")</f>
        <v/>
      </c>
      <c r="AQ25" s="8"/>
      <c r="AR25" s="46"/>
      <c r="AS25" s="5" t="str">
        <f>IFERROR(VLOOKUP($A25,集約用シート!$B$5:$U$300,19,FALSE),"")</f>
        <v/>
      </c>
      <c r="AT25" s="46"/>
      <c r="AU25" s="5" t="str">
        <f>IFERROR(VLOOKUP($A25,集約用シート!$B$5:$U$300,21,FALSE),"")</f>
        <v/>
      </c>
    </row>
    <row r="26" spans="1:47" ht="28.5" customHeight="1">
      <c r="A26" s="20">
        <v>4855</v>
      </c>
      <c r="B26" s="21" t="s">
        <v>1295</v>
      </c>
      <c r="C26" s="46" t="s">
        <v>26</v>
      </c>
      <c r="D26" s="46" t="s">
        <v>26</v>
      </c>
      <c r="E26" s="46" t="s">
        <v>26</v>
      </c>
      <c r="F26" s="46" t="s">
        <v>26</v>
      </c>
      <c r="G26" s="46" t="s">
        <v>26</v>
      </c>
      <c r="H26" s="46"/>
      <c r="I26" s="46" t="s">
        <v>26</v>
      </c>
      <c r="J26" s="46"/>
      <c r="K26" s="46"/>
      <c r="L26" s="46"/>
      <c r="M26" s="46"/>
      <c r="N26" s="46" t="s">
        <v>26</v>
      </c>
      <c r="O26" s="46" t="s">
        <v>26</v>
      </c>
      <c r="P26" s="46">
        <v>2</v>
      </c>
      <c r="Q26" s="46" t="s">
        <v>26</v>
      </c>
      <c r="R26" s="46" t="s">
        <v>26</v>
      </c>
      <c r="S26" s="46" t="s">
        <v>26</v>
      </c>
      <c r="T26" s="46" t="s">
        <v>26</v>
      </c>
      <c r="U26" s="46"/>
      <c r="V26" s="46"/>
      <c r="W26" s="46"/>
      <c r="X26" s="46"/>
      <c r="Y26" s="40" t="s">
        <v>25</v>
      </c>
      <c r="Z26" s="40" t="s">
        <v>25</v>
      </c>
      <c r="AA26" s="40" t="e">
        <v>#N/A</v>
      </c>
      <c r="AB26" s="40" t="s">
        <v>23</v>
      </c>
      <c r="AC26" s="40" t="s">
        <v>23</v>
      </c>
      <c r="AD26" s="40" t="s">
        <v>23</v>
      </c>
      <c r="AE26" s="40" t="s">
        <v>23</v>
      </c>
      <c r="AF26" s="24"/>
      <c r="AG26" s="40" t="s">
        <v>23</v>
      </c>
      <c r="AH26" s="40" t="s">
        <v>23</v>
      </c>
      <c r="AI26" s="40" t="s">
        <v>23</v>
      </c>
      <c r="AJ26" s="40" t="s">
        <v>23</v>
      </c>
      <c r="AK26" s="46" t="s">
        <v>23</v>
      </c>
      <c r="AL26" s="46" t="s">
        <v>23</v>
      </c>
      <c r="AM26" s="46" t="s">
        <v>23</v>
      </c>
      <c r="AN26" s="46" t="str">
        <f>IFERROR(VLOOKUP($B26,Sheet1!$A$5:$B$300,2,FALSE),"")</f>
        <v/>
      </c>
      <c r="AO26" s="46" t="s">
        <v>23</v>
      </c>
      <c r="AP26" s="5" t="str">
        <f>IFERROR(VLOOKUP($A26,集約用シート!$B$5:$U$300,15,FALSE),"")</f>
        <v/>
      </c>
      <c r="AQ26" s="8" t="s">
        <v>23</v>
      </c>
      <c r="AR26" s="46" t="s">
        <v>23</v>
      </c>
      <c r="AS26" s="5" t="str">
        <f>IFERROR(VLOOKUP($A26,集約用シート!$B$5:$U$300,19,FALSE),"")</f>
        <v/>
      </c>
      <c r="AT26" s="46" t="s">
        <v>23</v>
      </c>
      <c r="AU26" s="5" t="str">
        <f>IFERROR(VLOOKUP($A26,集約用シート!$B$5:$U$300,21,FALSE),"")</f>
        <v/>
      </c>
    </row>
    <row r="27" spans="1:47" ht="28.5" customHeight="1">
      <c r="A27" s="20">
        <v>4859</v>
      </c>
      <c r="B27" s="21" t="s">
        <v>1296</v>
      </c>
      <c r="C27" s="46" t="s">
        <v>22</v>
      </c>
      <c r="D27" s="46" t="s">
        <v>26</v>
      </c>
      <c r="E27" s="46">
        <v>1</v>
      </c>
      <c r="F27" s="46"/>
      <c r="G27" s="46" t="s">
        <v>26</v>
      </c>
      <c r="H27" s="46"/>
      <c r="I27" s="46" t="s">
        <v>26</v>
      </c>
      <c r="J27" s="46"/>
      <c r="K27" s="46" t="s">
        <v>26</v>
      </c>
      <c r="L27" s="46"/>
      <c r="M27" s="46"/>
      <c r="N27" s="46" t="s">
        <v>22</v>
      </c>
      <c r="O27" s="46" t="s">
        <v>26</v>
      </c>
      <c r="P27" s="46">
        <v>1</v>
      </c>
      <c r="Q27" s="46" t="s">
        <v>26</v>
      </c>
      <c r="R27" s="46" t="s">
        <v>26</v>
      </c>
      <c r="S27" s="46"/>
      <c r="T27" s="46"/>
      <c r="U27" s="46"/>
      <c r="V27" s="46"/>
      <c r="W27" s="46"/>
      <c r="X27" s="46"/>
      <c r="Y27" s="40"/>
      <c r="Z27" s="40" t="s">
        <v>25</v>
      </c>
      <c r="AA27" s="40" t="e">
        <v>#N/A</v>
      </c>
      <c r="AB27" s="40" t="s">
        <v>23</v>
      </c>
      <c r="AC27" s="40" t="s">
        <v>23</v>
      </c>
      <c r="AD27" s="40" t="s">
        <v>23</v>
      </c>
      <c r="AE27" s="40" t="s">
        <v>23</v>
      </c>
      <c r="AF27" s="24"/>
      <c r="AG27" s="40" t="s">
        <v>23</v>
      </c>
      <c r="AH27" s="40" t="s">
        <v>23</v>
      </c>
      <c r="AI27" s="40" t="s">
        <v>23</v>
      </c>
      <c r="AJ27" s="40" t="s">
        <v>23</v>
      </c>
      <c r="AK27" s="46" t="s">
        <v>23</v>
      </c>
      <c r="AL27" s="46" t="s">
        <v>23</v>
      </c>
      <c r="AM27" s="46" t="s">
        <v>23</v>
      </c>
      <c r="AN27" s="46" t="str">
        <f>IFERROR(VLOOKUP($B27,Sheet1!$A$5:$B$300,2,FALSE),"")</f>
        <v/>
      </c>
      <c r="AO27" s="46" t="s">
        <v>23</v>
      </c>
      <c r="AP27" s="5" t="str">
        <f>IFERROR(VLOOKUP($A27,集約用シート!$B$5:$U$300,15,FALSE),"")</f>
        <v/>
      </c>
      <c r="AQ27" s="8" t="s">
        <v>23</v>
      </c>
      <c r="AR27" s="46" t="s">
        <v>23</v>
      </c>
      <c r="AS27" s="5" t="str">
        <f>IFERROR(VLOOKUP($A27,集約用シート!$B$5:$U$300,19,FALSE),"")</f>
        <v/>
      </c>
      <c r="AT27" s="46" t="s">
        <v>23</v>
      </c>
      <c r="AU27" s="5" t="str">
        <f>IFERROR(VLOOKUP($A27,集約用シート!$B$5:$U$300,21,FALSE),"")</f>
        <v/>
      </c>
    </row>
    <row r="28" spans="1:47" ht="28.5" customHeight="1">
      <c r="A28" s="20">
        <v>4882</v>
      </c>
      <c r="B28" s="21" t="s">
        <v>1297</v>
      </c>
      <c r="C28" s="37"/>
      <c r="D28" s="46"/>
      <c r="E28" s="46"/>
      <c r="F28" s="46"/>
      <c r="G28" s="46"/>
      <c r="H28" s="46"/>
      <c r="I28" s="46"/>
      <c r="J28" s="46"/>
      <c r="K28" s="46"/>
      <c r="L28" s="46"/>
      <c r="M28" s="46"/>
      <c r="N28" s="46" t="s">
        <v>26</v>
      </c>
      <c r="O28" s="46" t="s">
        <v>26</v>
      </c>
      <c r="P28" s="46">
        <v>2</v>
      </c>
      <c r="Q28" s="46" t="s">
        <v>26</v>
      </c>
      <c r="R28" s="46"/>
      <c r="S28" s="46" t="s">
        <v>26</v>
      </c>
      <c r="T28" s="46"/>
      <c r="U28" s="46"/>
      <c r="V28" s="46"/>
      <c r="W28" s="46"/>
      <c r="X28" s="46"/>
      <c r="Y28" s="40" t="s">
        <v>23</v>
      </c>
      <c r="Z28" s="40" t="s">
        <v>23</v>
      </c>
      <c r="AA28" s="40" t="e">
        <v>#N/A</v>
      </c>
      <c r="AB28" s="40" t="s">
        <v>23</v>
      </c>
      <c r="AC28" s="40" t="s">
        <v>23</v>
      </c>
      <c r="AD28" s="40" t="s">
        <v>23</v>
      </c>
      <c r="AE28" s="40" t="s">
        <v>23</v>
      </c>
      <c r="AF28" s="24"/>
      <c r="AG28" s="40" t="s">
        <v>23</v>
      </c>
      <c r="AH28" s="40" t="s">
        <v>23</v>
      </c>
      <c r="AI28" s="40" t="s">
        <v>23</v>
      </c>
      <c r="AJ28" s="40" t="s">
        <v>23</v>
      </c>
      <c r="AK28" s="46" t="s">
        <v>23</v>
      </c>
      <c r="AL28" s="46" t="s">
        <v>23</v>
      </c>
      <c r="AM28" s="46" t="s">
        <v>23</v>
      </c>
      <c r="AN28" s="46" t="str">
        <f>IFERROR(VLOOKUP($B28,Sheet1!$A$5:$B$300,2,FALSE),"")</f>
        <v/>
      </c>
      <c r="AO28" s="46" t="s">
        <v>23</v>
      </c>
      <c r="AP28" s="5" t="str">
        <f>IFERROR(VLOOKUP($A28,集約用シート!$B$5:$U$300,15,FALSE),"")</f>
        <v/>
      </c>
      <c r="AQ28" s="8" t="s">
        <v>23</v>
      </c>
      <c r="AR28" s="46" t="s">
        <v>23</v>
      </c>
      <c r="AS28" s="5" t="str">
        <f>IFERROR(VLOOKUP($A28,集約用シート!$B$5:$U$300,19,FALSE),"")</f>
        <v/>
      </c>
      <c r="AT28" s="46" t="s">
        <v>23</v>
      </c>
      <c r="AU28" s="5" t="str">
        <f>IFERROR(VLOOKUP($A28,集約用シート!$B$5:$U$300,21,FALSE),"")</f>
        <v/>
      </c>
    </row>
    <row r="29" spans="1:47" ht="28.5" customHeight="1">
      <c r="A29" s="20">
        <v>4883</v>
      </c>
      <c r="B29" s="21" t="s">
        <v>1298</v>
      </c>
      <c r="C29" s="37"/>
      <c r="D29" s="46"/>
      <c r="E29" s="46"/>
      <c r="F29" s="46"/>
      <c r="G29" s="46"/>
      <c r="H29" s="46"/>
      <c r="I29" s="46"/>
      <c r="J29" s="46"/>
      <c r="K29" s="46"/>
      <c r="L29" s="46"/>
      <c r="M29" s="46"/>
      <c r="N29" s="46" t="s">
        <v>22</v>
      </c>
      <c r="O29" s="46" t="s">
        <v>22</v>
      </c>
      <c r="P29" s="46"/>
      <c r="Q29" s="46"/>
      <c r="R29" s="46"/>
      <c r="S29" s="46"/>
      <c r="T29" s="46"/>
      <c r="U29" s="46"/>
      <c r="V29" s="46"/>
      <c r="W29" s="46"/>
      <c r="X29" s="46"/>
      <c r="Y29" s="40" t="s">
        <v>23</v>
      </c>
      <c r="Z29" s="40" t="s">
        <v>23</v>
      </c>
      <c r="AA29" s="40" t="e">
        <v>#N/A</v>
      </c>
      <c r="AB29" s="40" t="s">
        <v>23</v>
      </c>
      <c r="AC29" s="40" t="s">
        <v>23</v>
      </c>
      <c r="AD29" s="40" t="s">
        <v>23</v>
      </c>
      <c r="AE29" s="40" t="s">
        <v>23</v>
      </c>
      <c r="AF29" s="24"/>
      <c r="AG29" s="40" t="s">
        <v>23</v>
      </c>
      <c r="AH29" s="40" t="s">
        <v>23</v>
      </c>
      <c r="AI29" s="40" t="s">
        <v>23</v>
      </c>
      <c r="AJ29" s="40" t="s">
        <v>23</v>
      </c>
      <c r="AK29" s="46" t="s">
        <v>23</v>
      </c>
      <c r="AL29" s="46" t="s">
        <v>23</v>
      </c>
      <c r="AM29" s="46" t="s">
        <v>23</v>
      </c>
      <c r="AN29" s="46" t="str">
        <f>IFERROR(VLOOKUP($B29,Sheet1!$A$5:$B$300,2,FALSE),"")</f>
        <v/>
      </c>
      <c r="AO29" s="46" t="s">
        <v>23</v>
      </c>
      <c r="AP29" s="5" t="str">
        <f>IFERROR(VLOOKUP($A29,集約用シート!$B$5:$U$300,15,FALSE),"")</f>
        <v/>
      </c>
      <c r="AQ29" s="8" t="s">
        <v>23</v>
      </c>
      <c r="AR29" s="46" t="s">
        <v>23</v>
      </c>
      <c r="AS29" s="5" t="str">
        <f>IFERROR(VLOOKUP($A29,集約用シート!$B$5:$U$300,19,FALSE),"")</f>
        <v/>
      </c>
      <c r="AT29" s="46" t="s">
        <v>23</v>
      </c>
      <c r="AU29" s="5" t="str">
        <f>IFERROR(VLOOKUP($A29,集約用シート!$B$5:$U$300,21,FALSE),"")</f>
        <v/>
      </c>
    </row>
    <row r="30" spans="1:47" ht="28.5" customHeight="1">
      <c r="A30" s="20">
        <v>4896</v>
      </c>
      <c r="B30" s="21" t="s">
        <v>1299</v>
      </c>
      <c r="C30" s="46" t="s">
        <v>26</v>
      </c>
      <c r="D30" s="46" t="s">
        <v>22</v>
      </c>
      <c r="E30" s="46">
        <v>1</v>
      </c>
      <c r="F30" s="46" t="s">
        <v>26</v>
      </c>
      <c r="G30" s="46"/>
      <c r="H30" s="46"/>
      <c r="I30" s="46"/>
      <c r="J30" s="46"/>
      <c r="K30" s="46"/>
      <c r="L30" s="46"/>
      <c r="M30" s="46"/>
      <c r="N30" s="46" t="s">
        <v>22</v>
      </c>
      <c r="O30" s="46" t="s">
        <v>22</v>
      </c>
      <c r="P30" s="46"/>
      <c r="Q30" s="46" t="s">
        <v>26</v>
      </c>
      <c r="R30" s="46"/>
      <c r="S30" s="46"/>
      <c r="T30" s="46"/>
      <c r="U30" s="46"/>
      <c r="V30" s="46"/>
      <c r="W30" s="46"/>
      <c r="X30" s="46"/>
      <c r="Y30" s="40" t="s">
        <v>23</v>
      </c>
      <c r="Z30" s="40" t="s">
        <v>23</v>
      </c>
      <c r="AA30" s="40" t="e">
        <v>#N/A</v>
      </c>
      <c r="AB30" s="40" t="s">
        <v>23</v>
      </c>
      <c r="AC30" s="40" t="s">
        <v>23</v>
      </c>
      <c r="AD30" s="40" t="s">
        <v>23</v>
      </c>
      <c r="AE30" s="40" t="s">
        <v>23</v>
      </c>
      <c r="AF30" s="24"/>
      <c r="AG30" s="40" t="s">
        <v>23</v>
      </c>
      <c r="AH30" s="40" t="s">
        <v>23</v>
      </c>
      <c r="AI30" s="40" t="s">
        <v>23</v>
      </c>
      <c r="AJ30" s="40" t="s">
        <v>23</v>
      </c>
      <c r="AK30" s="46" t="s">
        <v>23</v>
      </c>
      <c r="AL30" s="46" t="s">
        <v>23</v>
      </c>
      <c r="AM30" s="46" t="s">
        <v>23</v>
      </c>
      <c r="AN30" s="46" t="str">
        <f>IFERROR(VLOOKUP($B30,Sheet1!$A$5:$B$300,2,FALSE),"")</f>
        <v/>
      </c>
      <c r="AO30" s="46" t="s">
        <v>23</v>
      </c>
      <c r="AP30" s="5" t="str">
        <f>IFERROR(VLOOKUP($A30,集約用シート!$B$5:$U$300,15,FALSE),"")</f>
        <v/>
      </c>
      <c r="AQ30" s="8" t="s">
        <v>23</v>
      </c>
      <c r="AR30" s="46" t="s">
        <v>23</v>
      </c>
      <c r="AS30" s="5" t="str">
        <f>IFERROR(VLOOKUP($A30,集約用シート!$B$5:$U$300,19,FALSE),"")</f>
        <v/>
      </c>
      <c r="AT30" s="46" t="s">
        <v>23</v>
      </c>
      <c r="AU30" s="5" t="str">
        <f>IFERROR(VLOOKUP($A30,集約用シート!$B$5:$U$300,21,FALSE),"")</f>
        <v/>
      </c>
    </row>
    <row r="31" spans="1:47" ht="28.5" customHeight="1">
      <c r="A31" s="20">
        <v>4811</v>
      </c>
      <c r="B31" s="21" t="s">
        <v>1300</v>
      </c>
      <c r="C31" s="37"/>
      <c r="D31" s="46"/>
      <c r="E31" s="46"/>
      <c r="F31" s="46"/>
      <c r="G31" s="46"/>
      <c r="H31" s="46"/>
      <c r="I31" s="46"/>
      <c r="J31" s="46"/>
      <c r="K31" s="46"/>
      <c r="L31" s="46"/>
      <c r="M31" s="46"/>
      <c r="N31" s="46"/>
      <c r="O31" s="46"/>
      <c r="P31" s="46"/>
      <c r="Q31" s="46"/>
      <c r="R31" s="46"/>
      <c r="S31" s="46"/>
      <c r="T31" s="46"/>
      <c r="U31" s="46"/>
      <c r="V31" s="46"/>
      <c r="W31" s="46"/>
      <c r="X31" s="46"/>
      <c r="Y31" s="40" t="s">
        <v>23</v>
      </c>
      <c r="Z31" s="40" t="s">
        <v>23</v>
      </c>
      <c r="AA31" s="40" t="e">
        <v>#N/A</v>
      </c>
      <c r="AB31" s="40" t="s">
        <v>23</v>
      </c>
      <c r="AC31" s="40" t="s">
        <v>23</v>
      </c>
      <c r="AD31" s="40" t="s">
        <v>23</v>
      </c>
      <c r="AE31" s="40" t="s">
        <v>23</v>
      </c>
      <c r="AF31" s="24"/>
      <c r="AG31" s="40" t="s">
        <v>23</v>
      </c>
      <c r="AH31" s="40" t="s">
        <v>23</v>
      </c>
      <c r="AI31" s="40" t="s">
        <v>23</v>
      </c>
      <c r="AJ31" s="40" t="s">
        <v>23</v>
      </c>
      <c r="AK31" s="46" t="s">
        <v>23</v>
      </c>
      <c r="AL31" s="46" t="s">
        <v>23</v>
      </c>
      <c r="AM31" s="46" t="s">
        <v>23</v>
      </c>
      <c r="AN31" s="46" t="str">
        <f>IFERROR(VLOOKUP($B31,Sheet1!$A$5:$B$300,2,FALSE),"")</f>
        <v/>
      </c>
      <c r="AO31" s="46" t="s">
        <v>23</v>
      </c>
      <c r="AP31" s="5" t="str">
        <f>IFERROR(VLOOKUP($A31,集約用シート!$B$5:$U$300,15,FALSE),"")</f>
        <v/>
      </c>
      <c r="AQ31" s="8" t="s">
        <v>23</v>
      </c>
      <c r="AR31" s="46" t="s">
        <v>23</v>
      </c>
      <c r="AS31" s="5" t="str">
        <f>IFERROR(VLOOKUP($A31,集約用シート!$B$5:$U$300,19,FALSE),"")</f>
        <v/>
      </c>
      <c r="AT31" s="46" t="s">
        <v>23</v>
      </c>
      <c r="AU31" s="5" t="str">
        <f>IFERROR(VLOOKUP($A31,集約用シート!$B$5:$U$300,21,FALSE),"")</f>
        <v/>
      </c>
    </row>
    <row r="32" spans="1:47" ht="28.5" customHeight="1">
      <c r="A32" s="20">
        <v>4812</v>
      </c>
      <c r="B32" s="21" t="s">
        <v>1301</v>
      </c>
      <c r="C32" s="37"/>
      <c r="D32" s="46"/>
      <c r="E32" s="46"/>
      <c r="F32" s="46"/>
      <c r="G32" s="46"/>
      <c r="H32" s="46"/>
      <c r="I32" s="46"/>
      <c r="J32" s="46"/>
      <c r="K32" s="46"/>
      <c r="L32" s="46"/>
      <c r="M32" s="46"/>
      <c r="N32" s="46"/>
      <c r="O32" s="46"/>
      <c r="P32" s="46"/>
      <c r="Q32" s="46"/>
      <c r="R32" s="46"/>
      <c r="S32" s="46"/>
      <c r="T32" s="46"/>
      <c r="U32" s="46"/>
      <c r="V32" s="46"/>
      <c r="W32" s="46"/>
      <c r="X32" s="46"/>
      <c r="Y32" s="40" t="s">
        <v>23</v>
      </c>
      <c r="Z32" s="40" t="s">
        <v>23</v>
      </c>
      <c r="AA32" s="40" t="e">
        <v>#N/A</v>
      </c>
      <c r="AB32" s="40" t="s">
        <v>23</v>
      </c>
      <c r="AC32" s="40" t="s">
        <v>23</v>
      </c>
      <c r="AD32" s="40" t="s">
        <v>23</v>
      </c>
      <c r="AE32" s="40" t="s">
        <v>23</v>
      </c>
      <c r="AF32" s="24"/>
      <c r="AG32" s="40" t="s">
        <v>23</v>
      </c>
      <c r="AH32" s="40" t="s">
        <v>23</v>
      </c>
      <c r="AI32" s="40" t="s">
        <v>23</v>
      </c>
      <c r="AJ32" s="40" t="s">
        <v>23</v>
      </c>
      <c r="AK32" s="46" t="s">
        <v>23</v>
      </c>
      <c r="AL32" s="46" t="s">
        <v>23</v>
      </c>
      <c r="AM32" s="46" t="s">
        <v>23</v>
      </c>
      <c r="AN32" s="46" t="str">
        <f>IFERROR(VLOOKUP($B32,Sheet1!$A$5:$B$300,2,FALSE),"")</f>
        <v/>
      </c>
      <c r="AO32" s="46" t="s">
        <v>23</v>
      </c>
      <c r="AP32" s="5" t="str">
        <f>IFERROR(VLOOKUP($A32,集約用シート!$B$5:$U$300,15,FALSE),"")</f>
        <v/>
      </c>
      <c r="AQ32" s="8" t="s">
        <v>23</v>
      </c>
      <c r="AR32" s="46" t="s">
        <v>23</v>
      </c>
      <c r="AS32" s="5" t="str">
        <f>IFERROR(VLOOKUP($A32,集約用シート!$B$5:$U$300,19,FALSE),"")</f>
        <v/>
      </c>
      <c r="AT32" s="46" t="s">
        <v>23</v>
      </c>
      <c r="AU32" s="5" t="str">
        <f>IFERROR(VLOOKUP($A32,集約用シート!$B$5:$U$300,21,FALSE),"")</f>
        <v/>
      </c>
    </row>
    <row r="33" spans="1:47" ht="28.5" customHeight="1">
      <c r="A33" s="20">
        <v>4814</v>
      </c>
      <c r="B33" s="21" t="s">
        <v>1302</v>
      </c>
      <c r="C33" s="46" t="s">
        <v>26</v>
      </c>
      <c r="D33" s="46" t="s">
        <v>22</v>
      </c>
      <c r="E33" s="46">
        <v>1</v>
      </c>
      <c r="F33" s="46" t="s">
        <v>26</v>
      </c>
      <c r="G33" s="46" t="s">
        <v>26</v>
      </c>
      <c r="H33" s="46"/>
      <c r="I33" s="46" t="s">
        <v>26</v>
      </c>
      <c r="J33" s="46"/>
      <c r="K33" s="46"/>
      <c r="L33" s="46"/>
      <c r="M33" s="46"/>
      <c r="N33" s="46" t="s">
        <v>26</v>
      </c>
      <c r="O33" s="46" t="s">
        <v>22</v>
      </c>
      <c r="P33" s="46">
        <v>1</v>
      </c>
      <c r="Q33" s="46" t="s">
        <v>26</v>
      </c>
      <c r="R33" s="46" t="s">
        <v>26</v>
      </c>
      <c r="S33" s="46"/>
      <c r="T33" s="46"/>
      <c r="U33" s="46"/>
      <c r="V33" s="46"/>
      <c r="W33" s="46"/>
      <c r="X33" s="46"/>
      <c r="Y33" s="40" t="s">
        <v>25</v>
      </c>
      <c r="Z33" s="40" t="s">
        <v>21</v>
      </c>
      <c r="AA33" s="40" t="s">
        <v>21</v>
      </c>
      <c r="AB33" s="40" t="s">
        <v>23</v>
      </c>
      <c r="AC33" s="40" t="s">
        <v>21</v>
      </c>
      <c r="AD33" s="40" t="s">
        <v>23</v>
      </c>
      <c r="AE33" s="40" t="s">
        <v>21</v>
      </c>
      <c r="AF33" s="24"/>
      <c r="AG33" s="40" t="s">
        <v>23</v>
      </c>
      <c r="AH33" s="40"/>
      <c r="AI33" s="40" t="s">
        <v>23</v>
      </c>
      <c r="AJ33" s="40" t="s">
        <v>21</v>
      </c>
      <c r="AK33" s="46" t="s">
        <v>23</v>
      </c>
      <c r="AL33" s="46" t="s">
        <v>23</v>
      </c>
      <c r="AM33" s="46" t="s">
        <v>23</v>
      </c>
      <c r="AN33" s="46" t="str">
        <f>IFERROR(VLOOKUP($B33,Sheet1!$A$5:$B$300,2,FALSE),"")</f>
        <v/>
      </c>
      <c r="AO33" s="46" t="s">
        <v>23</v>
      </c>
      <c r="AP33" s="5" t="str">
        <f>IFERROR(VLOOKUP($A33,集約用シート!$B$5:$U$300,15,FALSE),"")</f>
        <v/>
      </c>
      <c r="AQ33" s="8" t="s">
        <v>23</v>
      </c>
      <c r="AR33" s="46" t="s">
        <v>23</v>
      </c>
      <c r="AS33" s="5" t="str">
        <f>IFERROR(VLOOKUP($A33,集約用シート!$B$5:$U$300,19,FALSE),"")</f>
        <v/>
      </c>
      <c r="AT33" s="46" t="s">
        <v>23</v>
      </c>
      <c r="AU33" s="5" t="str">
        <f>IFERROR(VLOOKUP($A33,集約用シート!$B$5:$U$300,21,FALSE),"")</f>
        <v/>
      </c>
    </row>
    <row r="34" spans="1:47" ht="28.5" customHeight="1">
      <c r="A34" s="20">
        <v>4819</v>
      </c>
      <c r="B34" s="21" t="s">
        <v>1303</v>
      </c>
      <c r="C34" s="37"/>
      <c r="D34" s="46"/>
      <c r="E34" s="46"/>
      <c r="F34" s="46"/>
      <c r="G34" s="46"/>
      <c r="H34" s="46"/>
      <c r="I34" s="46"/>
      <c r="J34" s="46"/>
      <c r="K34" s="46"/>
      <c r="L34" s="46"/>
      <c r="M34" s="46"/>
      <c r="N34" s="46"/>
      <c r="O34" s="46"/>
      <c r="P34" s="46"/>
      <c r="Q34" s="46"/>
      <c r="R34" s="46"/>
      <c r="S34" s="46"/>
      <c r="T34" s="46"/>
      <c r="U34" s="46"/>
      <c r="V34" s="46"/>
      <c r="W34" s="46"/>
      <c r="X34" s="46"/>
      <c r="Y34" s="40" t="s">
        <v>23</v>
      </c>
      <c r="Z34" s="40" t="s">
        <v>23</v>
      </c>
      <c r="AA34" s="40" t="e">
        <v>#N/A</v>
      </c>
      <c r="AB34" s="40" t="s">
        <v>23</v>
      </c>
      <c r="AC34" s="40" t="s">
        <v>23</v>
      </c>
      <c r="AD34" s="40" t="s">
        <v>23</v>
      </c>
      <c r="AE34" s="40" t="s">
        <v>23</v>
      </c>
      <c r="AF34" s="24"/>
      <c r="AG34" s="40" t="s">
        <v>23</v>
      </c>
      <c r="AH34" s="40" t="s">
        <v>23</v>
      </c>
      <c r="AI34" s="40" t="s">
        <v>23</v>
      </c>
      <c r="AJ34" s="40" t="s">
        <v>23</v>
      </c>
      <c r="AK34" s="46" t="s">
        <v>23</v>
      </c>
      <c r="AL34" s="46" t="s">
        <v>23</v>
      </c>
      <c r="AM34" s="46" t="s">
        <v>23</v>
      </c>
      <c r="AN34" s="46" t="str">
        <f>IFERROR(VLOOKUP($B34,Sheet1!$A$5:$B$300,2,FALSE),"")</f>
        <v/>
      </c>
      <c r="AO34" s="46" t="s">
        <v>23</v>
      </c>
      <c r="AP34" s="5" t="str">
        <f>IFERROR(VLOOKUP($A34,集約用シート!$B$5:$U$300,15,FALSE),"")</f>
        <v/>
      </c>
      <c r="AQ34" s="8" t="s">
        <v>23</v>
      </c>
      <c r="AR34" s="46" t="s">
        <v>23</v>
      </c>
      <c r="AS34" s="5" t="str">
        <f>IFERROR(VLOOKUP($A34,集約用シート!$B$5:$U$300,19,FALSE),"")</f>
        <v/>
      </c>
      <c r="AT34" s="46" t="s">
        <v>23</v>
      </c>
      <c r="AU34" s="5" t="str">
        <f>IFERROR(VLOOKUP($A34,集約用シート!$B$5:$U$300,21,FALSE),"")</f>
        <v/>
      </c>
    </row>
    <row r="35" spans="1:47" ht="28.5" customHeight="1">
      <c r="A35" s="20">
        <v>48112</v>
      </c>
      <c r="B35" s="21" t="s">
        <v>1304</v>
      </c>
      <c r="C35" s="37"/>
      <c r="D35" s="46"/>
      <c r="E35" s="46"/>
      <c r="F35" s="46"/>
      <c r="G35" s="46"/>
      <c r="H35" s="46"/>
      <c r="I35" s="46"/>
      <c r="J35" s="46"/>
      <c r="K35" s="46"/>
      <c r="L35" s="46"/>
      <c r="M35" s="46"/>
      <c r="N35" s="46"/>
      <c r="O35" s="46"/>
      <c r="P35" s="46"/>
      <c r="Q35" s="46"/>
      <c r="R35" s="46"/>
      <c r="S35" s="46"/>
      <c r="T35" s="46"/>
      <c r="U35" s="46"/>
      <c r="V35" s="46"/>
      <c r="W35" s="46"/>
      <c r="X35" s="46"/>
      <c r="Y35" s="40" t="s">
        <v>23</v>
      </c>
      <c r="Z35" s="40" t="s">
        <v>23</v>
      </c>
      <c r="AA35" s="40" t="e">
        <v>#N/A</v>
      </c>
      <c r="AB35" s="40" t="s">
        <v>23</v>
      </c>
      <c r="AC35" s="40" t="s">
        <v>23</v>
      </c>
      <c r="AD35" s="40" t="s">
        <v>23</v>
      </c>
      <c r="AE35" s="40" t="s">
        <v>23</v>
      </c>
      <c r="AF35" s="24"/>
      <c r="AG35" s="40" t="s">
        <v>23</v>
      </c>
      <c r="AH35" s="40" t="s">
        <v>23</v>
      </c>
      <c r="AI35" s="40" t="s">
        <v>23</v>
      </c>
      <c r="AJ35" s="40" t="s">
        <v>23</v>
      </c>
      <c r="AK35" s="46" t="s">
        <v>23</v>
      </c>
      <c r="AL35" s="46" t="s">
        <v>23</v>
      </c>
      <c r="AM35" s="46" t="s">
        <v>23</v>
      </c>
      <c r="AN35" s="46" t="str">
        <f>IFERROR(VLOOKUP($B35,Sheet1!$A$5:$B$300,2,FALSE),"")</f>
        <v/>
      </c>
      <c r="AO35" s="46" t="s">
        <v>23</v>
      </c>
      <c r="AP35" s="5" t="str">
        <f>IFERROR(VLOOKUP($A35,集約用シート!$B$5:$U$300,15,FALSE),"")</f>
        <v/>
      </c>
      <c r="AQ35" s="8" t="s">
        <v>23</v>
      </c>
      <c r="AR35" s="46" t="s">
        <v>23</v>
      </c>
      <c r="AS35" s="5" t="str">
        <f>IFERROR(VLOOKUP($A35,集約用シート!$B$5:$U$300,19,FALSE),"")</f>
        <v/>
      </c>
      <c r="AT35" s="46" t="s">
        <v>23</v>
      </c>
      <c r="AU35" s="5" t="str">
        <f>IFERROR(VLOOKUP($A35,集約用シート!$B$5:$U$300,21,FALSE),"")</f>
        <v/>
      </c>
    </row>
    <row r="36" spans="1:47" ht="28.5" customHeight="1">
      <c r="A36" s="20">
        <v>48114</v>
      </c>
      <c r="B36" s="21" t="s">
        <v>1305</v>
      </c>
      <c r="C36" s="46" t="s">
        <v>26</v>
      </c>
      <c r="D36" s="46" t="s">
        <v>22</v>
      </c>
      <c r="E36" s="46">
        <v>1</v>
      </c>
      <c r="F36" s="46" t="s">
        <v>26</v>
      </c>
      <c r="G36" s="46" t="s">
        <v>26</v>
      </c>
      <c r="H36" s="46"/>
      <c r="I36" s="46" t="s">
        <v>26</v>
      </c>
      <c r="J36" s="46"/>
      <c r="K36" s="46"/>
      <c r="L36" s="46"/>
      <c r="M36" s="46"/>
      <c r="N36" s="46" t="s">
        <v>26</v>
      </c>
      <c r="O36" s="46" t="s">
        <v>22</v>
      </c>
      <c r="P36" s="46">
        <v>1</v>
      </c>
      <c r="Q36" s="46" t="s">
        <v>26</v>
      </c>
      <c r="R36" s="46" t="s">
        <v>26</v>
      </c>
      <c r="S36" s="46" t="s">
        <v>26</v>
      </c>
      <c r="T36" s="46" t="s">
        <v>26</v>
      </c>
      <c r="U36" s="46"/>
      <c r="V36" s="46"/>
      <c r="W36" s="46"/>
      <c r="X36" s="46"/>
      <c r="Y36" s="40" t="s">
        <v>25</v>
      </c>
      <c r="Z36" s="40" t="s">
        <v>21</v>
      </c>
      <c r="AA36" s="40" t="s">
        <v>21</v>
      </c>
      <c r="AB36" s="40" t="s">
        <v>25</v>
      </c>
      <c r="AC36" s="40" t="s">
        <v>25</v>
      </c>
      <c r="AD36" s="40" t="s">
        <v>25</v>
      </c>
      <c r="AE36" s="40" t="s">
        <v>25</v>
      </c>
      <c r="AF36" s="24"/>
      <c r="AG36" s="40" t="s">
        <v>25</v>
      </c>
      <c r="AH36" s="40"/>
      <c r="AI36" s="40" t="s">
        <v>21</v>
      </c>
      <c r="AJ36" s="40" t="s">
        <v>21</v>
      </c>
      <c r="AK36" s="46" t="s">
        <v>23</v>
      </c>
      <c r="AL36" s="46" t="s">
        <v>23</v>
      </c>
      <c r="AM36" s="46" t="s">
        <v>23</v>
      </c>
      <c r="AN36" s="46" t="str">
        <f>IFERROR(VLOOKUP($B36,Sheet1!$A$5:$B$300,2,FALSE),"")</f>
        <v/>
      </c>
      <c r="AO36" s="46" t="s">
        <v>23</v>
      </c>
      <c r="AP36" s="5" t="str">
        <f>IFERROR(VLOOKUP($A36,集約用シート!$B$5:$U$300,15,FALSE),"")</f>
        <v/>
      </c>
      <c r="AQ36" s="8" t="s">
        <v>23</v>
      </c>
      <c r="AR36" s="46" t="s">
        <v>23</v>
      </c>
      <c r="AS36" s="5" t="str">
        <f>IFERROR(VLOOKUP($A36,集約用シート!$B$5:$U$300,19,FALSE),"")</f>
        <v/>
      </c>
      <c r="AT36" s="46" t="s">
        <v>23</v>
      </c>
      <c r="AU36" s="5" t="str">
        <f>IFERROR(VLOOKUP($A36,集約用シート!$B$5:$U$300,21,FALSE),"")</f>
        <v/>
      </c>
    </row>
    <row r="37" spans="1:47" ht="28.5" customHeight="1">
      <c r="A37" s="20">
        <v>48117</v>
      </c>
      <c r="B37" s="21" t="s">
        <v>1306</v>
      </c>
      <c r="C37" s="37"/>
      <c r="D37" s="46"/>
      <c r="E37" s="46"/>
      <c r="F37" s="46"/>
      <c r="G37" s="46"/>
      <c r="H37" s="46"/>
      <c r="I37" s="46"/>
      <c r="J37" s="46"/>
      <c r="K37" s="46"/>
      <c r="L37" s="46"/>
      <c r="M37" s="46"/>
      <c r="N37" s="46"/>
      <c r="O37" s="46"/>
      <c r="P37" s="46"/>
      <c r="Q37" s="46"/>
      <c r="R37" s="46"/>
      <c r="S37" s="46"/>
      <c r="T37" s="46"/>
      <c r="U37" s="46"/>
      <c r="V37" s="46"/>
      <c r="W37" s="46"/>
      <c r="X37" s="46"/>
      <c r="Y37" s="40" t="s">
        <v>23</v>
      </c>
      <c r="Z37" s="40" t="s">
        <v>23</v>
      </c>
      <c r="AA37" s="40" t="e">
        <v>#N/A</v>
      </c>
      <c r="AB37" s="40" t="s">
        <v>23</v>
      </c>
      <c r="AC37" s="40" t="s">
        <v>23</v>
      </c>
      <c r="AD37" s="40" t="s">
        <v>23</v>
      </c>
      <c r="AE37" s="40" t="s">
        <v>23</v>
      </c>
      <c r="AF37" s="24"/>
      <c r="AG37" s="40" t="s">
        <v>23</v>
      </c>
      <c r="AH37" s="40" t="s">
        <v>23</v>
      </c>
      <c r="AI37" s="40" t="s">
        <v>23</v>
      </c>
      <c r="AJ37" s="40" t="s">
        <v>23</v>
      </c>
      <c r="AK37" s="46" t="s">
        <v>23</v>
      </c>
      <c r="AL37" s="46" t="s">
        <v>23</v>
      </c>
      <c r="AM37" s="46" t="s">
        <v>23</v>
      </c>
      <c r="AN37" s="46" t="str">
        <f>IFERROR(VLOOKUP($B37,Sheet1!$A$5:$B$300,2,FALSE),"")</f>
        <v/>
      </c>
      <c r="AO37" s="46" t="s">
        <v>23</v>
      </c>
      <c r="AP37" s="5" t="str">
        <f>IFERROR(VLOOKUP($A37,集約用シート!$B$5:$U$300,15,FALSE),"")</f>
        <v/>
      </c>
      <c r="AQ37" s="8" t="s">
        <v>23</v>
      </c>
      <c r="AR37" s="46" t="s">
        <v>23</v>
      </c>
      <c r="AS37" s="5" t="str">
        <f>IFERROR(VLOOKUP($A37,集約用シート!$B$5:$U$300,19,FALSE),"")</f>
        <v/>
      </c>
      <c r="AT37" s="46" t="s">
        <v>23</v>
      </c>
      <c r="AU37" s="5" t="str">
        <f>IFERROR(VLOOKUP($A37,集約用シート!$B$5:$U$300,21,FALSE),"")</f>
        <v/>
      </c>
    </row>
    <row r="38" spans="1:47" ht="28.5" customHeight="1">
      <c r="A38" s="20">
        <v>48119</v>
      </c>
      <c r="B38" s="21" t="s">
        <v>1307</v>
      </c>
      <c r="C38" s="37"/>
      <c r="D38" s="46"/>
      <c r="E38" s="46"/>
      <c r="F38" s="46"/>
      <c r="G38" s="46"/>
      <c r="H38" s="46"/>
      <c r="I38" s="46"/>
      <c r="J38" s="46"/>
      <c r="K38" s="46"/>
      <c r="L38" s="46"/>
      <c r="M38" s="46"/>
      <c r="N38" s="46"/>
      <c r="O38" s="46"/>
      <c r="P38" s="46"/>
      <c r="Q38" s="46"/>
      <c r="R38" s="46"/>
      <c r="S38" s="46"/>
      <c r="T38" s="46"/>
      <c r="U38" s="46"/>
      <c r="V38" s="46"/>
      <c r="W38" s="46"/>
      <c r="X38" s="46"/>
      <c r="Y38" s="40" t="s">
        <v>23</v>
      </c>
      <c r="Z38" s="40" t="s">
        <v>23</v>
      </c>
      <c r="AA38" s="40" t="e">
        <v>#N/A</v>
      </c>
      <c r="AB38" s="40" t="s">
        <v>23</v>
      </c>
      <c r="AC38" s="40" t="s">
        <v>23</v>
      </c>
      <c r="AD38" s="40" t="s">
        <v>23</v>
      </c>
      <c r="AE38" s="40" t="s">
        <v>23</v>
      </c>
      <c r="AF38" s="24"/>
      <c r="AG38" s="40" t="s">
        <v>23</v>
      </c>
      <c r="AH38" s="40" t="s">
        <v>23</v>
      </c>
      <c r="AI38" s="40" t="s">
        <v>23</v>
      </c>
      <c r="AJ38" s="40" t="s">
        <v>23</v>
      </c>
      <c r="AK38" s="46" t="s">
        <v>23</v>
      </c>
      <c r="AL38" s="46" t="s">
        <v>23</v>
      </c>
      <c r="AM38" s="46" t="s">
        <v>23</v>
      </c>
      <c r="AN38" s="46" t="str">
        <f>IFERROR(VLOOKUP($B38,Sheet1!$A$5:$B$300,2,FALSE),"")</f>
        <v/>
      </c>
      <c r="AO38" s="46" t="s">
        <v>23</v>
      </c>
      <c r="AP38" s="5" t="str">
        <f>IFERROR(VLOOKUP($A38,集約用シート!$B$5:$U$300,15,FALSE),"")</f>
        <v/>
      </c>
      <c r="AQ38" s="8" t="s">
        <v>23</v>
      </c>
      <c r="AR38" s="46" t="s">
        <v>23</v>
      </c>
      <c r="AS38" s="5" t="str">
        <f>IFERROR(VLOOKUP($A38,集約用シート!$B$5:$U$300,19,FALSE),"")</f>
        <v/>
      </c>
      <c r="AT38" s="46" t="s">
        <v>23</v>
      </c>
      <c r="AU38" s="5" t="str">
        <f>IFERROR(VLOOKUP($A38,集約用シート!$B$5:$U$300,21,FALSE),"")</f>
        <v/>
      </c>
    </row>
    <row r="39" spans="1:47" ht="28.5" customHeight="1">
      <c r="A39" s="20">
        <v>4812</v>
      </c>
      <c r="B39" s="21" t="s">
        <v>1308</v>
      </c>
      <c r="C39" s="37"/>
      <c r="D39" s="46"/>
      <c r="E39" s="46"/>
      <c r="F39" s="46"/>
      <c r="G39" s="46"/>
      <c r="H39" s="46"/>
      <c r="I39" s="46"/>
      <c r="J39" s="46"/>
      <c r="K39" s="46"/>
      <c r="L39" s="46"/>
      <c r="M39" s="46"/>
      <c r="N39" s="46"/>
      <c r="O39" s="46"/>
      <c r="P39" s="46"/>
      <c r="Q39" s="46"/>
      <c r="R39" s="46"/>
      <c r="S39" s="46"/>
      <c r="T39" s="46"/>
      <c r="U39" s="46"/>
      <c r="V39" s="46"/>
      <c r="W39" s="46"/>
      <c r="X39" s="46"/>
      <c r="Y39" s="40" t="s">
        <v>23</v>
      </c>
      <c r="Z39" s="40" t="s">
        <v>23</v>
      </c>
      <c r="AA39" s="40" t="e">
        <v>#N/A</v>
      </c>
      <c r="AB39" s="40" t="s">
        <v>23</v>
      </c>
      <c r="AC39" s="40" t="s">
        <v>23</v>
      </c>
      <c r="AD39" s="40" t="s">
        <v>23</v>
      </c>
      <c r="AE39" s="40" t="s">
        <v>23</v>
      </c>
      <c r="AF39" s="24"/>
      <c r="AG39" s="40" t="s">
        <v>23</v>
      </c>
      <c r="AH39" s="40" t="s">
        <v>23</v>
      </c>
      <c r="AI39" s="40" t="s">
        <v>23</v>
      </c>
      <c r="AJ39" s="40" t="s">
        <v>23</v>
      </c>
      <c r="AK39" s="46" t="s">
        <v>23</v>
      </c>
      <c r="AL39" s="46" t="s">
        <v>23</v>
      </c>
      <c r="AM39" s="46" t="s">
        <v>23</v>
      </c>
      <c r="AN39" s="46" t="str">
        <f>IFERROR(VLOOKUP($B39,Sheet1!$A$5:$B$300,2,FALSE),"")</f>
        <v/>
      </c>
      <c r="AO39" s="46" t="s">
        <v>23</v>
      </c>
      <c r="AP39" s="5" t="str">
        <f>IFERROR(VLOOKUP($A39,集約用シート!$B$5:$U$300,15,FALSE),"")</f>
        <v/>
      </c>
      <c r="AQ39" s="8" t="s">
        <v>23</v>
      </c>
      <c r="AR39" s="46" t="s">
        <v>23</v>
      </c>
      <c r="AS39" s="5" t="str">
        <f>IFERROR(VLOOKUP($A39,集約用シート!$B$5:$U$300,19,FALSE),"")</f>
        <v/>
      </c>
      <c r="AT39" s="46" t="s">
        <v>23</v>
      </c>
      <c r="AU39" s="5" t="str">
        <f>IFERROR(VLOOKUP($A39,集約用シート!$B$5:$U$300,21,FALSE),"")</f>
        <v/>
      </c>
    </row>
    <row r="40" spans="1:47" ht="28.5" customHeight="1">
      <c r="A40" s="20">
        <v>48122</v>
      </c>
      <c r="B40" s="21" t="s">
        <v>1309</v>
      </c>
      <c r="C40" s="37"/>
      <c r="D40" s="46"/>
      <c r="E40" s="46"/>
      <c r="F40" s="46"/>
      <c r="G40" s="46"/>
      <c r="H40" s="46"/>
      <c r="I40" s="46"/>
      <c r="J40" s="46"/>
      <c r="K40" s="46"/>
      <c r="L40" s="46"/>
      <c r="M40" s="46"/>
      <c r="N40" s="46"/>
      <c r="O40" s="46"/>
      <c r="P40" s="46"/>
      <c r="Q40" s="46"/>
      <c r="R40" s="46"/>
      <c r="S40" s="46"/>
      <c r="T40" s="46"/>
      <c r="U40" s="46"/>
      <c r="V40" s="46"/>
      <c r="W40" s="46"/>
      <c r="X40" s="46"/>
      <c r="Y40" s="40" t="s">
        <v>23</v>
      </c>
      <c r="Z40" s="40" t="s">
        <v>23</v>
      </c>
      <c r="AA40" s="40" t="e">
        <v>#N/A</v>
      </c>
      <c r="AB40" s="40" t="s">
        <v>23</v>
      </c>
      <c r="AC40" s="40" t="s">
        <v>23</v>
      </c>
      <c r="AD40" s="40" t="s">
        <v>23</v>
      </c>
      <c r="AE40" s="40" t="s">
        <v>23</v>
      </c>
      <c r="AF40" s="24"/>
      <c r="AG40" s="40" t="s">
        <v>23</v>
      </c>
      <c r="AH40" s="40" t="s">
        <v>23</v>
      </c>
      <c r="AI40" s="40" t="s">
        <v>23</v>
      </c>
      <c r="AJ40" s="40" t="s">
        <v>23</v>
      </c>
      <c r="AK40" s="46" t="s">
        <v>23</v>
      </c>
      <c r="AL40" s="46" t="s">
        <v>23</v>
      </c>
      <c r="AM40" s="46" t="s">
        <v>23</v>
      </c>
      <c r="AN40" s="46" t="str">
        <f>IFERROR(VLOOKUP($B40,Sheet1!$A$5:$B$300,2,FALSE),"")</f>
        <v/>
      </c>
      <c r="AO40" s="46" t="s">
        <v>23</v>
      </c>
      <c r="AP40" s="5" t="str">
        <f>IFERROR(VLOOKUP($A40,集約用シート!$B$5:$U$300,15,FALSE),"")</f>
        <v/>
      </c>
      <c r="AQ40" s="8" t="s">
        <v>23</v>
      </c>
      <c r="AR40" s="46" t="s">
        <v>23</v>
      </c>
      <c r="AS40" s="5" t="str">
        <f>IFERROR(VLOOKUP($A40,集約用シート!$B$5:$U$300,19,FALSE),"")</f>
        <v/>
      </c>
      <c r="AT40" s="46" t="s">
        <v>23</v>
      </c>
      <c r="AU40" s="5" t="str">
        <f>IFERROR(VLOOKUP($A40,集約用シート!$B$5:$U$300,21,FALSE),"")</f>
        <v/>
      </c>
    </row>
    <row r="41" spans="1:47" ht="28.5" customHeight="1">
      <c r="A41" s="20">
        <v>48131</v>
      </c>
      <c r="B41" s="21" t="s">
        <v>1310</v>
      </c>
      <c r="C41" s="37"/>
      <c r="D41" s="46"/>
      <c r="E41" s="46"/>
      <c r="F41" s="46"/>
      <c r="G41" s="46"/>
      <c r="H41" s="46"/>
      <c r="I41" s="46"/>
      <c r="J41" s="46"/>
      <c r="K41" s="46"/>
      <c r="L41" s="46"/>
      <c r="M41" s="46"/>
      <c r="N41" s="46"/>
      <c r="O41" s="46"/>
      <c r="P41" s="46"/>
      <c r="Q41" s="46"/>
      <c r="R41" s="46"/>
      <c r="S41" s="46"/>
      <c r="T41" s="46"/>
      <c r="U41" s="46"/>
      <c r="V41" s="46"/>
      <c r="W41" s="46"/>
      <c r="X41" s="46"/>
      <c r="Y41" s="40" t="s">
        <v>23</v>
      </c>
      <c r="Z41" s="40" t="s">
        <v>23</v>
      </c>
      <c r="AA41" s="40" t="e">
        <v>#N/A</v>
      </c>
      <c r="AB41" s="40" t="s">
        <v>23</v>
      </c>
      <c r="AC41" s="40" t="s">
        <v>23</v>
      </c>
      <c r="AD41" s="40" t="s">
        <v>23</v>
      </c>
      <c r="AE41" s="40" t="s">
        <v>23</v>
      </c>
      <c r="AF41" s="24"/>
      <c r="AG41" s="40" t="s">
        <v>23</v>
      </c>
      <c r="AH41" s="40" t="s">
        <v>23</v>
      </c>
      <c r="AI41" s="40" t="s">
        <v>23</v>
      </c>
      <c r="AJ41" s="40" t="s">
        <v>23</v>
      </c>
      <c r="AK41" s="46" t="s">
        <v>23</v>
      </c>
      <c r="AL41" s="46" t="s">
        <v>23</v>
      </c>
      <c r="AM41" s="46" t="s">
        <v>23</v>
      </c>
      <c r="AN41" s="46" t="str">
        <f>IFERROR(VLOOKUP($B41,Sheet1!$A$5:$B$300,2,FALSE),"")</f>
        <v/>
      </c>
      <c r="AO41" s="46" t="s">
        <v>23</v>
      </c>
      <c r="AP41" s="5" t="str">
        <f>IFERROR(VLOOKUP($A41,集約用シート!$B$5:$U$300,15,FALSE),"")</f>
        <v/>
      </c>
      <c r="AQ41" s="8" t="s">
        <v>23</v>
      </c>
      <c r="AR41" s="46" t="s">
        <v>23</v>
      </c>
      <c r="AS41" s="5" t="str">
        <f>IFERROR(VLOOKUP($A41,集約用シート!$B$5:$U$300,19,FALSE),"")</f>
        <v/>
      </c>
      <c r="AT41" s="46" t="s">
        <v>23</v>
      </c>
      <c r="AU41" s="5" t="str">
        <f>IFERROR(VLOOKUP($A41,集約用シート!$B$5:$U$300,21,FALSE),"")</f>
        <v/>
      </c>
    </row>
    <row r="42" spans="1:47" ht="28.5" customHeight="1">
      <c r="A42" s="20">
        <v>48134</v>
      </c>
      <c r="B42" s="21" t="s">
        <v>1311</v>
      </c>
      <c r="C42" s="37"/>
      <c r="D42" s="46"/>
      <c r="E42" s="46"/>
      <c r="F42" s="46"/>
      <c r="G42" s="46"/>
      <c r="H42" s="46"/>
      <c r="I42" s="46"/>
      <c r="J42" s="46"/>
      <c r="K42" s="46"/>
      <c r="L42" s="46"/>
      <c r="M42" s="46"/>
      <c r="N42" s="46" t="s">
        <v>22</v>
      </c>
      <c r="O42" s="46" t="s">
        <v>21</v>
      </c>
      <c r="P42" s="46"/>
      <c r="Q42" s="46"/>
      <c r="R42" s="46"/>
      <c r="S42" s="46"/>
      <c r="T42" s="46"/>
      <c r="U42" s="46"/>
      <c r="V42" s="46"/>
      <c r="W42" s="46"/>
      <c r="X42" s="46"/>
      <c r="Y42" s="40" t="s">
        <v>25</v>
      </c>
      <c r="Z42" s="40" t="s">
        <v>23</v>
      </c>
      <c r="AA42" s="40" t="e">
        <v>#N/A</v>
      </c>
      <c r="AB42" s="40" t="s">
        <v>23</v>
      </c>
      <c r="AC42" s="40" t="s">
        <v>21</v>
      </c>
      <c r="AD42" s="40" t="s">
        <v>23</v>
      </c>
      <c r="AE42" s="40" t="s">
        <v>21</v>
      </c>
      <c r="AF42" s="24"/>
      <c r="AG42" s="40" t="s">
        <v>23</v>
      </c>
      <c r="AH42" s="40"/>
      <c r="AI42" s="40" t="s">
        <v>23</v>
      </c>
      <c r="AJ42" s="40" t="s">
        <v>21</v>
      </c>
      <c r="AK42" s="46" t="s">
        <v>21</v>
      </c>
      <c r="AL42" s="46" t="s">
        <v>21</v>
      </c>
      <c r="AM42" s="46"/>
      <c r="AN42" s="46" t="str">
        <f>IFERROR(VLOOKUP($B42,Sheet1!$A$5:$B$300,2,FALSE),"")</f>
        <v/>
      </c>
      <c r="AO42" s="46"/>
      <c r="AP42" s="5" t="str">
        <f>IFERROR(VLOOKUP($A42,集約用シート!$B$5:$U$300,15,FALSE),"")</f>
        <v/>
      </c>
      <c r="AQ42" s="8"/>
      <c r="AR42" s="46"/>
      <c r="AS42" s="5" t="str">
        <f>IFERROR(VLOOKUP($A42,集約用シート!$B$5:$U$300,19,FALSE),"")</f>
        <v/>
      </c>
      <c r="AT42" s="46"/>
      <c r="AU42" s="5" t="str">
        <f>IFERROR(VLOOKUP($A42,集約用シート!$B$5:$U$300,21,FALSE),"")</f>
        <v/>
      </c>
    </row>
    <row r="43" spans="1:47" ht="28.5" customHeight="1">
      <c r="A43" s="20">
        <v>48135</v>
      </c>
      <c r="B43" s="21" t="s">
        <v>1312</v>
      </c>
      <c r="C43" s="46" t="s">
        <v>22</v>
      </c>
      <c r="D43" s="46" t="s">
        <v>26</v>
      </c>
      <c r="E43" s="46">
        <v>1</v>
      </c>
      <c r="F43" s="46"/>
      <c r="G43" s="46"/>
      <c r="H43" s="46"/>
      <c r="I43" s="46"/>
      <c r="J43" s="46"/>
      <c r="K43" s="46"/>
      <c r="L43" s="46"/>
      <c r="M43" s="46"/>
      <c r="N43" s="46" t="s">
        <v>22</v>
      </c>
      <c r="O43" s="46" t="s">
        <v>26</v>
      </c>
      <c r="P43" s="46">
        <v>1</v>
      </c>
      <c r="Q43" s="46" t="s">
        <v>26</v>
      </c>
      <c r="R43" s="46"/>
      <c r="S43" s="46"/>
      <c r="T43" s="46"/>
      <c r="U43" s="46"/>
      <c r="V43" s="46"/>
      <c r="W43" s="46"/>
      <c r="X43" s="46"/>
      <c r="Y43" s="40"/>
      <c r="Z43" s="40" t="s">
        <v>25</v>
      </c>
      <c r="AA43" s="40" t="e">
        <v>#N/A</v>
      </c>
      <c r="AB43" s="40" t="s">
        <v>23</v>
      </c>
      <c r="AC43" s="40" t="s">
        <v>21</v>
      </c>
      <c r="AD43" s="40" t="s">
        <v>23</v>
      </c>
      <c r="AE43" s="40" t="s">
        <v>21</v>
      </c>
      <c r="AF43" s="24"/>
      <c r="AG43" s="40" t="s">
        <v>23</v>
      </c>
      <c r="AH43" s="40"/>
      <c r="AI43" s="40" t="s">
        <v>23</v>
      </c>
      <c r="AJ43" s="40" t="s">
        <v>21</v>
      </c>
      <c r="AK43" s="46" t="s">
        <v>21</v>
      </c>
      <c r="AL43" s="46" t="s">
        <v>25</v>
      </c>
      <c r="AM43" s="46" t="s">
        <v>25</v>
      </c>
      <c r="AN43" s="46" t="str">
        <f>IFERROR(VLOOKUP($B43,Sheet1!$A$5:$B$300,2,FALSE),"")</f>
        <v/>
      </c>
      <c r="AO43" s="46" t="s">
        <v>21</v>
      </c>
      <c r="AP43" s="5" t="str">
        <f>IFERROR(VLOOKUP($A43,集約用シート!$B$5:$U$300,15,FALSE),"")</f>
        <v/>
      </c>
      <c r="AQ43" s="8" t="s">
        <v>1934</v>
      </c>
      <c r="AR43" s="46" t="s">
        <v>2566</v>
      </c>
      <c r="AS43" s="5" t="str">
        <f>IFERROR(VLOOKUP($A43,集約用シート!$B$5:$U$300,19,FALSE),"")</f>
        <v/>
      </c>
      <c r="AT43" s="46" t="s">
        <v>25</v>
      </c>
      <c r="AU43" s="5" t="str">
        <f>IFERROR(VLOOKUP($A43,集約用シート!$B$5:$U$300,21,FALSE),"")</f>
        <v/>
      </c>
    </row>
    <row r="44" spans="1:47" ht="28.5" customHeight="1">
      <c r="A44" s="20">
        <v>48136</v>
      </c>
      <c r="B44" s="21" t="s">
        <v>1313</v>
      </c>
      <c r="C44" s="46" t="s">
        <v>26</v>
      </c>
      <c r="D44" s="46" t="s">
        <v>22</v>
      </c>
      <c r="E44" s="46">
        <v>1</v>
      </c>
      <c r="F44" s="46" t="s">
        <v>26</v>
      </c>
      <c r="G44" s="46" t="s">
        <v>26</v>
      </c>
      <c r="H44" s="46"/>
      <c r="I44" s="46" t="s">
        <v>26</v>
      </c>
      <c r="J44" s="46"/>
      <c r="K44" s="46"/>
      <c r="L44" s="46"/>
      <c r="M44" s="46"/>
      <c r="N44" s="46" t="s">
        <v>26</v>
      </c>
      <c r="O44" s="46" t="s">
        <v>22</v>
      </c>
      <c r="P44" s="46">
        <v>1</v>
      </c>
      <c r="Q44" s="46" t="s">
        <v>26</v>
      </c>
      <c r="R44" s="46"/>
      <c r="S44" s="46"/>
      <c r="T44" s="46" t="s">
        <v>26</v>
      </c>
      <c r="U44" s="46"/>
      <c r="V44" s="46"/>
      <c r="W44" s="46"/>
      <c r="X44" s="46"/>
      <c r="Y44" s="40" t="s">
        <v>25</v>
      </c>
      <c r="Z44" s="40" t="s">
        <v>23</v>
      </c>
      <c r="AA44" s="40" t="e">
        <v>#N/A</v>
      </c>
      <c r="AB44" s="40" t="s">
        <v>23</v>
      </c>
      <c r="AC44" s="40" t="s">
        <v>25</v>
      </c>
      <c r="AD44" s="40" t="s">
        <v>23</v>
      </c>
      <c r="AE44" s="40" t="s">
        <v>25</v>
      </c>
      <c r="AF44" s="24"/>
      <c r="AG44" s="40" t="s">
        <v>23</v>
      </c>
      <c r="AH44" s="40" t="s">
        <v>21</v>
      </c>
      <c r="AI44" s="40" t="s">
        <v>23</v>
      </c>
      <c r="AJ44" s="40" t="s">
        <v>21</v>
      </c>
      <c r="AK44" s="46" t="s">
        <v>21</v>
      </c>
      <c r="AL44" s="46" t="s">
        <v>21</v>
      </c>
      <c r="AM44" s="46"/>
      <c r="AN44" s="46" t="str">
        <f>IFERROR(VLOOKUP($B44,Sheet1!$A$5:$B$300,2,FALSE),"")</f>
        <v/>
      </c>
      <c r="AO44" s="46"/>
      <c r="AP44" s="5" t="str">
        <f>IFERROR(VLOOKUP($A44,集約用シート!$B$5:$U$300,15,FALSE),"")</f>
        <v/>
      </c>
      <c r="AQ44" s="8"/>
      <c r="AR44" s="46"/>
      <c r="AS44" s="5" t="str">
        <f>IFERROR(VLOOKUP($A44,集約用シート!$B$5:$U$300,19,FALSE),"")</f>
        <v/>
      </c>
      <c r="AT44" s="46"/>
      <c r="AU44" s="5" t="str">
        <f>IFERROR(VLOOKUP($A44,集約用シート!$B$5:$U$300,21,FALSE),"")</f>
        <v/>
      </c>
    </row>
    <row r="45" spans="1:47" ht="28.5" customHeight="1">
      <c r="A45" s="20">
        <v>48138</v>
      </c>
      <c r="B45" s="21" t="s">
        <v>1314</v>
      </c>
      <c r="C45" s="37"/>
      <c r="D45" s="46"/>
      <c r="E45" s="46"/>
      <c r="F45" s="46"/>
      <c r="G45" s="46"/>
      <c r="H45" s="46"/>
      <c r="I45" s="46"/>
      <c r="J45" s="46"/>
      <c r="K45" s="46"/>
      <c r="L45" s="46"/>
      <c r="M45" s="46"/>
      <c r="N45" s="46"/>
      <c r="O45" s="46"/>
      <c r="P45" s="46"/>
      <c r="Q45" s="46"/>
      <c r="R45" s="46"/>
      <c r="S45" s="46"/>
      <c r="T45" s="46"/>
      <c r="U45" s="46"/>
      <c r="V45" s="46"/>
      <c r="W45" s="46"/>
      <c r="X45" s="46"/>
      <c r="Y45" s="40" t="s">
        <v>23</v>
      </c>
      <c r="Z45" s="40" t="s">
        <v>23</v>
      </c>
      <c r="AA45" s="40" t="e">
        <v>#N/A</v>
      </c>
      <c r="AB45" s="40" t="s">
        <v>23</v>
      </c>
      <c r="AC45" s="40" t="s">
        <v>23</v>
      </c>
      <c r="AD45" s="40" t="s">
        <v>23</v>
      </c>
      <c r="AE45" s="40" t="s">
        <v>23</v>
      </c>
      <c r="AF45" s="24"/>
      <c r="AG45" s="40" t="s">
        <v>23</v>
      </c>
      <c r="AH45" s="40" t="s">
        <v>23</v>
      </c>
      <c r="AI45" s="40" t="s">
        <v>23</v>
      </c>
      <c r="AJ45" s="40" t="s">
        <v>23</v>
      </c>
      <c r="AK45" s="46" t="s">
        <v>23</v>
      </c>
      <c r="AL45" s="46" t="s">
        <v>23</v>
      </c>
      <c r="AM45" s="46" t="s">
        <v>23</v>
      </c>
      <c r="AN45" s="46" t="str">
        <f>IFERROR(VLOOKUP($B45,Sheet1!$A$5:$B$300,2,FALSE),"")</f>
        <v/>
      </c>
      <c r="AO45" s="46" t="s">
        <v>23</v>
      </c>
      <c r="AP45" s="5" t="str">
        <f>IFERROR(VLOOKUP($A45,集約用シート!$B$5:$U$300,15,FALSE),"")</f>
        <v/>
      </c>
      <c r="AQ45" s="8" t="s">
        <v>23</v>
      </c>
      <c r="AR45" s="46" t="s">
        <v>23</v>
      </c>
      <c r="AS45" s="5" t="str">
        <f>IFERROR(VLOOKUP($A45,集約用シート!$B$5:$U$300,19,FALSE),"")</f>
        <v/>
      </c>
      <c r="AT45" s="46" t="s">
        <v>23</v>
      </c>
      <c r="AU45" s="5" t="str">
        <f>IFERROR(VLOOKUP($A45,集約用シート!$B$5:$U$300,21,FALSE),"")</f>
        <v/>
      </c>
    </row>
    <row r="46" spans="1:47" ht="28.5" customHeight="1">
      <c r="A46" s="20">
        <v>48139</v>
      </c>
      <c r="B46" s="21" t="s">
        <v>1315</v>
      </c>
      <c r="C46" s="46" t="s">
        <v>26</v>
      </c>
      <c r="D46" s="46" t="s">
        <v>26</v>
      </c>
      <c r="E46" s="46" t="s">
        <v>26</v>
      </c>
      <c r="F46" s="46" t="s">
        <v>26</v>
      </c>
      <c r="G46" s="46" t="s">
        <v>26</v>
      </c>
      <c r="H46" s="46"/>
      <c r="I46" s="46" t="s">
        <v>26</v>
      </c>
      <c r="J46" s="46"/>
      <c r="K46" s="46"/>
      <c r="L46" s="46"/>
      <c r="M46" s="46"/>
      <c r="N46" s="46" t="s">
        <v>26</v>
      </c>
      <c r="O46" s="46" t="s">
        <v>25</v>
      </c>
      <c r="P46" s="46">
        <v>2</v>
      </c>
      <c r="Q46" s="46" t="s">
        <v>25</v>
      </c>
      <c r="R46" s="46" t="s">
        <v>26</v>
      </c>
      <c r="S46" s="46" t="s">
        <v>25</v>
      </c>
      <c r="T46" s="46" t="s">
        <v>26</v>
      </c>
      <c r="U46" s="46"/>
      <c r="V46" s="46"/>
      <c r="W46" s="46"/>
      <c r="X46" s="46"/>
      <c r="Y46" s="40" t="s">
        <v>25</v>
      </c>
      <c r="Z46" s="40" t="s">
        <v>25</v>
      </c>
      <c r="AA46" s="40" t="s">
        <v>25</v>
      </c>
      <c r="AB46" s="40" t="s">
        <v>23</v>
      </c>
      <c r="AC46" s="40" t="s">
        <v>25</v>
      </c>
      <c r="AD46" s="40" t="s">
        <v>23</v>
      </c>
      <c r="AE46" s="40" t="s">
        <v>25</v>
      </c>
      <c r="AF46" s="24"/>
      <c r="AG46" s="40" t="s">
        <v>23</v>
      </c>
      <c r="AH46" s="40" t="s">
        <v>21</v>
      </c>
      <c r="AI46" s="40" t="s">
        <v>23</v>
      </c>
      <c r="AJ46" s="40" t="s">
        <v>21</v>
      </c>
      <c r="AK46" s="46" t="s">
        <v>23</v>
      </c>
      <c r="AL46" s="46" t="s">
        <v>23</v>
      </c>
      <c r="AM46" s="46" t="s">
        <v>23</v>
      </c>
      <c r="AN46" s="46" t="str">
        <f>IFERROR(VLOOKUP($B46,Sheet1!$A$5:$B$300,2,FALSE),"")</f>
        <v/>
      </c>
      <c r="AO46" s="46" t="s">
        <v>23</v>
      </c>
      <c r="AP46" s="5" t="str">
        <f>IFERROR(VLOOKUP($A46,集約用シート!$B$5:$U$300,15,FALSE),"")</f>
        <v/>
      </c>
      <c r="AQ46" s="8" t="s">
        <v>23</v>
      </c>
      <c r="AR46" s="46" t="s">
        <v>23</v>
      </c>
      <c r="AS46" s="5" t="str">
        <f>IFERROR(VLOOKUP($A46,集約用シート!$B$5:$U$300,19,FALSE),"")</f>
        <v/>
      </c>
      <c r="AT46" s="46" t="s">
        <v>23</v>
      </c>
      <c r="AU46" s="5" t="str">
        <f>IFERROR(VLOOKUP($A46,集約用シート!$B$5:$U$300,21,FALSE),"")</f>
        <v/>
      </c>
    </row>
    <row r="47" spans="1:47" ht="28.5" customHeight="1">
      <c r="A47" s="20">
        <v>4814</v>
      </c>
      <c r="B47" s="21" t="s">
        <v>1316</v>
      </c>
      <c r="C47" s="46" t="s">
        <v>26</v>
      </c>
      <c r="D47" s="46" t="s">
        <v>26</v>
      </c>
      <c r="E47" s="46" t="s">
        <v>26</v>
      </c>
      <c r="F47" s="46" t="s">
        <v>26</v>
      </c>
      <c r="G47" s="46" t="s">
        <v>26</v>
      </c>
      <c r="H47" s="46" t="s">
        <v>25</v>
      </c>
      <c r="I47" s="46" t="s">
        <v>26</v>
      </c>
      <c r="J47" s="46"/>
      <c r="K47" s="46" t="s">
        <v>26</v>
      </c>
      <c r="L47" s="46"/>
      <c r="M47" s="46"/>
      <c r="N47" s="46" t="s">
        <v>26</v>
      </c>
      <c r="O47" s="46" t="s">
        <v>25</v>
      </c>
      <c r="P47" s="46">
        <v>2</v>
      </c>
      <c r="Q47" s="46" t="s">
        <v>25</v>
      </c>
      <c r="R47" s="46" t="s">
        <v>26</v>
      </c>
      <c r="S47" s="46" t="s">
        <v>25</v>
      </c>
      <c r="T47" s="46"/>
      <c r="U47" s="46"/>
      <c r="V47" s="46"/>
      <c r="W47" s="46"/>
      <c r="X47" s="46"/>
      <c r="Y47" s="40" t="s">
        <v>23</v>
      </c>
      <c r="Z47" s="40" t="s">
        <v>25</v>
      </c>
      <c r="AA47" s="40" t="e">
        <v>#N/A</v>
      </c>
      <c r="AB47" s="40" t="s">
        <v>23</v>
      </c>
      <c r="AC47" s="40" t="s">
        <v>25</v>
      </c>
      <c r="AD47" s="40" t="s">
        <v>23</v>
      </c>
      <c r="AE47" s="40" t="s">
        <v>25</v>
      </c>
      <c r="AF47" s="24"/>
      <c r="AG47" s="40" t="s">
        <v>23</v>
      </c>
      <c r="AH47" s="40"/>
      <c r="AI47" s="40" t="s">
        <v>23</v>
      </c>
      <c r="AJ47" s="40" t="s">
        <v>21</v>
      </c>
      <c r="AK47" s="46" t="s">
        <v>21</v>
      </c>
      <c r="AL47" s="46" t="s">
        <v>21</v>
      </c>
      <c r="AM47" s="46" t="s">
        <v>21</v>
      </c>
      <c r="AN47" s="46" t="str">
        <f>IFERROR(VLOOKUP($B47,Sheet1!$A$5:$B$300,2,FALSE),"")</f>
        <v/>
      </c>
      <c r="AO47" s="46" t="s">
        <v>21</v>
      </c>
      <c r="AP47" s="5" t="str">
        <f>IFERROR(VLOOKUP($A47,集約用シート!$B$5:$U$300,15,FALSE),"")</f>
        <v/>
      </c>
      <c r="AQ47" s="8" t="s">
        <v>21</v>
      </c>
      <c r="AR47" s="46" t="s">
        <v>2566</v>
      </c>
      <c r="AS47" s="5" t="str">
        <f>IFERROR(VLOOKUP($A47,集約用シート!$B$5:$U$300,19,FALSE),"")</f>
        <v/>
      </c>
      <c r="AT47" s="46" t="s">
        <v>21</v>
      </c>
      <c r="AU47" s="5" t="str">
        <f>IFERROR(VLOOKUP($A47,集約用シート!$B$5:$U$300,21,FALSE),"")</f>
        <v/>
      </c>
    </row>
    <row r="48" spans="1:47" ht="28.5" customHeight="1">
      <c r="A48" s="20">
        <v>48141</v>
      </c>
      <c r="B48" s="21" t="s">
        <v>1317</v>
      </c>
      <c r="C48" s="46" t="s">
        <v>26</v>
      </c>
      <c r="D48" s="46" t="s">
        <v>22</v>
      </c>
      <c r="E48" s="46">
        <v>1</v>
      </c>
      <c r="F48" s="46" t="s">
        <v>26</v>
      </c>
      <c r="G48" s="46" t="s">
        <v>26</v>
      </c>
      <c r="H48" s="46"/>
      <c r="I48" s="46"/>
      <c r="J48" s="46"/>
      <c r="K48" s="46"/>
      <c r="L48" s="46"/>
      <c r="M48" s="46"/>
      <c r="N48" s="46" t="s">
        <v>26</v>
      </c>
      <c r="O48" s="46" t="s">
        <v>22</v>
      </c>
      <c r="P48" s="46">
        <v>1</v>
      </c>
      <c r="Q48" s="46" t="s">
        <v>26</v>
      </c>
      <c r="R48" s="46" t="s">
        <v>26</v>
      </c>
      <c r="S48" s="46"/>
      <c r="T48" s="46"/>
      <c r="U48" s="46"/>
      <c r="V48" s="46"/>
      <c r="W48" s="46"/>
      <c r="X48" s="46"/>
      <c r="Y48" s="40" t="s">
        <v>25</v>
      </c>
      <c r="Z48" s="40" t="s">
        <v>23</v>
      </c>
      <c r="AA48" s="40" t="e">
        <v>#N/A</v>
      </c>
      <c r="AB48" s="40" t="s">
        <v>23</v>
      </c>
      <c r="AC48" s="40" t="s">
        <v>23</v>
      </c>
      <c r="AD48" s="40" t="s">
        <v>23</v>
      </c>
      <c r="AE48" s="40" t="s">
        <v>23</v>
      </c>
      <c r="AF48" s="24"/>
      <c r="AG48" s="40" t="s">
        <v>23</v>
      </c>
      <c r="AH48" s="40" t="s">
        <v>23</v>
      </c>
      <c r="AI48" s="40" t="s">
        <v>23</v>
      </c>
      <c r="AJ48" s="40" t="s">
        <v>23</v>
      </c>
      <c r="AK48" s="46" t="s">
        <v>23</v>
      </c>
      <c r="AL48" s="46" t="s">
        <v>23</v>
      </c>
      <c r="AM48" s="46" t="s">
        <v>23</v>
      </c>
      <c r="AN48" s="46" t="str">
        <f>IFERROR(VLOOKUP($B48,Sheet1!$A$5:$B$300,2,FALSE),"")</f>
        <v/>
      </c>
      <c r="AO48" s="46" t="s">
        <v>23</v>
      </c>
      <c r="AP48" s="5" t="str">
        <f>IFERROR(VLOOKUP($A48,集約用シート!$B$5:$U$300,15,FALSE),"")</f>
        <v/>
      </c>
      <c r="AQ48" s="8" t="s">
        <v>23</v>
      </c>
      <c r="AR48" s="46" t="s">
        <v>23</v>
      </c>
      <c r="AS48" s="5" t="str">
        <f>IFERROR(VLOOKUP($A48,集約用シート!$B$5:$U$300,19,FALSE),"")</f>
        <v/>
      </c>
      <c r="AT48" s="46" t="s">
        <v>23</v>
      </c>
      <c r="AU48" s="5" t="str">
        <f>IFERROR(VLOOKUP($A48,集約用シート!$B$5:$U$300,21,FALSE),"")</f>
        <v/>
      </c>
    </row>
    <row r="49" spans="1:47" ht="28.5" customHeight="1">
      <c r="A49" s="20">
        <v>48142</v>
      </c>
      <c r="B49" s="21" t="s">
        <v>1318</v>
      </c>
      <c r="C49" s="46" t="s">
        <v>26</v>
      </c>
      <c r="D49" s="46" t="s">
        <v>26</v>
      </c>
      <c r="E49" s="46" t="s">
        <v>26</v>
      </c>
      <c r="F49" s="46" t="s">
        <v>26</v>
      </c>
      <c r="G49" s="46" t="s">
        <v>26</v>
      </c>
      <c r="H49" s="46" t="s">
        <v>26</v>
      </c>
      <c r="I49" s="46"/>
      <c r="J49" s="46"/>
      <c r="K49" s="46"/>
      <c r="L49" s="46"/>
      <c r="M49" s="46"/>
      <c r="N49" s="46" t="s">
        <v>26</v>
      </c>
      <c r="O49" s="46" t="s">
        <v>22</v>
      </c>
      <c r="P49" s="46">
        <v>1</v>
      </c>
      <c r="Q49" s="46" t="s">
        <v>26</v>
      </c>
      <c r="R49" s="46"/>
      <c r="S49" s="46"/>
      <c r="T49" s="46"/>
      <c r="U49" s="46"/>
      <c r="V49" s="46"/>
      <c r="W49" s="46"/>
      <c r="X49" s="46"/>
      <c r="Y49" s="40" t="s">
        <v>25</v>
      </c>
      <c r="Z49" s="40" t="s">
        <v>21</v>
      </c>
      <c r="AA49" s="40" t="s">
        <v>21</v>
      </c>
      <c r="AB49" s="40" t="s">
        <v>25</v>
      </c>
      <c r="AC49" s="40" t="s">
        <v>25</v>
      </c>
      <c r="AD49" s="40" t="s">
        <v>21</v>
      </c>
      <c r="AE49" s="40" t="s">
        <v>25</v>
      </c>
      <c r="AF49" s="24"/>
      <c r="AG49" s="40" t="s">
        <v>23</v>
      </c>
      <c r="AH49" s="40" t="s">
        <v>25</v>
      </c>
      <c r="AI49" s="40" t="s">
        <v>21</v>
      </c>
      <c r="AJ49" s="40" t="s">
        <v>25</v>
      </c>
      <c r="AK49" s="46" t="s">
        <v>25</v>
      </c>
      <c r="AL49" s="46" t="s">
        <v>21</v>
      </c>
      <c r="AM49" s="46" t="s">
        <v>21</v>
      </c>
      <c r="AN49" s="46" t="str">
        <f>IFERROR(VLOOKUP($B49,Sheet1!$A$5:$B$300,2,FALSE),"")</f>
        <v/>
      </c>
      <c r="AO49" s="46" t="s">
        <v>21</v>
      </c>
      <c r="AP49" s="5" t="str">
        <f>IFERROR(VLOOKUP($A49,集約用シート!$B$5:$U$300,15,FALSE),"")</f>
        <v/>
      </c>
      <c r="AQ49" s="8" t="s">
        <v>1934</v>
      </c>
      <c r="AR49" s="46" t="s">
        <v>2566</v>
      </c>
      <c r="AS49" s="5" t="str">
        <f>IFERROR(VLOOKUP($A49,集約用シート!$B$5:$U$300,19,FALSE),"")</f>
        <v/>
      </c>
      <c r="AT49" s="46" t="s">
        <v>21</v>
      </c>
      <c r="AU49" s="5" t="str">
        <f>IFERROR(VLOOKUP($A49,集約用シート!$B$5:$U$300,21,FALSE),"")</f>
        <v/>
      </c>
    </row>
    <row r="50" spans="1:47" ht="28.5" customHeight="1">
      <c r="A50" s="20">
        <v>48143</v>
      </c>
      <c r="B50" s="21" t="s">
        <v>1319</v>
      </c>
      <c r="C50" s="46" t="s">
        <v>22</v>
      </c>
      <c r="D50" s="46" t="s">
        <v>26</v>
      </c>
      <c r="E50" s="46" t="s">
        <v>26</v>
      </c>
      <c r="F50" s="46" t="s">
        <v>26</v>
      </c>
      <c r="G50" s="46" t="s">
        <v>26</v>
      </c>
      <c r="H50" s="46" t="s">
        <v>26</v>
      </c>
      <c r="I50" s="46" t="s">
        <v>26</v>
      </c>
      <c r="J50" s="46"/>
      <c r="K50" s="46"/>
      <c r="L50" s="46"/>
      <c r="M50" s="46"/>
      <c r="N50" s="46" t="s">
        <v>22</v>
      </c>
      <c r="O50" s="46" t="s">
        <v>26</v>
      </c>
      <c r="P50" s="46">
        <v>1</v>
      </c>
      <c r="Q50" s="46" t="s">
        <v>26</v>
      </c>
      <c r="R50" s="46" t="s">
        <v>26</v>
      </c>
      <c r="S50" s="46" t="s">
        <v>26</v>
      </c>
      <c r="T50" s="46" t="s">
        <v>26</v>
      </c>
      <c r="U50" s="46"/>
      <c r="V50" s="46"/>
      <c r="W50" s="46"/>
      <c r="X50" s="46"/>
      <c r="Y50" s="40" t="s">
        <v>23</v>
      </c>
      <c r="Z50" s="40" t="s">
        <v>25</v>
      </c>
      <c r="AA50" s="40" t="e">
        <v>#N/A</v>
      </c>
      <c r="AB50" s="40" t="s">
        <v>23</v>
      </c>
      <c r="AC50" s="40" t="s">
        <v>23</v>
      </c>
      <c r="AD50" s="40" t="s">
        <v>23</v>
      </c>
      <c r="AE50" s="40" t="s">
        <v>23</v>
      </c>
      <c r="AF50" s="24"/>
      <c r="AG50" s="40" t="s">
        <v>23</v>
      </c>
      <c r="AH50" s="40" t="s">
        <v>23</v>
      </c>
      <c r="AI50" s="40" t="s">
        <v>23</v>
      </c>
      <c r="AJ50" s="40" t="s">
        <v>23</v>
      </c>
      <c r="AK50" s="46" t="s">
        <v>23</v>
      </c>
      <c r="AL50" s="46" t="s">
        <v>23</v>
      </c>
      <c r="AM50" s="46" t="s">
        <v>23</v>
      </c>
      <c r="AN50" s="46" t="str">
        <f>IFERROR(VLOOKUP($B50,Sheet1!$A$5:$B$300,2,FALSE),"")</f>
        <v/>
      </c>
      <c r="AO50" s="46" t="s">
        <v>23</v>
      </c>
      <c r="AP50" s="5" t="str">
        <f>IFERROR(VLOOKUP($A50,集約用シート!$B$5:$U$300,15,FALSE),"")</f>
        <v/>
      </c>
      <c r="AQ50" s="8" t="s">
        <v>23</v>
      </c>
      <c r="AR50" s="46" t="s">
        <v>23</v>
      </c>
      <c r="AS50" s="5" t="str">
        <f>IFERROR(VLOOKUP($A50,集約用シート!$B$5:$U$300,19,FALSE),"")</f>
        <v/>
      </c>
      <c r="AT50" s="46" t="s">
        <v>23</v>
      </c>
      <c r="AU50" s="5" t="str">
        <f>IFERROR(VLOOKUP($A50,集約用シート!$B$5:$U$300,21,FALSE),"")</f>
        <v/>
      </c>
    </row>
    <row r="51" spans="1:47" ht="28.5" customHeight="1">
      <c r="A51" s="20">
        <v>48144</v>
      </c>
      <c r="B51" s="21" t="s">
        <v>1320</v>
      </c>
      <c r="C51" s="46" t="s">
        <v>26</v>
      </c>
      <c r="D51" s="46" t="s">
        <v>22</v>
      </c>
      <c r="E51" s="46">
        <v>1</v>
      </c>
      <c r="F51" s="46" t="s">
        <v>26</v>
      </c>
      <c r="G51" s="46" t="s">
        <v>26</v>
      </c>
      <c r="H51" s="46" t="s">
        <v>26</v>
      </c>
      <c r="I51" s="46" t="s">
        <v>26</v>
      </c>
      <c r="J51" s="46"/>
      <c r="K51" s="46" t="s">
        <v>26</v>
      </c>
      <c r="L51" s="46"/>
      <c r="M51" s="46"/>
      <c r="N51" s="46" t="s">
        <v>26</v>
      </c>
      <c r="O51" s="46" t="s">
        <v>22</v>
      </c>
      <c r="P51" s="46">
        <v>1</v>
      </c>
      <c r="Q51" s="46" t="s">
        <v>26</v>
      </c>
      <c r="R51" s="46" t="s">
        <v>26</v>
      </c>
      <c r="S51" s="46" t="s">
        <v>26</v>
      </c>
      <c r="T51" s="46" t="s">
        <v>26</v>
      </c>
      <c r="U51" s="46"/>
      <c r="V51" s="46"/>
      <c r="W51" s="46"/>
      <c r="X51" s="46"/>
      <c r="Y51" s="40" t="s">
        <v>25</v>
      </c>
      <c r="Z51" s="40" t="s">
        <v>21</v>
      </c>
      <c r="AA51" s="40" t="s">
        <v>21</v>
      </c>
      <c r="AB51" s="40" t="s">
        <v>23</v>
      </c>
      <c r="AC51" s="40" t="s">
        <v>21</v>
      </c>
      <c r="AD51" s="40" t="s">
        <v>23</v>
      </c>
      <c r="AE51" s="40" t="s">
        <v>25</v>
      </c>
      <c r="AF51" s="24"/>
      <c r="AG51" s="40" t="s">
        <v>23</v>
      </c>
      <c r="AH51" s="40"/>
      <c r="AI51" s="40" t="s">
        <v>21</v>
      </c>
      <c r="AJ51" s="40" t="s">
        <v>21</v>
      </c>
      <c r="AK51" s="46" t="s">
        <v>25</v>
      </c>
      <c r="AL51" s="46" t="s">
        <v>21</v>
      </c>
      <c r="AM51" s="46"/>
      <c r="AN51" s="46" t="str">
        <f>IFERROR(VLOOKUP($B51,Sheet1!$A$5:$B$300,2,FALSE),"")</f>
        <v/>
      </c>
      <c r="AO51" s="46"/>
      <c r="AP51" s="5" t="str">
        <f>IFERROR(VLOOKUP($A51,集約用シート!$B$5:$U$300,15,FALSE),"")</f>
        <v/>
      </c>
      <c r="AQ51" s="8"/>
      <c r="AR51" s="46"/>
      <c r="AS51" s="5" t="str">
        <f>IFERROR(VLOOKUP($A51,集約用シート!$B$5:$U$300,19,FALSE),"")</f>
        <v/>
      </c>
      <c r="AT51" s="46"/>
      <c r="AU51" s="5" t="str">
        <f>IFERROR(VLOOKUP($A51,集約用シート!$B$5:$U$300,21,FALSE),"")</f>
        <v/>
      </c>
    </row>
    <row r="52" spans="1:47" ht="28.5" customHeight="1">
      <c r="A52" s="20">
        <v>48145</v>
      </c>
      <c r="B52" s="21" t="s">
        <v>1321</v>
      </c>
      <c r="C52" s="46" t="s">
        <v>26</v>
      </c>
      <c r="D52" s="46" t="s">
        <v>22</v>
      </c>
      <c r="E52" s="46">
        <v>1</v>
      </c>
      <c r="F52" s="46" t="s">
        <v>26</v>
      </c>
      <c r="G52" s="46" t="s">
        <v>26</v>
      </c>
      <c r="H52" s="46" t="s">
        <v>26</v>
      </c>
      <c r="I52" s="46" t="s">
        <v>26</v>
      </c>
      <c r="J52" s="46"/>
      <c r="K52" s="46" t="s">
        <v>26</v>
      </c>
      <c r="L52" s="46"/>
      <c r="M52" s="46"/>
      <c r="N52" s="46" t="s">
        <v>26</v>
      </c>
      <c r="O52" s="46" t="s">
        <v>25</v>
      </c>
      <c r="P52" s="46">
        <v>2</v>
      </c>
      <c r="Q52" s="46" t="s">
        <v>25</v>
      </c>
      <c r="R52" s="46" t="s">
        <v>26</v>
      </c>
      <c r="S52" s="46" t="s">
        <v>25</v>
      </c>
      <c r="T52" s="46" t="s">
        <v>26</v>
      </c>
      <c r="U52" s="46"/>
      <c r="V52" s="46" t="s">
        <v>26</v>
      </c>
      <c r="W52" s="46"/>
      <c r="X52" s="46"/>
      <c r="Y52" s="40" t="s">
        <v>25</v>
      </c>
      <c r="Z52" s="40" t="s">
        <v>25</v>
      </c>
      <c r="AA52" s="40" t="s">
        <v>25</v>
      </c>
      <c r="AB52" s="40" t="s">
        <v>21</v>
      </c>
      <c r="AC52" s="40" t="s">
        <v>25</v>
      </c>
      <c r="AD52" s="40" t="s">
        <v>21</v>
      </c>
      <c r="AE52" s="40" t="s">
        <v>21</v>
      </c>
      <c r="AF52" s="24"/>
      <c r="AG52" s="40" t="s">
        <v>23</v>
      </c>
      <c r="AH52" s="40"/>
      <c r="AI52" s="40" t="s">
        <v>21</v>
      </c>
      <c r="AJ52" s="40" t="s">
        <v>21</v>
      </c>
      <c r="AK52" s="46" t="s">
        <v>25</v>
      </c>
      <c r="AL52" s="46" t="s">
        <v>25</v>
      </c>
      <c r="AM52" s="46"/>
      <c r="AN52" s="46" t="str">
        <f>IFERROR(VLOOKUP($B52,Sheet1!$A$5:$B$300,2,FALSE),"")</f>
        <v/>
      </c>
      <c r="AO52" s="46"/>
      <c r="AP52" s="5" t="str">
        <f>IFERROR(VLOOKUP($A52,集約用シート!$B$5:$U$300,15,FALSE),"")</f>
        <v/>
      </c>
      <c r="AQ52" s="8"/>
      <c r="AR52" s="46"/>
      <c r="AS52" s="5" t="str">
        <f>IFERROR(VLOOKUP($A52,集約用シート!$B$5:$U$300,19,FALSE),"")</f>
        <v/>
      </c>
      <c r="AT52" s="46"/>
      <c r="AU52" s="5" t="str">
        <f>IFERROR(VLOOKUP($A52,集約用シート!$B$5:$U$300,21,FALSE),"")</f>
        <v/>
      </c>
    </row>
    <row r="53" spans="1:47" ht="28.5" customHeight="1">
      <c r="A53" s="22">
        <v>48146</v>
      </c>
      <c r="B53" s="23" t="s">
        <v>1322</v>
      </c>
      <c r="C53" s="46" t="s">
        <v>22</v>
      </c>
      <c r="D53" s="46" t="s">
        <v>26</v>
      </c>
      <c r="E53" s="46">
        <v>1</v>
      </c>
      <c r="F53" s="46"/>
      <c r="G53" s="46" t="s">
        <v>26</v>
      </c>
      <c r="H53" s="46"/>
      <c r="I53" s="46" t="s">
        <v>26</v>
      </c>
      <c r="J53" s="46"/>
      <c r="K53" s="46" t="s">
        <v>26</v>
      </c>
      <c r="L53" s="46"/>
      <c r="M53" s="46"/>
      <c r="N53" s="46" t="s">
        <v>22</v>
      </c>
      <c r="O53" s="46" t="s">
        <v>26</v>
      </c>
      <c r="P53" s="46">
        <v>1</v>
      </c>
      <c r="Q53" s="46" t="s">
        <v>26</v>
      </c>
      <c r="R53" s="46"/>
      <c r="S53" s="46"/>
      <c r="T53" s="46"/>
      <c r="U53" s="46"/>
      <c r="V53" s="46"/>
      <c r="W53" s="46"/>
      <c r="X53" s="46"/>
      <c r="Y53" s="40" t="s">
        <v>23</v>
      </c>
      <c r="Z53" s="40" t="s">
        <v>25</v>
      </c>
      <c r="AA53" s="40" t="e">
        <v>#N/A</v>
      </c>
      <c r="AB53" s="40" t="s">
        <v>23</v>
      </c>
      <c r="AC53" s="40" t="s">
        <v>25</v>
      </c>
      <c r="AD53" s="40" t="s">
        <v>23</v>
      </c>
      <c r="AE53" s="40" t="s">
        <v>25</v>
      </c>
      <c r="AF53" s="24"/>
      <c r="AG53" s="40" t="s">
        <v>23</v>
      </c>
      <c r="AH53" s="40" t="s">
        <v>21</v>
      </c>
      <c r="AI53" s="40" t="s">
        <v>23</v>
      </c>
      <c r="AJ53" s="40" t="s">
        <v>21</v>
      </c>
      <c r="AK53" s="46" t="s">
        <v>21</v>
      </c>
      <c r="AL53" s="46" t="s">
        <v>25</v>
      </c>
      <c r="AM53" s="46"/>
      <c r="AN53" s="46" t="str">
        <f>IFERROR(VLOOKUP($B53,Sheet1!$A$5:$B$300,2,FALSE),"")</f>
        <v/>
      </c>
      <c r="AO53" s="46"/>
      <c r="AP53" s="5" t="str">
        <f>IFERROR(VLOOKUP($A53,集約用シート!$B$5:$U$300,15,FALSE),"")</f>
        <v/>
      </c>
      <c r="AQ53" s="8"/>
      <c r="AR53" s="46"/>
      <c r="AS53" s="5" t="str">
        <f>IFERROR(VLOOKUP($A53,集約用シート!$B$5:$U$300,19,FALSE),"")</f>
        <v/>
      </c>
      <c r="AT53" s="46"/>
      <c r="AU53" s="5" t="str">
        <f>IFERROR(VLOOKUP($A53,集約用シート!$B$5:$U$300,21,FALSE),"")</f>
        <v/>
      </c>
    </row>
    <row r="54" spans="1:47" ht="28.5" customHeight="1">
      <c r="A54" s="20">
        <v>48148</v>
      </c>
      <c r="B54" s="21" t="s">
        <v>1323</v>
      </c>
      <c r="C54" s="37"/>
      <c r="D54" s="46"/>
      <c r="E54" s="46"/>
      <c r="F54" s="46"/>
      <c r="G54" s="46"/>
      <c r="H54" s="46"/>
      <c r="I54" s="46"/>
      <c r="J54" s="46"/>
      <c r="K54" s="46"/>
      <c r="L54" s="46"/>
      <c r="M54" s="46"/>
      <c r="N54" s="46"/>
      <c r="O54" s="46"/>
      <c r="P54" s="46"/>
      <c r="Q54" s="46"/>
      <c r="R54" s="46"/>
      <c r="S54" s="46"/>
      <c r="T54" s="46"/>
      <c r="U54" s="46"/>
      <c r="V54" s="46"/>
      <c r="W54" s="46"/>
      <c r="X54" s="46"/>
      <c r="Y54" s="40" t="s">
        <v>23</v>
      </c>
      <c r="Z54" s="40" t="s">
        <v>23</v>
      </c>
      <c r="AA54" s="40" t="e">
        <v>#N/A</v>
      </c>
      <c r="AB54" s="40" t="s">
        <v>23</v>
      </c>
      <c r="AC54" s="40" t="s">
        <v>23</v>
      </c>
      <c r="AD54" s="40" t="s">
        <v>23</v>
      </c>
      <c r="AE54" s="40" t="s">
        <v>23</v>
      </c>
      <c r="AF54" s="24"/>
      <c r="AG54" s="40" t="s">
        <v>23</v>
      </c>
      <c r="AH54" s="40" t="s">
        <v>23</v>
      </c>
      <c r="AI54" s="40" t="s">
        <v>23</v>
      </c>
      <c r="AJ54" s="40" t="s">
        <v>23</v>
      </c>
      <c r="AK54" s="46" t="s">
        <v>23</v>
      </c>
      <c r="AL54" s="46" t="s">
        <v>23</v>
      </c>
      <c r="AM54" s="46" t="s">
        <v>23</v>
      </c>
      <c r="AN54" s="46" t="str">
        <f>IFERROR(VLOOKUP($B54,Sheet1!$A$5:$B$300,2,FALSE),"")</f>
        <v/>
      </c>
      <c r="AO54" s="46" t="s">
        <v>23</v>
      </c>
      <c r="AP54" s="5" t="str">
        <f>IFERROR(VLOOKUP($A54,集約用シート!$B$5:$U$300,15,FALSE),"")</f>
        <v/>
      </c>
      <c r="AQ54" s="8" t="s">
        <v>23</v>
      </c>
      <c r="AR54" s="46" t="s">
        <v>23</v>
      </c>
      <c r="AS54" s="5" t="str">
        <f>IFERROR(VLOOKUP($A54,集約用シート!$B$5:$U$300,19,FALSE),"")</f>
        <v/>
      </c>
      <c r="AT54" s="46" t="s">
        <v>23</v>
      </c>
      <c r="AU54" s="5" t="str">
        <f>IFERROR(VLOOKUP($A54,集約用シート!$B$5:$U$300,21,FALSE),"")</f>
        <v/>
      </c>
    </row>
    <row r="55" spans="1:47" ht="28.5" customHeight="1">
      <c r="A55" s="20">
        <v>48149</v>
      </c>
      <c r="B55" s="21" t="s">
        <v>1324</v>
      </c>
      <c r="C55" s="46" t="s">
        <v>26</v>
      </c>
      <c r="D55" s="46" t="s">
        <v>26</v>
      </c>
      <c r="E55" s="46" t="s">
        <v>26</v>
      </c>
      <c r="F55" s="46" t="s">
        <v>26</v>
      </c>
      <c r="G55" s="46" t="s">
        <v>26</v>
      </c>
      <c r="H55" s="46"/>
      <c r="I55" s="46" t="s">
        <v>26</v>
      </c>
      <c r="J55" s="46"/>
      <c r="K55" s="46" t="s">
        <v>26</v>
      </c>
      <c r="L55" s="46"/>
      <c r="M55" s="46"/>
      <c r="N55" s="46" t="s">
        <v>26</v>
      </c>
      <c r="O55" s="46" t="s">
        <v>25</v>
      </c>
      <c r="P55" s="46">
        <v>2</v>
      </c>
      <c r="Q55" s="46"/>
      <c r="R55" s="46" t="s">
        <v>26</v>
      </c>
      <c r="S55" s="46"/>
      <c r="T55" s="46"/>
      <c r="U55" s="46"/>
      <c r="V55" s="46"/>
      <c r="W55" s="46"/>
      <c r="X55" s="46"/>
      <c r="Y55" s="40" t="s">
        <v>25</v>
      </c>
      <c r="Z55" s="40" t="s">
        <v>25</v>
      </c>
      <c r="AA55" s="40" t="s">
        <v>25</v>
      </c>
      <c r="AB55" s="40" t="s">
        <v>23</v>
      </c>
      <c r="AC55" s="40" t="s">
        <v>25</v>
      </c>
      <c r="AD55" s="40" t="s">
        <v>23</v>
      </c>
      <c r="AE55" s="40" t="s">
        <v>21</v>
      </c>
      <c r="AF55" s="24"/>
      <c r="AG55" s="40" t="s">
        <v>23</v>
      </c>
      <c r="AH55" s="40"/>
      <c r="AI55" s="40" t="s">
        <v>21</v>
      </c>
      <c r="AJ55" s="40" t="s">
        <v>21</v>
      </c>
      <c r="AK55" s="46" t="s">
        <v>25</v>
      </c>
      <c r="AL55" s="46" t="s">
        <v>25</v>
      </c>
      <c r="AM55" s="46"/>
      <c r="AN55" s="46" t="str">
        <f>IFERROR(VLOOKUP($B55,Sheet1!$A$5:$B$300,2,FALSE),"")</f>
        <v/>
      </c>
      <c r="AO55" s="46"/>
      <c r="AP55" s="5" t="str">
        <f>IFERROR(VLOOKUP($A55,集約用シート!$B$5:$U$300,15,FALSE),"")</f>
        <v/>
      </c>
      <c r="AQ55" s="8"/>
      <c r="AR55" s="46"/>
      <c r="AS55" s="5" t="str">
        <f>IFERROR(VLOOKUP($A55,集約用シート!$B$5:$U$300,19,FALSE),"")</f>
        <v/>
      </c>
      <c r="AT55" s="46"/>
      <c r="AU55" s="5" t="str">
        <f>IFERROR(VLOOKUP($A55,集約用シート!$B$5:$U$300,21,FALSE),"")</f>
        <v/>
      </c>
    </row>
    <row r="56" spans="1:47" ht="28.5" customHeight="1">
      <c r="A56" s="20">
        <v>4815</v>
      </c>
      <c r="B56" s="21" t="s">
        <v>1325</v>
      </c>
      <c r="C56" s="46" t="s">
        <v>26</v>
      </c>
      <c r="D56" s="46" t="s">
        <v>22</v>
      </c>
      <c r="E56" s="46">
        <v>1</v>
      </c>
      <c r="F56" s="46" t="s">
        <v>26</v>
      </c>
      <c r="G56" s="46" t="s">
        <v>26</v>
      </c>
      <c r="H56" s="46"/>
      <c r="I56" s="46"/>
      <c r="J56" s="46"/>
      <c r="K56" s="46"/>
      <c r="L56" s="46"/>
      <c r="M56" s="46"/>
      <c r="N56" s="46" t="s">
        <v>26</v>
      </c>
      <c r="O56" s="46" t="s">
        <v>22</v>
      </c>
      <c r="P56" s="46">
        <v>1</v>
      </c>
      <c r="Q56" s="46" t="s">
        <v>26</v>
      </c>
      <c r="R56" s="46" t="s">
        <v>26</v>
      </c>
      <c r="S56" s="46"/>
      <c r="T56" s="46"/>
      <c r="U56" s="46"/>
      <c r="V56" s="46"/>
      <c r="W56" s="46"/>
      <c r="X56" s="46"/>
      <c r="Y56" s="40" t="s">
        <v>25</v>
      </c>
      <c r="Z56" s="40" t="s">
        <v>23</v>
      </c>
      <c r="AA56" s="40" t="e">
        <v>#N/A</v>
      </c>
      <c r="AB56" s="40" t="s">
        <v>23</v>
      </c>
      <c r="AC56" s="40" t="s">
        <v>25</v>
      </c>
      <c r="AD56" s="40" t="s">
        <v>23</v>
      </c>
      <c r="AE56" s="40" t="s">
        <v>25</v>
      </c>
      <c r="AF56" s="24"/>
      <c r="AG56" s="40" t="s">
        <v>23</v>
      </c>
      <c r="AH56" s="40"/>
      <c r="AI56" s="40" t="s">
        <v>23</v>
      </c>
      <c r="AJ56" s="40" t="s">
        <v>21</v>
      </c>
      <c r="AK56" s="46" t="s">
        <v>23</v>
      </c>
      <c r="AL56" s="46" t="s">
        <v>23</v>
      </c>
      <c r="AM56" s="46" t="s">
        <v>23</v>
      </c>
      <c r="AN56" s="46" t="str">
        <f>IFERROR(VLOOKUP($B56,Sheet1!$A$5:$B$300,2,FALSE),"")</f>
        <v/>
      </c>
      <c r="AO56" s="46" t="s">
        <v>23</v>
      </c>
      <c r="AP56" s="5" t="str">
        <f>IFERROR(VLOOKUP($A56,集約用シート!$B$5:$U$300,15,FALSE),"")</f>
        <v/>
      </c>
      <c r="AQ56" s="8" t="s">
        <v>23</v>
      </c>
      <c r="AR56" s="46" t="s">
        <v>23</v>
      </c>
      <c r="AS56" s="5" t="str">
        <f>IFERROR(VLOOKUP($A56,集約用シート!$B$5:$U$300,19,FALSE),"")</f>
        <v/>
      </c>
      <c r="AT56" s="46" t="s">
        <v>23</v>
      </c>
      <c r="AU56" s="5" t="str">
        <f>IFERROR(VLOOKUP($A56,集約用シート!$B$5:$U$300,21,FALSE),"")</f>
        <v/>
      </c>
    </row>
    <row r="57" spans="1:47" ht="28.5" customHeight="1">
      <c r="A57" s="22">
        <v>48151</v>
      </c>
      <c r="B57" s="23" t="s">
        <v>1326</v>
      </c>
      <c r="C57" s="46" t="s">
        <v>26</v>
      </c>
      <c r="D57" s="46" t="s">
        <v>26</v>
      </c>
      <c r="E57" s="46" t="s">
        <v>26</v>
      </c>
      <c r="F57" s="46" t="s">
        <v>26</v>
      </c>
      <c r="G57" s="46" t="s">
        <v>26</v>
      </c>
      <c r="H57" s="46" t="s">
        <v>26</v>
      </c>
      <c r="I57" s="46" t="s">
        <v>26</v>
      </c>
      <c r="J57" s="46"/>
      <c r="K57" s="46" t="s">
        <v>26</v>
      </c>
      <c r="L57" s="46"/>
      <c r="M57" s="46"/>
      <c r="N57" s="46" t="s">
        <v>26</v>
      </c>
      <c r="O57" s="46" t="s">
        <v>25</v>
      </c>
      <c r="P57" s="46">
        <v>2</v>
      </c>
      <c r="Q57" s="46" t="s">
        <v>25</v>
      </c>
      <c r="R57" s="46" t="s">
        <v>26</v>
      </c>
      <c r="S57" s="46" t="s">
        <v>25</v>
      </c>
      <c r="T57" s="46" t="s">
        <v>26</v>
      </c>
      <c r="U57" s="46"/>
      <c r="V57" s="46"/>
      <c r="W57" s="46"/>
      <c r="X57" s="46"/>
      <c r="Y57" s="40" t="s">
        <v>25</v>
      </c>
      <c r="Z57" s="40" t="s">
        <v>25</v>
      </c>
      <c r="AA57" s="40" t="s">
        <v>25</v>
      </c>
      <c r="AB57" s="40" t="s">
        <v>23</v>
      </c>
      <c r="AC57" s="40" t="s">
        <v>25</v>
      </c>
      <c r="AD57" s="40" t="s">
        <v>23</v>
      </c>
      <c r="AE57" s="40" t="s">
        <v>25</v>
      </c>
      <c r="AF57" s="24"/>
      <c r="AG57" s="40" t="s">
        <v>23</v>
      </c>
      <c r="AH57" s="40" t="s">
        <v>25</v>
      </c>
      <c r="AI57" s="40" t="s">
        <v>21</v>
      </c>
      <c r="AJ57" s="40" t="s">
        <v>21</v>
      </c>
      <c r="AK57" s="46" t="s">
        <v>25</v>
      </c>
      <c r="AL57" s="46" t="s">
        <v>25</v>
      </c>
      <c r="AM57" s="46" t="s">
        <v>21</v>
      </c>
      <c r="AN57" s="46" t="str">
        <f>IFERROR(VLOOKUP($B57,Sheet1!$A$5:$B$300,2,FALSE),"")</f>
        <v/>
      </c>
      <c r="AO57" s="46" t="s">
        <v>25</v>
      </c>
      <c r="AP57" s="5" t="str">
        <f>IFERROR(VLOOKUP($A57,集約用シート!$B$5:$U$300,15,FALSE),"")</f>
        <v/>
      </c>
      <c r="AQ57" s="8" t="s">
        <v>2567</v>
      </c>
      <c r="AR57" s="46" t="s">
        <v>21</v>
      </c>
      <c r="AS57" s="5" t="str">
        <f>IFERROR(VLOOKUP($A57,集約用シート!$B$5:$U$300,19,FALSE),"")</f>
        <v/>
      </c>
      <c r="AT57" s="46" t="s">
        <v>21</v>
      </c>
      <c r="AU57" s="5" t="str">
        <f>IFERROR(VLOOKUP($A57,集約用シート!$B$5:$U$300,21,FALSE),"")</f>
        <v/>
      </c>
    </row>
    <row r="58" spans="1:47" ht="28.5" customHeight="1">
      <c r="A58" s="20">
        <v>48152</v>
      </c>
      <c r="B58" s="21" t="s">
        <v>1327</v>
      </c>
      <c r="C58" s="37"/>
      <c r="D58" s="46"/>
      <c r="E58" s="46"/>
      <c r="F58" s="46"/>
      <c r="G58" s="46"/>
      <c r="H58" s="46"/>
      <c r="I58" s="46"/>
      <c r="J58" s="46"/>
      <c r="K58" s="46"/>
      <c r="L58" s="46"/>
      <c r="M58" s="46"/>
      <c r="N58" s="46"/>
      <c r="O58" s="46"/>
      <c r="P58" s="46"/>
      <c r="Q58" s="46"/>
      <c r="R58" s="46"/>
      <c r="S58" s="46"/>
      <c r="T58" s="46"/>
      <c r="U58" s="46"/>
      <c r="V58" s="46"/>
      <c r="W58" s="46"/>
      <c r="X58" s="46"/>
      <c r="Y58" s="40" t="s">
        <v>23</v>
      </c>
      <c r="Z58" s="40" t="s">
        <v>23</v>
      </c>
      <c r="AA58" s="40" t="e">
        <v>#N/A</v>
      </c>
      <c r="AB58" s="40" t="s">
        <v>23</v>
      </c>
      <c r="AC58" s="40" t="s">
        <v>23</v>
      </c>
      <c r="AD58" s="40" t="s">
        <v>23</v>
      </c>
      <c r="AE58" s="40" t="s">
        <v>23</v>
      </c>
      <c r="AF58" s="24"/>
      <c r="AG58" s="40" t="s">
        <v>23</v>
      </c>
      <c r="AH58" s="40" t="s">
        <v>23</v>
      </c>
      <c r="AI58" s="40" t="s">
        <v>23</v>
      </c>
      <c r="AJ58" s="40" t="s">
        <v>23</v>
      </c>
      <c r="AK58" s="46" t="s">
        <v>23</v>
      </c>
      <c r="AL58" s="46" t="s">
        <v>23</v>
      </c>
      <c r="AM58" s="46" t="s">
        <v>23</v>
      </c>
      <c r="AN58" s="46" t="str">
        <f>IFERROR(VLOOKUP($B58,Sheet1!$A$5:$B$300,2,FALSE),"")</f>
        <v/>
      </c>
      <c r="AO58" s="46" t="s">
        <v>23</v>
      </c>
      <c r="AP58" s="5" t="str">
        <f>IFERROR(VLOOKUP($A58,集約用シート!$B$5:$U$300,15,FALSE),"")</f>
        <v/>
      </c>
      <c r="AQ58" s="8" t="s">
        <v>23</v>
      </c>
      <c r="AR58" s="46" t="s">
        <v>23</v>
      </c>
      <c r="AS58" s="5" t="str">
        <f>IFERROR(VLOOKUP($A58,集約用シート!$B$5:$U$300,19,FALSE),"")</f>
        <v/>
      </c>
      <c r="AT58" s="46" t="s">
        <v>23</v>
      </c>
      <c r="AU58" s="5" t="str">
        <f>IFERROR(VLOOKUP($A58,集約用シート!$B$5:$U$300,21,FALSE),"")</f>
        <v/>
      </c>
    </row>
    <row r="59" spans="1:47" ht="28.5" customHeight="1">
      <c r="A59" s="20">
        <v>48153</v>
      </c>
      <c r="B59" s="21" t="s">
        <v>1328</v>
      </c>
      <c r="C59" s="37"/>
      <c r="D59" s="46"/>
      <c r="E59" s="46"/>
      <c r="F59" s="46"/>
      <c r="G59" s="46"/>
      <c r="H59" s="46"/>
      <c r="I59" s="46"/>
      <c r="J59" s="46"/>
      <c r="K59" s="46"/>
      <c r="L59" s="46"/>
      <c r="M59" s="46"/>
      <c r="N59" s="46"/>
      <c r="O59" s="46"/>
      <c r="P59" s="46"/>
      <c r="Q59" s="46"/>
      <c r="R59" s="46"/>
      <c r="S59" s="46"/>
      <c r="T59" s="46"/>
      <c r="U59" s="46"/>
      <c r="V59" s="46"/>
      <c r="W59" s="46"/>
      <c r="X59" s="46"/>
      <c r="Y59" s="40" t="s">
        <v>23</v>
      </c>
      <c r="Z59" s="40" t="s">
        <v>23</v>
      </c>
      <c r="AA59" s="40" t="e">
        <v>#N/A</v>
      </c>
      <c r="AB59" s="40" t="s">
        <v>23</v>
      </c>
      <c r="AC59" s="40" t="s">
        <v>23</v>
      </c>
      <c r="AD59" s="40" t="s">
        <v>23</v>
      </c>
      <c r="AE59" s="40" t="s">
        <v>23</v>
      </c>
      <c r="AF59" s="24"/>
      <c r="AG59" s="40" t="s">
        <v>23</v>
      </c>
      <c r="AH59" s="40" t="s">
        <v>23</v>
      </c>
      <c r="AI59" s="40" t="s">
        <v>23</v>
      </c>
      <c r="AJ59" s="40" t="s">
        <v>23</v>
      </c>
      <c r="AK59" s="46" t="s">
        <v>23</v>
      </c>
      <c r="AL59" s="46" t="s">
        <v>23</v>
      </c>
      <c r="AM59" s="46" t="s">
        <v>23</v>
      </c>
      <c r="AN59" s="46" t="str">
        <f>IFERROR(VLOOKUP($B59,Sheet1!$A$5:$B$300,2,FALSE),"")</f>
        <v/>
      </c>
      <c r="AO59" s="46" t="s">
        <v>23</v>
      </c>
      <c r="AP59" s="5" t="str">
        <f>IFERROR(VLOOKUP($A59,集約用シート!$B$5:$U$300,15,FALSE),"")</f>
        <v/>
      </c>
      <c r="AQ59" s="8" t="s">
        <v>23</v>
      </c>
      <c r="AR59" s="46" t="s">
        <v>23</v>
      </c>
      <c r="AS59" s="5" t="str">
        <f>IFERROR(VLOOKUP($A59,集約用シート!$B$5:$U$300,19,FALSE),"")</f>
        <v/>
      </c>
      <c r="AT59" s="46" t="s">
        <v>23</v>
      </c>
      <c r="AU59" s="5" t="str">
        <f>IFERROR(VLOOKUP($A59,集約用シート!$B$5:$U$300,21,FALSE),"")</f>
        <v/>
      </c>
    </row>
    <row r="60" spans="1:47" ht="28.5" customHeight="1">
      <c r="A60" s="20">
        <v>48154</v>
      </c>
      <c r="B60" s="21" t="s">
        <v>1329</v>
      </c>
      <c r="C60" s="37"/>
      <c r="D60" s="46"/>
      <c r="E60" s="46"/>
      <c r="F60" s="46"/>
      <c r="G60" s="46"/>
      <c r="H60" s="46"/>
      <c r="I60" s="46"/>
      <c r="J60" s="46"/>
      <c r="K60" s="46"/>
      <c r="L60" s="46"/>
      <c r="M60" s="46"/>
      <c r="N60" s="46"/>
      <c r="O60" s="46"/>
      <c r="P60" s="46"/>
      <c r="Q60" s="46"/>
      <c r="R60" s="46"/>
      <c r="S60" s="46"/>
      <c r="T60" s="46"/>
      <c r="U60" s="46"/>
      <c r="V60" s="46"/>
      <c r="W60" s="46"/>
      <c r="X60" s="46"/>
      <c r="Y60" s="40" t="s">
        <v>23</v>
      </c>
      <c r="Z60" s="40" t="s">
        <v>23</v>
      </c>
      <c r="AA60" s="40" t="e">
        <v>#N/A</v>
      </c>
      <c r="AB60" s="40" t="s">
        <v>23</v>
      </c>
      <c r="AC60" s="40" t="s">
        <v>23</v>
      </c>
      <c r="AD60" s="40" t="s">
        <v>23</v>
      </c>
      <c r="AE60" s="40" t="s">
        <v>23</v>
      </c>
      <c r="AF60" s="24"/>
      <c r="AG60" s="40" t="s">
        <v>23</v>
      </c>
      <c r="AH60" s="40" t="s">
        <v>23</v>
      </c>
      <c r="AI60" s="40" t="s">
        <v>23</v>
      </c>
      <c r="AJ60" s="40" t="s">
        <v>23</v>
      </c>
      <c r="AK60" s="46" t="s">
        <v>23</v>
      </c>
      <c r="AL60" s="46" t="s">
        <v>23</v>
      </c>
      <c r="AM60" s="46" t="s">
        <v>23</v>
      </c>
      <c r="AN60" s="46" t="str">
        <f>IFERROR(VLOOKUP($B60,Sheet1!$A$5:$B$300,2,FALSE),"")</f>
        <v/>
      </c>
      <c r="AO60" s="46" t="s">
        <v>23</v>
      </c>
      <c r="AP60" s="5" t="str">
        <f>IFERROR(VLOOKUP($A60,集約用シート!$B$5:$U$300,15,FALSE),"")</f>
        <v/>
      </c>
      <c r="AQ60" s="8" t="s">
        <v>23</v>
      </c>
      <c r="AR60" s="46" t="s">
        <v>23</v>
      </c>
      <c r="AS60" s="5" t="str">
        <f>IFERROR(VLOOKUP($A60,集約用シート!$B$5:$U$300,19,FALSE),"")</f>
        <v/>
      </c>
      <c r="AT60" s="46" t="s">
        <v>23</v>
      </c>
      <c r="AU60" s="5" t="str">
        <f>IFERROR(VLOOKUP($A60,集約用シート!$B$5:$U$300,21,FALSE),"")</f>
        <v/>
      </c>
    </row>
    <row r="61" spans="1:47" ht="28.5" customHeight="1">
      <c r="A61" s="20">
        <v>48157</v>
      </c>
      <c r="B61" s="21" t="s">
        <v>1330</v>
      </c>
      <c r="C61" s="37"/>
      <c r="D61" s="46"/>
      <c r="E61" s="46"/>
      <c r="F61" s="46"/>
      <c r="G61" s="46"/>
      <c r="H61" s="46"/>
      <c r="I61" s="46"/>
      <c r="J61" s="46"/>
      <c r="K61" s="46"/>
      <c r="L61" s="46"/>
      <c r="M61" s="46"/>
      <c r="N61" s="46"/>
      <c r="O61" s="46"/>
      <c r="P61" s="46"/>
      <c r="Q61" s="46"/>
      <c r="R61" s="46"/>
      <c r="S61" s="46"/>
      <c r="T61" s="46"/>
      <c r="U61" s="46"/>
      <c r="V61" s="46"/>
      <c r="W61" s="46"/>
      <c r="X61" s="46"/>
      <c r="Y61" s="40" t="s">
        <v>23</v>
      </c>
      <c r="Z61" s="40" t="s">
        <v>23</v>
      </c>
      <c r="AA61" s="40" t="e">
        <v>#N/A</v>
      </c>
      <c r="AB61" s="40" t="s">
        <v>23</v>
      </c>
      <c r="AC61" s="40" t="s">
        <v>23</v>
      </c>
      <c r="AD61" s="40" t="s">
        <v>23</v>
      </c>
      <c r="AE61" s="40" t="s">
        <v>23</v>
      </c>
      <c r="AF61" s="24"/>
      <c r="AG61" s="40" t="s">
        <v>23</v>
      </c>
      <c r="AH61" s="40" t="s">
        <v>23</v>
      </c>
      <c r="AI61" s="40" t="s">
        <v>23</v>
      </c>
      <c r="AJ61" s="40" t="s">
        <v>23</v>
      </c>
      <c r="AK61" s="46" t="s">
        <v>23</v>
      </c>
      <c r="AL61" s="46" t="s">
        <v>23</v>
      </c>
      <c r="AM61" s="46" t="s">
        <v>23</v>
      </c>
      <c r="AN61" s="46" t="str">
        <f>IFERROR(VLOOKUP($B61,Sheet1!$A$5:$B$300,2,FALSE),"")</f>
        <v/>
      </c>
      <c r="AO61" s="46" t="s">
        <v>23</v>
      </c>
      <c r="AP61" s="5" t="str">
        <f>IFERROR(VLOOKUP($A61,集約用シート!$B$5:$U$300,15,FALSE),"")</f>
        <v/>
      </c>
      <c r="AQ61" s="8" t="s">
        <v>23</v>
      </c>
      <c r="AR61" s="46" t="s">
        <v>23</v>
      </c>
      <c r="AS61" s="5" t="str">
        <f>IFERROR(VLOOKUP($A61,集約用シート!$B$5:$U$300,19,FALSE),"")</f>
        <v/>
      </c>
      <c r="AT61" s="46" t="s">
        <v>23</v>
      </c>
      <c r="AU61" s="5" t="str">
        <f>IFERROR(VLOOKUP($A61,集約用シート!$B$5:$U$300,21,FALSE),"")</f>
        <v/>
      </c>
    </row>
    <row r="62" spans="1:47" ht="28.5" customHeight="1">
      <c r="A62" s="20">
        <v>48158</v>
      </c>
      <c r="B62" s="21" t="s">
        <v>1331</v>
      </c>
      <c r="C62" s="37"/>
      <c r="D62" s="46"/>
      <c r="E62" s="46"/>
      <c r="F62" s="46"/>
      <c r="G62" s="46"/>
      <c r="H62" s="46"/>
      <c r="I62" s="46"/>
      <c r="J62" s="46"/>
      <c r="K62" s="46"/>
      <c r="L62" s="46"/>
      <c r="M62" s="46"/>
      <c r="N62" s="46"/>
      <c r="O62" s="46"/>
      <c r="P62" s="46"/>
      <c r="Q62" s="46"/>
      <c r="R62" s="46"/>
      <c r="S62" s="46"/>
      <c r="T62" s="46"/>
      <c r="U62" s="46"/>
      <c r="V62" s="46"/>
      <c r="W62" s="46"/>
      <c r="X62" s="46"/>
      <c r="Y62" s="40" t="s">
        <v>23</v>
      </c>
      <c r="Z62" s="40" t="s">
        <v>23</v>
      </c>
      <c r="AA62" s="40" t="e">
        <v>#N/A</v>
      </c>
      <c r="AB62" s="40" t="s">
        <v>23</v>
      </c>
      <c r="AC62" s="40" t="s">
        <v>23</v>
      </c>
      <c r="AD62" s="40" t="s">
        <v>23</v>
      </c>
      <c r="AE62" s="40" t="s">
        <v>23</v>
      </c>
      <c r="AF62" s="24"/>
      <c r="AG62" s="40" t="s">
        <v>23</v>
      </c>
      <c r="AH62" s="40" t="s">
        <v>23</v>
      </c>
      <c r="AI62" s="40" t="s">
        <v>23</v>
      </c>
      <c r="AJ62" s="40" t="s">
        <v>23</v>
      </c>
      <c r="AK62" s="46" t="s">
        <v>23</v>
      </c>
      <c r="AL62" s="46" t="s">
        <v>23</v>
      </c>
      <c r="AM62" s="46" t="s">
        <v>23</v>
      </c>
      <c r="AN62" s="46" t="str">
        <f>IFERROR(VLOOKUP($B62,Sheet1!$A$5:$B$300,2,FALSE),"")</f>
        <v/>
      </c>
      <c r="AO62" s="46" t="s">
        <v>23</v>
      </c>
      <c r="AP62" s="5" t="str">
        <f>IFERROR(VLOOKUP($A62,集約用シート!$B$5:$U$300,15,FALSE),"")</f>
        <v/>
      </c>
      <c r="AQ62" s="8" t="s">
        <v>23</v>
      </c>
      <c r="AR62" s="46" t="s">
        <v>23</v>
      </c>
      <c r="AS62" s="5" t="str">
        <f>IFERROR(VLOOKUP($A62,集約用シート!$B$5:$U$300,19,FALSE),"")</f>
        <v/>
      </c>
      <c r="AT62" s="46" t="s">
        <v>23</v>
      </c>
      <c r="AU62" s="5" t="str">
        <f>IFERROR(VLOOKUP($A62,集約用シート!$B$5:$U$300,21,FALSE),"")</f>
        <v/>
      </c>
    </row>
    <row r="63" spans="1:47" ht="28.5" customHeight="1">
      <c r="A63" s="20">
        <v>4816</v>
      </c>
      <c r="B63" s="21" t="s">
        <v>1332</v>
      </c>
      <c r="C63" s="37"/>
      <c r="D63" s="46"/>
      <c r="E63" s="46"/>
      <c r="F63" s="46"/>
      <c r="G63" s="46"/>
      <c r="H63" s="46"/>
      <c r="I63" s="46"/>
      <c r="J63" s="46"/>
      <c r="K63" s="46"/>
      <c r="L63" s="46"/>
      <c r="M63" s="46"/>
      <c r="N63" s="46"/>
      <c r="O63" s="46"/>
      <c r="P63" s="46"/>
      <c r="Q63" s="46"/>
      <c r="R63" s="46"/>
      <c r="S63" s="46"/>
      <c r="T63" s="46"/>
      <c r="U63" s="46"/>
      <c r="V63" s="46"/>
      <c r="W63" s="46"/>
      <c r="X63" s="46"/>
      <c r="Y63" s="40" t="s">
        <v>23</v>
      </c>
      <c r="Z63" s="40" t="s">
        <v>23</v>
      </c>
      <c r="AA63" s="40" t="e">
        <v>#N/A</v>
      </c>
      <c r="AB63" s="40" t="s">
        <v>23</v>
      </c>
      <c r="AC63" s="40" t="s">
        <v>23</v>
      </c>
      <c r="AD63" s="40" t="s">
        <v>23</v>
      </c>
      <c r="AE63" s="40" t="s">
        <v>23</v>
      </c>
      <c r="AF63" s="24"/>
      <c r="AG63" s="40" t="s">
        <v>23</v>
      </c>
      <c r="AH63" s="40" t="s">
        <v>23</v>
      </c>
      <c r="AI63" s="40" t="s">
        <v>23</v>
      </c>
      <c r="AJ63" s="40" t="s">
        <v>23</v>
      </c>
      <c r="AK63" s="46" t="s">
        <v>23</v>
      </c>
      <c r="AL63" s="46" t="s">
        <v>23</v>
      </c>
      <c r="AM63" s="46" t="s">
        <v>23</v>
      </c>
      <c r="AN63" s="46" t="str">
        <f>IFERROR(VLOOKUP($B63,Sheet1!$A$5:$B$300,2,FALSE),"")</f>
        <v/>
      </c>
      <c r="AO63" s="46" t="s">
        <v>23</v>
      </c>
      <c r="AP63" s="5" t="str">
        <f>IFERROR(VLOOKUP($A63,集約用シート!$B$5:$U$300,15,FALSE),"")</f>
        <v/>
      </c>
      <c r="AQ63" s="8" t="s">
        <v>23</v>
      </c>
      <c r="AR63" s="46" t="s">
        <v>23</v>
      </c>
      <c r="AS63" s="5" t="str">
        <f>IFERROR(VLOOKUP($A63,集約用シート!$B$5:$U$300,19,FALSE),"")</f>
        <v/>
      </c>
      <c r="AT63" s="46" t="s">
        <v>23</v>
      </c>
      <c r="AU63" s="5" t="str">
        <f>IFERROR(VLOOKUP($A63,集約用シート!$B$5:$U$300,21,FALSE),"")</f>
        <v/>
      </c>
    </row>
    <row r="64" spans="1:47" ht="28.5" customHeight="1">
      <c r="A64" s="22">
        <v>48161</v>
      </c>
      <c r="B64" s="23" t="s">
        <v>1333</v>
      </c>
      <c r="C64" s="46"/>
      <c r="D64" s="46"/>
      <c r="E64" s="46"/>
      <c r="F64" s="46"/>
      <c r="G64" s="46"/>
      <c r="H64" s="46"/>
      <c r="I64" s="46"/>
      <c r="J64" s="46"/>
      <c r="K64" s="46"/>
      <c r="L64" s="46"/>
      <c r="M64" s="46"/>
      <c r="N64" s="46"/>
      <c r="O64" s="46"/>
      <c r="P64" s="46"/>
      <c r="Q64" s="46"/>
      <c r="R64" s="46"/>
      <c r="S64" s="46"/>
      <c r="T64" s="46"/>
      <c r="U64" s="46"/>
      <c r="V64" s="46"/>
      <c r="W64" s="46"/>
      <c r="X64" s="46"/>
      <c r="Y64" s="40" t="s">
        <v>23</v>
      </c>
      <c r="Z64" s="40" t="s">
        <v>23</v>
      </c>
      <c r="AA64" s="40" t="e">
        <v>#N/A</v>
      </c>
      <c r="AB64" s="40" t="s">
        <v>23</v>
      </c>
      <c r="AC64" s="40" t="s">
        <v>23</v>
      </c>
      <c r="AD64" s="40" t="s">
        <v>23</v>
      </c>
      <c r="AE64" s="40" t="s">
        <v>23</v>
      </c>
      <c r="AF64" s="24"/>
      <c r="AG64" s="40" t="s">
        <v>23</v>
      </c>
      <c r="AH64" s="40" t="s">
        <v>23</v>
      </c>
      <c r="AI64" s="40" t="s">
        <v>23</v>
      </c>
      <c r="AJ64" s="40" t="s">
        <v>23</v>
      </c>
      <c r="AK64" s="46" t="s">
        <v>23</v>
      </c>
      <c r="AL64" s="46" t="s">
        <v>23</v>
      </c>
      <c r="AM64" s="46" t="s">
        <v>23</v>
      </c>
      <c r="AN64" s="46" t="str">
        <f>IFERROR(VLOOKUP($B64,Sheet1!$A$5:$B$300,2,FALSE),"")</f>
        <v/>
      </c>
      <c r="AO64" s="46" t="s">
        <v>23</v>
      </c>
      <c r="AP64" s="5" t="str">
        <f>IFERROR(VLOOKUP($A64,集約用シート!$B$5:$U$300,15,FALSE),"")</f>
        <v/>
      </c>
      <c r="AQ64" s="8" t="s">
        <v>23</v>
      </c>
      <c r="AR64" s="46" t="s">
        <v>23</v>
      </c>
      <c r="AS64" s="5" t="str">
        <f>IFERROR(VLOOKUP($A64,集約用シート!$B$5:$U$300,19,FALSE),"")</f>
        <v/>
      </c>
      <c r="AT64" s="46" t="s">
        <v>23</v>
      </c>
      <c r="AU64" s="5" t="str">
        <f>IFERROR(VLOOKUP($A64,集約用シート!$B$5:$U$300,21,FALSE),"")</f>
        <v/>
      </c>
    </row>
    <row r="65" spans="1:47" ht="28.5" customHeight="1">
      <c r="A65" s="20">
        <v>48163</v>
      </c>
      <c r="B65" s="21" t="s">
        <v>1334</v>
      </c>
      <c r="C65" s="37"/>
      <c r="D65" s="46"/>
      <c r="E65" s="46"/>
      <c r="F65" s="46"/>
      <c r="G65" s="46"/>
      <c r="H65" s="46"/>
      <c r="I65" s="46"/>
      <c r="J65" s="46"/>
      <c r="K65" s="46"/>
      <c r="L65" s="46"/>
      <c r="M65" s="46"/>
      <c r="N65" s="46"/>
      <c r="O65" s="46"/>
      <c r="P65" s="46"/>
      <c r="Q65" s="46"/>
      <c r="R65" s="46"/>
      <c r="S65" s="46"/>
      <c r="T65" s="46"/>
      <c r="U65" s="46"/>
      <c r="V65" s="46"/>
      <c r="W65" s="46"/>
      <c r="X65" s="46"/>
      <c r="Y65" s="40" t="s">
        <v>23</v>
      </c>
      <c r="Z65" s="40" t="s">
        <v>23</v>
      </c>
      <c r="AA65" s="40" t="e">
        <v>#N/A</v>
      </c>
      <c r="AB65" s="40" t="s">
        <v>23</v>
      </c>
      <c r="AC65" s="40" t="s">
        <v>23</v>
      </c>
      <c r="AD65" s="40" t="s">
        <v>23</v>
      </c>
      <c r="AE65" s="40" t="s">
        <v>23</v>
      </c>
      <c r="AF65" s="24"/>
      <c r="AG65" s="40" t="s">
        <v>23</v>
      </c>
      <c r="AH65" s="40" t="s">
        <v>23</v>
      </c>
      <c r="AI65" s="40" t="s">
        <v>23</v>
      </c>
      <c r="AJ65" s="40" t="s">
        <v>23</v>
      </c>
      <c r="AK65" s="46" t="s">
        <v>23</v>
      </c>
      <c r="AL65" s="46" t="s">
        <v>23</v>
      </c>
      <c r="AM65" s="46" t="s">
        <v>23</v>
      </c>
      <c r="AN65" s="46" t="str">
        <f>IFERROR(VLOOKUP($B65,Sheet1!$A$5:$B$300,2,FALSE),"")</f>
        <v/>
      </c>
      <c r="AO65" s="46" t="s">
        <v>23</v>
      </c>
      <c r="AP65" s="5" t="str">
        <f>IFERROR(VLOOKUP($A65,集約用シート!$B$5:$U$300,15,FALSE),"")</f>
        <v/>
      </c>
      <c r="AQ65" s="8" t="s">
        <v>23</v>
      </c>
      <c r="AR65" s="46" t="s">
        <v>23</v>
      </c>
      <c r="AS65" s="5" t="str">
        <f>IFERROR(VLOOKUP($A65,集約用シート!$B$5:$U$300,19,FALSE),"")</f>
        <v/>
      </c>
      <c r="AT65" s="46" t="s">
        <v>23</v>
      </c>
      <c r="AU65" s="5" t="str">
        <f>IFERROR(VLOOKUP($A65,集約用シート!$B$5:$U$300,21,FALSE),"")</f>
        <v/>
      </c>
    </row>
    <row r="66" spans="1:47" ht="28.5" customHeight="1">
      <c r="A66" s="20">
        <v>48164</v>
      </c>
      <c r="B66" s="21" t="s">
        <v>1335</v>
      </c>
      <c r="C66" s="37"/>
      <c r="D66" s="46"/>
      <c r="E66" s="46"/>
      <c r="F66" s="46"/>
      <c r="G66" s="46"/>
      <c r="H66" s="46"/>
      <c r="I66" s="46"/>
      <c r="J66" s="46"/>
      <c r="K66" s="46"/>
      <c r="L66" s="46"/>
      <c r="M66" s="46"/>
      <c r="N66" s="46"/>
      <c r="O66" s="46"/>
      <c r="P66" s="46"/>
      <c r="Q66" s="46"/>
      <c r="R66" s="46"/>
      <c r="S66" s="46"/>
      <c r="T66" s="46"/>
      <c r="U66" s="46"/>
      <c r="V66" s="46"/>
      <c r="W66" s="46"/>
      <c r="X66" s="46"/>
      <c r="Y66" s="40" t="s">
        <v>23</v>
      </c>
      <c r="Z66" s="40" t="s">
        <v>23</v>
      </c>
      <c r="AA66" s="40" t="e">
        <v>#N/A</v>
      </c>
      <c r="AB66" s="40" t="s">
        <v>23</v>
      </c>
      <c r="AC66" s="40" t="s">
        <v>23</v>
      </c>
      <c r="AD66" s="40" t="s">
        <v>23</v>
      </c>
      <c r="AE66" s="40" t="s">
        <v>23</v>
      </c>
      <c r="AF66" s="24"/>
      <c r="AG66" s="40" t="s">
        <v>23</v>
      </c>
      <c r="AH66" s="40" t="s">
        <v>23</v>
      </c>
      <c r="AI66" s="40" t="s">
        <v>23</v>
      </c>
      <c r="AJ66" s="40" t="s">
        <v>23</v>
      </c>
      <c r="AK66" s="46" t="s">
        <v>23</v>
      </c>
      <c r="AL66" s="46" t="s">
        <v>23</v>
      </c>
      <c r="AM66" s="46" t="s">
        <v>23</v>
      </c>
      <c r="AN66" s="46" t="str">
        <f>IFERROR(VLOOKUP($B66,Sheet1!$A$5:$B$300,2,FALSE),"")</f>
        <v/>
      </c>
      <c r="AO66" s="46" t="s">
        <v>23</v>
      </c>
      <c r="AP66" s="5" t="str">
        <f>IFERROR(VLOOKUP($A66,集約用シート!$B$5:$U$300,15,FALSE),"")</f>
        <v/>
      </c>
      <c r="AQ66" s="8" t="s">
        <v>23</v>
      </c>
      <c r="AR66" s="46" t="s">
        <v>23</v>
      </c>
      <c r="AS66" s="5" t="str">
        <f>IFERROR(VLOOKUP($A66,集約用シート!$B$5:$U$300,19,FALSE),"")</f>
        <v/>
      </c>
      <c r="AT66" s="46" t="s">
        <v>23</v>
      </c>
      <c r="AU66" s="5" t="str">
        <f>IFERROR(VLOOKUP($A66,集約用シート!$B$5:$U$300,21,FALSE),"")</f>
        <v/>
      </c>
    </row>
    <row r="67" spans="1:47" ht="28.5" customHeight="1">
      <c r="A67" s="20">
        <v>48165</v>
      </c>
      <c r="B67" s="21" t="s">
        <v>1336</v>
      </c>
      <c r="C67" s="37"/>
      <c r="D67" s="46"/>
      <c r="E67" s="46"/>
      <c r="F67" s="46"/>
      <c r="G67" s="46"/>
      <c r="H67" s="46"/>
      <c r="I67" s="46"/>
      <c r="J67" s="46"/>
      <c r="K67" s="46"/>
      <c r="L67" s="46"/>
      <c r="M67" s="46"/>
      <c r="N67" s="46"/>
      <c r="O67" s="46"/>
      <c r="P67" s="46"/>
      <c r="Q67" s="46"/>
      <c r="R67" s="46"/>
      <c r="S67" s="46"/>
      <c r="T67" s="46"/>
      <c r="U67" s="46"/>
      <c r="V67" s="46"/>
      <c r="W67" s="46"/>
      <c r="X67" s="46"/>
      <c r="Y67" s="40" t="s">
        <v>23</v>
      </c>
      <c r="Z67" s="40" t="s">
        <v>23</v>
      </c>
      <c r="AA67" s="40" t="e">
        <v>#N/A</v>
      </c>
      <c r="AB67" s="40" t="s">
        <v>23</v>
      </c>
      <c r="AC67" s="40" t="s">
        <v>23</v>
      </c>
      <c r="AD67" s="40" t="s">
        <v>23</v>
      </c>
      <c r="AE67" s="40" t="s">
        <v>23</v>
      </c>
      <c r="AF67" s="24"/>
      <c r="AG67" s="40" t="s">
        <v>23</v>
      </c>
      <c r="AH67" s="40" t="s">
        <v>23</v>
      </c>
      <c r="AI67" s="40" t="s">
        <v>23</v>
      </c>
      <c r="AJ67" s="40" t="s">
        <v>23</v>
      </c>
      <c r="AK67" s="46" t="s">
        <v>23</v>
      </c>
      <c r="AL67" s="46" t="s">
        <v>23</v>
      </c>
      <c r="AM67" s="46" t="s">
        <v>23</v>
      </c>
      <c r="AN67" s="46" t="str">
        <f>IFERROR(VLOOKUP($B67,Sheet1!$A$5:$B$300,2,FALSE),"")</f>
        <v/>
      </c>
      <c r="AO67" s="46" t="s">
        <v>23</v>
      </c>
      <c r="AP67" s="5" t="str">
        <f>IFERROR(VLOOKUP($A67,集約用シート!$B$5:$U$300,15,FALSE),"")</f>
        <v/>
      </c>
      <c r="AQ67" s="8" t="s">
        <v>23</v>
      </c>
      <c r="AR67" s="46" t="s">
        <v>23</v>
      </c>
      <c r="AS67" s="5" t="str">
        <f>IFERROR(VLOOKUP($A67,集約用シート!$B$5:$U$300,19,FALSE),"")</f>
        <v/>
      </c>
      <c r="AT67" s="46" t="s">
        <v>23</v>
      </c>
      <c r="AU67" s="5" t="str">
        <f>IFERROR(VLOOKUP($A67,集約用シート!$B$5:$U$300,21,FALSE),"")</f>
        <v/>
      </c>
    </row>
    <row r="68" spans="1:47" ht="28.5" customHeight="1">
      <c r="A68" s="20">
        <v>48166</v>
      </c>
      <c r="B68" s="21" t="s">
        <v>1337</v>
      </c>
      <c r="C68" s="37"/>
      <c r="D68" s="46"/>
      <c r="E68" s="46"/>
      <c r="F68" s="46"/>
      <c r="G68" s="46"/>
      <c r="H68" s="46"/>
      <c r="I68" s="46"/>
      <c r="J68" s="46"/>
      <c r="K68" s="46"/>
      <c r="L68" s="46"/>
      <c r="M68" s="46"/>
      <c r="N68" s="46"/>
      <c r="O68" s="46"/>
      <c r="P68" s="46"/>
      <c r="Q68" s="46"/>
      <c r="R68" s="46"/>
      <c r="S68" s="46"/>
      <c r="T68" s="46"/>
      <c r="U68" s="46"/>
      <c r="V68" s="46"/>
      <c r="W68" s="46"/>
      <c r="X68" s="46"/>
      <c r="Y68" s="40" t="s">
        <v>23</v>
      </c>
      <c r="Z68" s="40" t="s">
        <v>23</v>
      </c>
      <c r="AA68" s="40" t="e">
        <v>#N/A</v>
      </c>
      <c r="AB68" s="40" t="s">
        <v>23</v>
      </c>
      <c r="AC68" s="40" t="s">
        <v>23</v>
      </c>
      <c r="AD68" s="40" t="s">
        <v>23</v>
      </c>
      <c r="AE68" s="40" t="s">
        <v>23</v>
      </c>
      <c r="AF68" s="24"/>
      <c r="AG68" s="40" t="s">
        <v>23</v>
      </c>
      <c r="AH68" s="40" t="s">
        <v>23</v>
      </c>
      <c r="AI68" s="40" t="s">
        <v>23</v>
      </c>
      <c r="AJ68" s="40" t="s">
        <v>23</v>
      </c>
      <c r="AK68" s="46" t="s">
        <v>23</v>
      </c>
      <c r="AL68" s="46" t="s">
        <v>23</v>
      </c>
      <c r="AM68" s="46" t="s">
        <v>23</v>
      </c>
      <c r="AN68" s="46" t="str">
        <f>IFERROR(VLOOKUP($B68,Sheet1!$A$5:$B$300,2,FALSE),"")</f>
        <v/>
      </c>
      <c r="AO68" s="46" t="s">
        <v>23</v>
      </c>
      <c r="AP68" s="5" t="str">
        <f>IFERROR(VLOOKUP($A68,集約用シート!$B$5:$U$300,15,FALSE),"")</f>
        <v/>
      </c>
      <c r="AQ68" s="8" t="s">
        <v>23</v>
      </c>
      <c r="AR68" s="46" t="s">
        <v>23</v>
      </c>
      <c r="AS68" s="5" t="str">
        <f>IFERROR(VLOOKUP($A68,集約用シート!$B$5:$U$300,19,FALSE),"")</f>
        <v/>
      </c>
      <c r="AT68" s="46" t="s">
        <v>23</v>
      </c>
      <c r="AU68" s="5" t="str">
        <f>IFERROR(VLOOKUP($A68,集約用シート!$B$5:$U$300,21,FALSE),"")</f>
        <v/>
      </c>
    </row>
    <row r="69" spans="1:47" ht="28.5" customHeight="1">
      <c r="A69" s="20">
        <v>48168</v>
      </c>
      <c r="B69" s="21" t="s">
        <v>1338</v>
      </c>
      <c r="C69" s="37"/>
      <c r="D69" s="46"/>
      <c r="E69" s="46"/>
      <c r="F69" s="46"/>
      <c r="G69" s="46"/>
      <c r="H69" s="46"/>
      <c r="I69" s="46"/>
      <c r="J69" s="46"/>
      <c r="K69" s="46"/>
      <c r="L69" s="46"/>
      <c r="M69" s="46"/>
      <c r="N69" s="46"/>
      <c r="O69" s="46"/>
      <c r="P69" s="46"/>
      <c r="Q69" s="46"/>
      <c r="R69" s="46"/>
      <c r="S69" s="46"/>
      <c r="T69" s="46"/>
      <c r="U69" s="46"/>
      <c r="V69" s="46"/>
      <c r="W69" s="46"/>
      <c r="X69" s="46"/>
      <c r="Y69" s="40" t="s">
        <v>23</v>
      </c>
      <c r="Z69" s="40" t="s">
        <v>23</v>
      </c>
      <c r="AA69" s="40" t="e">
        <v>#N/A</v>
      </c>
      <c r="AB69" s="40" t="s">
        <v>23</v>
      </c>
      <c r="AC69" s="40" t="s">
        <v>21</v>
      </c>
      <c r="AD69" s="40" t="s">
        <v>23</v>
      </c>
      <c r="AE69" s="40" t="s">
        <v>21</v>
      </c>
      <c r="AF69" s="24"/>
      <c r="AG69" s="40" t="s">
        <v>23</v>
      </c>
      <c r="AH69" s="40"/>
      <c r="AI69" s="40" t="s">
        <v>23</v>
      </c>
      <c r="AJ69" s="40" t="s">
        <v>21</v>
      </c>
      <c r="AK69" s="46" t="s">
        <v>23</v>
      </c>
      <c r="AL69" s="46" t="s">
        <v>23</v>
      </c>
      <c r="AM69" s="46" t="s">
        <v>23</v>
      </c>
      <c r="AN69" s="46" t="str">
        <f>IFERROR(VLOOKUP($B69,Sheet1!$A$5:$B$300,2,FALSE),"")</f>
        <v/>
      </c>
      <c r="AO69" s="46" t="s">
        <v>23</v>
      </c>
      <c r="AP69" s="5" t="str">
        <f>IFERROR(VLOOKUP($A69,集約用シート!$B$5:$U$300,15,FALSE),"")</f>
        <v/>
      </c>
      <c r="AQ69" s="8" t="s">
        <v>23</v>
      </c>
      <c r="AR69" s="46" t="s">
        <v>23</v>
      </c>
      <c r="AS69" s="5" t="str">
        <f>IFERROR(VLOOKUP($A69,集約用シート!$B$5:$U$300,19,FALSE),"")</f>
        <v/>
      </c>
      <c r="AT69" s="46" t="s">
        <v>23</v>
      </c>
      <c r="AU69" s="5" t="str">
        <f>IFERROR(VLOOKUP($A69,集約用シート!$B$5:$U$300,21,FALSE),"")</f>
        <v/>
      </c>
    </row>
    <row r="70" spans="1:47" ht="28.5" customHeight="1">
      <c r="A70" s="20"/>
      <c r="B70" s="21"/>
      <c r="C70" s="37"/>
      <c r="D70" s="46"/>
      <c r="E70" s="46"/>
      <c r="F70" s="46"/>
      <c r="G70" s="46"/>
      <c r="H70" s="46"/>
      <c r="I70" s="46"/>
      <c r="J70" s="46"/>
      <c r="K70" s="46"/>
      <c r="L70" s="46"/>
      <c r="M70" s="46"/>
      <c r="N70" s="46"/>
      <c r="O70" s="46"/>
      <c r="P70" s="46"/>
      <c r="Q70" s="46"/>
      <c r="R70" s="46"/>
      <c r="S70" s="46"/>
      <c r="T70" s="46"/>
      <c r="U70" s="46"/>
      <c r="V70" s="46"/>
      <c r="W70" s="46"/>
      <c r="X70" s="46"/>
      <c r="Y70" s="40"/>
      <c r="Z70" s="40"/>
      <c r="AA70" s="40" t="e">
        <v>#N/A</v>
      </c>
      <c r="AB70" s="40" t="s">
        <v>23</v>
      </c>
      <c r="AC70" s="40" t="s">
        <v>23</v>
      </c>
      <c r="AD70" s="40" t="s">
        <v>23</v>
      </c>
      <c r="AE70" s="40" t="s">
        <v>23</v>
      </c>
      <c r="AF70" s="24"/>
      <c r="AG70" s="40" t="s">
        <v>23</v>
      </c>
      <c r="AH70" s="40" t="s">
        <v>23</v>
      </c>
      <c r="AI70" s="40" t="s">
        <v>23</v>
      </c>
      <c r="AJ70" s="40" t="s">
        <v>23</v>
      </c>
      <c r="AK70" s="46" t="s">
        <v>23</v>
      </c>
      <c r="AL70" s="46" t="s">
        <v>23</v>
      </c>
      <c r="AM70" s="46" t="s">
        <v>23</v>
      </c>
      <c r="AN70" s="46" t="str">
        <f>IFERROR(VLOOKUP($B70,Sheet1!$A$5:$B$300,2,FALSE),"")</f>
        <v/>
      </c>
      <c r="AO70" s="46" t="s">
        <v>23</v>
      </c>
      <c r="AP70" s="5" t="str">
        <f>IFERROR(VLOOKUP($A70,集約用シート!$B$5:$U$300,15,FALSE),"")</f>
        <v/>
      </c>
      <c r="AQ70" s="8" t="s">
        <v>23</v>
      </c>
      <c r="AR70" s="46" t="s">
        <v>23</v>
      </c>
      <c r="AS70" s="5" t="str">
        <f>IFERROR(VLOOKUP($A70,集約用シート!$B$5:$U$300,19,FALSE),"")</f>
        <v/>
      </c>
      <c r="AT70" s="46" t="s">
        <v>23</v>
      </c>
      <c r="AU70" s="5" t="str">
        <f>IFERROR(VLOOKUP($A70,集約用シート!$B$5:$U$300,21,FALSE),"")</f>
        <v/>
      </c>
    </row>
    <row r="71" spans="1:47" ht="28.5" customHeight="1">
      <c r="A71" s="20"/>
      <c r="B71" s="21"/>
      <c r="C71" s="37"/>
      <c r="D71" s="46"/>
      <c r="E71" s="46"/>
      <c r="F71" s="46"/>
      <c r="G71" s="46"/>
      <c r="H71" s="46"/>
      <c r="I71" s="46"/>
      <c r="J71" s="46"/>
      <c r="K71" s="46"/>
      <c r="L71" s="46"/>
      <c r="M71" s="46"/>
      <c r="N71" s="46"/>
      <c r="O71" s="46"/>
      <c r="P71" s="46"/>
      <c r="Q71" s="46"/>
      <c r="R71" s="46"/>
      <c r="S71" s="46"/>
      <c r="T71" s="46"/>
      <c r="U71" s="46"/>
      <c r="V71" s="46"/>
      <c r="W71" s="46"/>
      <c r="X71" s="46"/>
      <c r="Y71" s="40" t="s">
        <v>23</v>
      </c>
      <c r="Z71" s="40" t="s">
        <v>23</v>
      </c>
      <c r="AA71" s="40" t="e">
        <v>#N/A</v>
      </c>
      <c r="AB71" s="40" t="s">
        <v>23</v>
      </c>
      <c r="AC71" s="40" t="s">
        <v>23</v>
      </c>
      <c r="AD71" s="40" t="s">
        <v>23</v>
      </c>
      <c r="AE71" s="40" t="s">
        <v>23</v>
      </c>
      <c r="AF71" s="24"/>
      <c r="AG71" s="40" t="s">
        <v>23</v>
      </c>
      <c r="AH71" s="40" t="s">
        <v>23</v>
      </c>
      <c r="AI71" s="40" t="s">
        <v>23</v>
      </c>
      <c r="AJ71" s="40" t="s">
        <v>23</v>
      </c>
      <c r="AK71" s="46" t="s">
        <v>23</v>
      </c>
      <c r="AL71" s="46" t="s">
        <v>23</v>
      </c>
      <c r="AM71" s="46" t="s">
        <v>23</v>
      </c>
      <c r="AN71" s="46" t="str">
        <f>IFERROR(VLOOKUP($B71,Sheet1!$A$5:$B$300,2,FALSE),"")</f>
        <v/>
      </c>
      <c r="AO71" s="46" t="s">
        <v>23</v>
      </c>
      <c r="AP71" s="5" t="str">
        <f>IFERROR(VLOOKUP($A71,集約用シート!$B$5:$U$300,15,FALSE),"")</f>
        <v/>
      </c>
      <c r="AQ71" s="8" t="s">
        <v>23</v>
      </c>
      <c r="AR71" s="46" t="s">
        <v>23</v>
      </c>
      <c r="AS71" s="5" t="str">
        <f>IFERROR(VLOOKUP($A71,集約用シート!$B$5:$U$300,19,FALSE),"")</f>
        <v/>
      </c>
      <c r="AT71" s="46" t="s">
        <v>23</v>
      </c>
      <c r="AU71" s="5" t="str">
        <f>IFERROR(VLOOKUP($A71,集約用シート!$B$5:$U$300,21,FALSE),"")</f>
        <v/>
      </c>
    </row>
    <row r="72" spans="1:47" ht="28.5" customHeight="1">
      <c r="A72" s="20"/>
      <c r="B72" s="21"/>
      <c r="C72" s="37"/>
      <c r="D72" s="46"/>
      <c r="E72" s="46"/>
      <c r="F72" s="46"/>
      <c r="G72" s="46"/>
      <c r="H72" s="46"/>
      <c r="I72" s="46"/>
      <c r="J72" s="46"/>
      <c r="K72" s="46"/>
      <c r="L72" s="46"/>
      <c r="M72" s="46"/>
      <c r="N72" s="46"/>
      <c r="O72" s="46"/>
      <c r="P72" s="46"/>
      <c r="Q72" s="46"/>
      <c r="R72" s="46"/>
      <c r="S72" s="46"/>
      <c r="T72" s="46"/>
      <c r="U72" s="46"/>
      <c r="V72" s="46"/>
      <c r="W72" s="46"/>
      <c r="X72" s="46"/>
      <c r="Y72" s="40" t="s">
        <v>23</v>
      </c>
      <c r="Z72" s="40" t="s">
        <v>23</v>
      </c>
      <c r="AA72" s="40" t="e">
        <v>#N/A</v>
      </c>
      <c r="AB72" s="40" t="s">
        <v>23</v>
      </c>
      <c r="AC72" s="40" t="s">
        <v>23</v>
      </c>
      <c r="AD72" s="40" t="s">
        <v>23</v>
      </c>
      <c r="AE72" s="40" t="s">
        <v>23</v>
      </c>
      <c r="AF72" s="24"/>
      <c r="AG72" s="40" t="s">
        <v>23</v>
      </c>
      <c r="AH72" s="40" t="s">
        <v>23</v>
      </c>
      <c r="AI72" s="40" t="s">
        <v>23</v>
      </c>
      <c r="AJ72" s="40" t="s">
        <v>23</v>
      </c>
      <c r="AK72" s="46" t="s">
        <v>23</v>
      </c>
      <c r="AL72" s="46" t="s">
        <v>23</v>
      </c>
      <c r="AM72" s="46" t="s">
        <v>23</v>
      </c>
      <c r="AN72" s="46" t="str">
        <f>IFERROR(VLOOKUP($B72,Sheet1!$A$5:$B$300,2,FALSE),"")</f>
        <v/>
      </c>
      <c r="AO72" s="46" t="s">
        <v>23</v>
      </c>
      <c r="AP72" s="5" t="str">
        <f>IFERROR(VLOOKUP($A72,集約用シート!$B$5:$U$300,15,FALSE),"")</f>
        <v/>
      </c>
      <c r="AQ72" s="8" t="s">
        <v>23</v>
      </c>
      <c r="AR72" s="46" t="s">
        <v>23</v>
      </c>
      <c r="AS72" s="5" t="str">
        <f>IFERROR(VLOOKUP($A72,集約用シート!$B$5:$U$300,19,FALSE),"")</f>
        <v/>
      </c>
      <c r="AT72" s="46" t="s">
        <v>23</v>
      </c>
      <c r="AU72" s="5" t="str">
        <f>IFERROR(VLOOKUP($A72,集約用シート!$B$5:$U$300,21,FALSE),"")</f>
        <v/>
      </c>
    </row>
    <row r="73" spans="1:47" ht="28.5" customHeight="1">
      <c r="A73" s="94" t="s">
        <v>242</v>
      </c>
      <c r="B73" s="96"/>
      <c r="C73" s="94">
        <v>24</v>
      </c>
      <c r="D73" s="96">
        <v>0</v>
      </c>
      <c r="N73" s="94">
        <v>35</v>
      </c>
      <c r="O73" s="96">
        <v>0</v>
      </c>
      <c r="Y73" s="91"/>
      <c r="Z73" s="93">
        <v>0</v>
      </c>
      <c r="AK73" s="46" t="s">
        <v>23</v>
      </c>
      <c r="AL73" s="46" t="s">
        <v>23</v>
      </c>
      <c r="AM73" s="46" t="s">
        <v>23</v>
      </c>
      <c r="AN73" s="46" t="str">
        <f>IFERROR(VLOOKUP($B73,Sheet1!$A$5:$B$300,2,FALSE),"")</f>
        <v/>
      </c>
      <c r="AO73" s="46" t="s">
        <v>23</v>
      </c>
      <c r="AP73" s="5" t="str">
        <f>IFERROR(VLOOKUP($A73,集約用シート!$B$5:$U$300,15,FALSE),"")</f>
        <v/>
      </c>
      <c r="AQ73" s="8" t="s">
        <v>23</v>
      </c>
      <c r="AR73" s="46" t="s">
        <v>23</v>
      </c>
      <c r="AS73" s="5" t="str">
        <f>IFERROR(VLOOKUP($A73,集約用シート!$B$5:$U$300,19,FALSE),"")</f>
        <v/>
      </c>
      <c r="AT73" s="46" t="s">
        <v>23</v>
      </c>
      <c r="AU73" s="5" t="str">
        <f>IFERROR(VLOOKUP($A73,集約用シート!$B$5:$U$300,21,FALSE),"")</f>
        <v/>
      </c>
    </row>
  </sheetData>
  <mergeCells count="32">
    <mergeCell ref="A73:B73"/>
    <mergeCell ref="C73:D73"/>
    <mergeCell ref="N73:O73"/>
    <mergeCell ref="Y73:Z73"/>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1"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T64"/>
  <sheetViews>
    <sheetView view="pageBreakPreview" zoomScale="89" zoomScaleNormal="89" zoomScaleSheetLayoutView="89" workbookViewId="0">
      <selection activeCell="AW10" sqref="AW10"/>
    </sheetView>
  </sheetViews>
  <sheetFormatPr defaultColWidth="9" defaultRowHeight="28.5" customHeight="1"/>
  <cols>
    <col min="1" max="1" width="6.58203125" style="3" customWidth="1"/>
    <col min="2" max="2" width="32.5" style="3" customWidth="1"/>
    <col min="3" max="4" width="9.25" style="18" hidden="1" customWidth="1"/>
    <col min="5" max="5" width="8.25" style="18" hidden="1" customWidth="1"/>
    <col min="6" max="11" width="9.25" style="18" hidden="1" customWidth="1"/>
    <col min="12" max="13" width="8.25" style="18" hidden="1" customWidth="1"/>
    <col min="14" max="15" width="9.25" style="18" customWidth="1"/>
    <col min="16" max="16" width="8.25" style="18" hidden="1" customWidth="1"/>
    <col min="17" max="22" width="9.25" style="18" customWidth="1"/>
    <col min="23" max="24" width="8.25" style="18" customWidth="1"/>
    <col min="25" max="26" width="9.25" style="18" customWidth="1"/>
    <col min="27" max="27" width="8.25" style="18" hidden="1" customWidth="1"/>
    <col min="28" max="33" width="9.25" style="18" customWidth="1"/>
    <col min="34" max="35" width="8.25" style="18" customWidth="1"/>
    <col min="36" max="44" width="9.25" style="18" customWidth="1"/>
    <col min="45" max="46" width="8.25" style="18" customWidth="1"/>
    <col min="47" max="16384" width="9" style="3"/>
  </cols>
  <sheetData>
    <row r="1" spans="1:46" ht="28.5" customHeight="1">
      <c r="C1" s="94" t="s">
        <v>2569</v>
      </c>
      <c r="D1" s="95"/>
      <c r="E1" s="95"/>
      <c r="F1" s="95"/>
      <c r="G1" s="95"/>
      <c r="H1" s="95"/>
      <c r="I1" s="95"/>
      <c r="J1" s="95"/>
      <c r="K1" s="95"/>
      <c r="L1" s="95"/>
      <c r="M1" s="96"/>
      <c r="N1" s="94" t="s">
        <v>2570</v>
      </c>
      <c r="O1" s="95"/>
      <c r="P1" s="95"/>
      <c r="Q1" s="95"/>
      <c r="R1" s="95"/>
      <c r="S1" s="95"/>
      <c r="T1" s="95"/>
      <c r="U1" s="95"/>
      <c r="V1" s="95"/>
      <c r="W1" s="95"/>
      <c r="X1" s="96"/>
      <c r="Y1" s="94" t="s">
        <v>2571</v>
      </c>
      <c r="Z1" s="95"/>
      <c r="AA1" s="95"/>
      <c r="AB1" s="95"/>
      <c r="AC1" s="95"/>
      <c r="AD1" s="95"/>
      <c r="AE1" s="95"/>
      <c r="AF1" s="95"/>
      <c r="AG1" s="95"/>
      <c r="AH1" s="95"/>
      <c r="AI1" s="96"/>
      <c r="AJ1" s="94" t="s">
        <v>2572</v>
      </c>
      <c r="AK1" s="95"/>
      <c r="AL1" s="95"/>
      <c r="AM1" s="95"/>
      <c r="AN1" s="95"/>
      <c r="AO1" s="95"/>
      <c r="AP1" s="95"/>
      <c r="AQ1" s="95"/>
      <c r="AR1" s="95"/>
      <c r="AS1" s="95"/>
      <c r="AT1" s="96"/>
    </row>
    <row r="2" spans="1:46" ht="28.5" customHeight="1">
      <c r="A2" s="94" t="s">
        <v>4</v>
      </c>
      <c r="B2" s="96"/>
      <c r="C2" s="94" t="s">
        <v>5</v>
      </c>
      <c r="D2" s="96"/>
      <c r="E2" s="46"/>
      <c r="F2" s="94" t="s">
        <v>6</v>
      </c>
      <c r="G2" s="96"/>
      <c r="H2" s="94" t="s">
        <v>7</v>
      </c>
      <c r="I2" s="96"/>
      <c r="J2" s="94" t="s">
        <v>8</v>
      </c>
      <c r="K2" s="96"/>
      <c r="L2" s="99" t="s">
        <v>9</v>
      </c>
      <c r="M2" s="100"/>
      <c r="N2" s="94" t="s">
        <v>5</v>
      </c>
      <c r="O2" s="96"/>
      <c r="P2" s="46"/>
      <c r="Q2" s="94" t="s">
        <v>6</v>
      </c>
      <c r="R2" s="96"/>
      <c r="S2" s="94" t="s">
        <v>7</v>
      </c>
      <c r="T2" s="96"/>
      <c r="U2" s="94" t="s">
        <v>8</v>
      </c>
      <c r="V2" s="96"/>
      <c r="W2" s="99" t="s">
        <v>9</v>
      </c>
      <c r="X2" s="100"/>
      <c r="Y2" s="94" t="s">
        <v>5</v>
      </c>
      <c r="Z2" s="96"/>
      <c r="AA2" s="46"/>
      <c r="AB2" s="94" t="s">
        <v>6</v>
      </c>
      <c r="AC2" s="96"/>
      <c r="AD2" s="94" t="s">
        <v>7</v>
      </c>
      <c r="AE2" s="96"/>
      <c r="AF2" s="94" t="s">
        <v>8</v>
      </c>
      <c r="AG2" s="96"/>
      <c r="AH2" s="99" t="s">
        <v>9</v>
      </c>
      <c r="AI2" s="100"/>
      <c r="AJ2" s="94" t="s">
        <v>5</v>
      </c>
      <c r="AK2" s="96"/>
      <c r="AL2" s="94" t="s">
        <v>6</v>
      </c>
      <c r="AM2" s="96"/>
      <c r="AN2" s="94" t="s">
        <v>7</v>
      </c>
      <c r="AO2" s="96"/>
      <c r="AP2" s="101" t="s">
        <v>10</v>
      </c>
      <c r="AQ2" s="94" t="s">
        <v>8</v>
      </c>
      <c r="AR2" s="96"/>
      <c r="AS2" s="99" t="s">
        <v>11</v>
      </c>
      <c r="AT2" s="100"/>
    </row>
    <row r="3" spans="1:46" ht="28.5" customHeight="1">
      <c r="A3" s="19" t="s">
        <v>12</v>
      </c>
      <c r="B3" s="46" t="s">
        <v>13</v>
      </c>
      <c r="C3" s="46" t="s">
        <v>14</v>
      </c>
      <c r="D3" s="46" t="s">
        <v>15</v>
      </c>
      <c r="E3" s="46"/>
      <c r="F3" s="46" t="s">
        <v>17</v>
      </c>
      <c r="G3" s="46" t="s">
        <v>18</v>
      </c>
      <c r="H3" s="46" t="s">
        <v>17</v>
      </c>
      <c r="I3" s="46" t="s">
        <v>18</v>
      </c>
      <c r="J3" s="46" t="s">
        <v>17</v>
      </c>
      <c r="K3" s="46" t="s">
        <v>18</v>
      </c>
      <c r="L3" s="46" t="s">
        <v>17</v>
      </c>
      <c r="M3" s="46" t="s">
        <v>18</v>
      </c>
      <c r="N3" s="46" t="s">
        <v>14</v>
      </c>
      <c r="O3" s="46" t="s">
        <v>15</v>
      </c>
      <c r="P3" s="46"/>
      <c r="Q3" s="46" t="s">
        <v>17</v>
      </c>
      <c r="R3" s="46" t="s">
        <v>18</v>
      </c>
      <c r="S3" s="46" t="s">
        <v>17</v>
      </c>
      <c r="T3" s="46" t="s">
        <v>18</v>
      </c>
      <c r="U3" s="46" t="s">
        <v>17</v>
      </c>
      <c r="V3" s="46" t="s">
        <v>18</v>
      </c>
      <c r="W3" s="46" t="s">
        <v>17</v>
      </c>
      <c r="X3" s="46" t="s">
        <v>18</v>
      </c>
      <c r="Y3" s="46" t="s">
        <v>14</v>
      </c>
      <c r="Z3" s="46" t="s">
        <v>15</v>
      </c>
      <c r="AA3" s="46"/>
      <c r="AB3" s="46" t="s">
        <v>17</v>
      </c>
      <c r="AC3" s="46" t="s">
        <v>18</v>
      </c>
      <c r="AD3" s="46" t="s">
        <v>17</v>
      </c>
      <c r="AE3" s="46" t="s">
        <v>18</v>
      </c>
      <c r="AF3" s="46" t="s">
        <v>17</v>
      </c>
      <c r="AG3" s="46" t="s">
        <v>18</v>
      </c>
      <c r="AH3" s="46" t="s">
        <v>17</v>
      </c>
      <c r="AI3" s="46" t="s">
        <v>18</v>
      </c>
      <c r="AJ3" s="46" t="s">
        <v>14</v>
      </c>
      <c r="AK3" s="46" t="s">
        <v>15</v>
      </c>
      <c r="AL3" s="46" t="s">
        <v>17</v>
      </c>
      <c r="AM3" s="46" t="s">
        <v>18</v>
      </c>
      <c r="AN3" s="46" t="s">
        <v>17</v>
      </c>
      <c r="AO3" s="46" t="s">
        <v>18</v>
      </c>
      <c r="AP3" s="102"/>
      <c r="AQ3" s="46" t="s">
        <v>17</v>
      </c>
      <c r="AR3" s="46" t="s">
        <v>18</v>
      </c>
      <c r="AS3" s="46" t="s">
        <v>17</v>
      </c>
      <c r="AT3" s="46" t="s">
        <v>18</v>
      </c>
    </row>
    <row r="4" spans="1:46" ht="28.5" customHeight="1">
      <c r="A4" s="94" t="s">
        <v>19</v>
      </c>
      <c r="B4" s="96"/>
      <c r="C4" s="46">
        <v>9</v>
      </c>
      <c r="D4" s="46">
        <v>1</v>
      </c>
      <c r="E4" s="46"/>
      <c r="F4" s="46">
        <v>6</v>
      </c>
      <c r="G4" s="46">
        <v>3</v>
      </c>
      <c r="H4" s="46"/>
      <c r="I4" s="46">
        <v>3</v>
      </c>
      <c r="J4" s="46"/>
      <c r="K4" s="46">
        <v>3</v>
      </c>
      <c r="L4" s="46"/>
      <c r="M4" s="46">
        <v>1</v>
      </c>
      <c r="N4" s="46">
        <v>8</v>
      </c>
      <c r="O4" s="46">
        <v>2</v>
      </c>
      <c r="P4" s="46"/>
      <c r="Q4" s="46">
        <v>4</v>
      </c>
      <c r="R4" s="46">
        <v>3</v>
      </c>
      <c r="S4" s="46">
        <v>4</v>
      </c>
      <c r="T4" s="46">
        <v>3</v>
      </c>
      <c r="U4" s="46">
        <v>1</v>
      </c>
      <c r="V4" s="46">
        <v>1</v>
      </c>
      <c r="W4" s="46"/>
      <c r="X4" s="46">
        <v>1</v>
      </c>
      <c r="Y4" s="46">
        <v>1</v>
      </c>
      <c r="Z4" s="46">
        <v>3</v>
      </c>
      <c r="AA4" s="46"/>
      <c r="AB4" s="46">
        <v>4</v>
      </c>
      <c r="AC4" s="46">
        <v>9</v>
      </c>
      <c r="AD4" s="46">
        <v>2</v>
      </c>
      <c r="AE4" s="46">
        <v>4</v>
      </c>
      <c r="AF4" s="46">
        <v>1</v>
      </c>
      <c r="AG4" s="46">
        <v>1</v>
      </c>
      <c r="AH4" s="46"/>
      <c r="AI4" s="46">
        <v>1</v>
      </c>
      <c r="AJ4" s="46">
        <v>7</v>
      </c>
      <c r="AK4" s="46">
        <v>2</v>
      </c>
      <c r="AL4" s="46">
        <v>5</v>
      </c>
      <c r="AM4" s="46"/>
      <c r="AN4" s="46">
        <v>1</v>
      </c>
      <c r="AO4" s="46"/>
      <c r="AP4" s="8"/>
      <c r="AQ4" s="46"/>
      <c r="AR4" s="46"/>
      <c r="AS4" s="46"/>
      <c r="AT4" s="46"/>
    </row>
    <row r="5" spans="1:46" ht="28.5" customHeight="1">
      <c r="A5" s="20">
        <v>491</v>
      </c>
      <c r="B5" s="21" t="s">
        <v>1740</v>
      </c>
      <c r="C5" s="46" t="s">
        <v>26</v>
      </c>
      <c r="D5" s="46"/>
      <c r="E5" s="46" t="s">
        <v>26</v>
      </c>
      <c r="F5" s="46" t="s">
        <v>26</v>
      </c>
      <c r="G5" s="46"/>
      <c r="H5" s="46"/>
      <c r="I5" s="46"/>
      <c r="J5" s="46"/>
      <c r="K5" s="46"/>
      <c r="L5" s="46"/>
      <c r="M5" s="46" t="s">
        <v>26</v>
      </c>
      <c r="N5" s="46" t="s">
        <v>26</v>
      </c>
      <c r="O5" s="46" t="s">
        <v>26</v>
      </c>
      <c r="P5" s="46">
        <v>2</v>
      </c>
      <c r="Q5" s="46"/>
      <c r="R5" s="46" t="s">
        <v>26</v>
      </c>
      <c r="S5" s="46"/>
      <c r="T5" s="46"/>
      <c r="U5" s="46"/>
      <c r="V5" s="46"/>
      <c r="W5" s="46"/>
      <c r="X5" s="46"/>
      <c r="Y5" s="46" t="s">
        <v>25</v>
      </c>
      <c r="Z5" s="46" t="s">
        <v>25</v>
      </c>
      <c r="AA5" s="46" t="s">
        <v>25</v>
      </c>
      <c r="AB5" s="46" t="s">
        <v>23</v>
      </c>
      <c r="AC5" s="46" t="s">
        <v>25</v>
      </c>
      <c r="AD5" s="46" t="s">
        <v>23</v>
      </c>
      <c r="AE5" s="46" t="s">
        <v>21</v>
      </c>
      <c r="AF5" s="46" t="s">
        <v>23</v>
      </c>
      <c r="AG5" s="46"/>
      <c r="AH5" s="46" t="s">
        <v>21</v>
      </c>
      <c r="AI5" s="46" t="s">
        <v>21</v>
      </c>
      <c r="AJ5" s="46" t="s">
        <v>25</v>
      </c>
      <c r="AK5" s="46" t="s">
        <v>25</v>
      </c>
      <c r="AL5" s="46" t="s">
        <v>25</v>
      </c>
      <c r="AM5" s="46" t="str">
        <f>IFERROR(VLOOKUP($B5,Sheet1!$A$5:$B$300,2,FALSE),"")</f>
        <v/>
      </c>
      <c r="AN5" s="46" t="s">
        <v>21</v>
      </c>
      <c r="AO5" s="5" t="str">
        <f>IFERROR(VLOOKUP($A5,集約用シート!$B$5:$U$300,15,FALSE),"")</f>
        <v/>
      </c>
      <c r="AP5" s="8" t="s">
        <v>1934</v>
      </c>
      <c r="AQ5" s="46" t="s">
        <v>2566</v>
      </c>
      <c r="AR5" s="5" t="str">
        <f>IFERROR(VLOOKUP($A5,集約用シート!$B$5:$U$300,19,FALSE),"")</f>
        <v/>
      </c>
      <c r="AS5" s="46" t="s">
        <v>21</v>
      </c>
      <c r="AT5" s="5" t="str">
        <f>IFERROR(VLOOKUP($A6,集約用シート!$B$5:$U$300,21,FALSE),"")</f>
        <v/>
      </c>
    </row>
    <row r="6" spans="1:46" ht="28.5" customHeight="1">
      <c r="A6" s="20">
        <v>492</v>
      </c>
      <c r="B6" s="21" t="s">
        <v>1741</v>
      </c>
      <c r="C6" s="46" t="s">
        <v>26</v>
      </c>
      <c r="D6" s="46" t="s">
        <v>26</v>
      </c>
      <c r="E6" s="46">
        <v>2</v>
      </c>
      <c r="F6" s="46"/>
      <c r="G6" s="46"/>
      <c r="H6" s="46"/>
      <c r="I6" s="46"/>
      <c r="J6" s="46"/>
      <c r="K6" s="46"/>
      <c r="L6" s="46"/>
      <c r="M6" s="46"/>
      <c r="N6" s="46" t="s">
        <v>25</v>
      </c>
      <c r="O6" s="46" t="s">
        <v>25</v>
      </c>
      <c r="P6" s="46">
        <v>2</v>
      </c>
      <c r="Q6" s="46"/>
      <c r="R6" s="46"/>
      <c r="S6" s="46"/>
      <c r="T6" s="46"/>
      <c r="U6" s="46"/>
      <c r="V6" s="46"/>
      <c r="W6" s="46"/>
      <c r="X6" s="46"/>
      <c r="Y6" s="46" t="s">
        <v>25</v>
      </c>
      <c r="Z6" s="46" t="s">
        <v>25</v>
      </c>
      <c r="AA6" s="46" t="s">
        <v>25</v>
      </c>
      <c r="AB6" s="46" t="s">
        <v>23</v>
      </c>
      <c r="AC6" s="46" t="s">
        <v>25</v>
      </c>
      <c r="AD6" s="46" t="s">
        <v>23</v>
      </c>
      <c r="AE6" s="46" t="s">
        <v>25</v>
      </c>
      <c r="AF6" s="46" t="s">
        <v>23</v>
      </c>
      <c r="AG6" s="46"/>
      <c r="AH6" s="46" t="s">
        <v>21</v>
      </c>
      <c r="AI6" s="46" t="s">
        <v>21</v>
      </c>
      <c r="AJ6" s="46" t="s">
        <v>25</v>
      </c>
      <c r="AK6" s="46" t="s">
        <v>25</v>
      </c>
      <c r="AL6" s="46"/>
      <c r="AM6" s="46" t="str">
        <f>IFERROR(VLOOKUP(B6,Sheet1!$A$5:$B$300,2,FALSE),"")</f>
        <v/>
      </c>
      <c r="AN6" s="46"/>
      <c r="AO6" s="5" t="str">
        <f>IFERROR(VLOOKUP($A6,集約用シート!$B$5:$U$300,15,FALSE),"")</f>
        <v/>
      </c>
      <c r="AP6" s="8"/>
      <c r="AQ6" s="46"/>
      <c r="AR6" s="5" t="str">
        <f>IFERROR(VLOOKUP($A6,集約用シート!$B$5:$U$300,19,FALSE),"")</f>
        <v/>
      </c>
      <c r="AS6" s="46"/>
      <c r="AT6" s="5" t="str">
        <f>IFERROR(VLOOKUP($A7,集約用シート!$B$5:$U$300,21,FALSE),"")</f>
        <v/>
      </c>
    </row>
    <row r="7" spans="1:46" ht="28.5" customHeight="1">
      <c r="A7" s="20">
        <v>495</v>
      </c>
      <c r="B7" s="21" t="s">
        <v>1742</v>
      </c>
      <c r="C7" s="37"/>
      <c r="D7" s="46"/>
      <c r="E7" s="46"/>
      <c r="F7" s="46"/>
      <c r="G7" s="46"/>
      <c r="H7" s="46"/>
      <c r="I7" s="46"/>
      <c r="J7" s="46"/>
      <c r="K7" s="46"/>
      <c r="L7" s="46"/>
      <c r="M7" s="46"/>
      <c r="N7" s="46"/>
      <c r="O7" s="46"/>
      <c r="P7" s="46"/>
      <c r="Q7" s="46"/>
      <c r="R7" s="46"/>
      <c r="S7" s="46"/>
      <c r="T7" s="46"/>
      <c r="U7" s="46"/>
      <c r="V7" s="46"/>
      <c r="W7" s="46"/>
      <c r="X7" s="46"/>
      <c r="Y7" s="46" t="s">
        <v>23</v>
      </c>
      <c r="Z7" s="46" t="s">
        <v>23</v>
      </c>
      <c r="AA7" s="46" t="e">
        <v>#N/A</v>
      </c>
      <c r="AB7" s="46" t="s">
        <v>23</v>
      </c>
      <c r="AC7" s="46" t="s">
        <v>23</v>
      </c>
      <c r="AD7" s="46" t="s">
        <v>23</v>
      </c>
      <c r="AE7" s="46" t="s">
        <v>23</v>
      </c>
      <c r="AF7" s="46" t="s">
        <v>23</v>
      </c>
      <c r="AG7" s="46" t="s">
        <v>23</v>
      </c>
      <c r="AH7" s="46" t="s">
        <v>23</v>
      </c>
      <c r="AI7" s="46" t="s">
        <v>23</v>
      </c>
      <c r="AJ7" s="46" t="s">
        <v>23</v>
      </c>
      <c r="AK7" s="46" t="s">
        <v>23</v>
      </c>
      <c r="AL7" s="46" t="s">
        <v>23</v>
      </c>
      <c r="AM7" s="46" t="str">
        <f>IFERROR(VLOOKUP(B7,Sheet1!$A$5:$B$300,2,FALSE),"")</f>
        <v/>
      </c>
      <c r="AN7" s="46" t="s">
        <v>23</v>
      </c>
      <c r="AO7" s="5" t="str">
        <f>IFERROR(VLOOKUP($A7,集約用シート!$B$5:$U$300,15,FALSE),"")</f>
        <v/>
      </c>
      <c r="AP7" s="8" t="s">
        <v>23</v>
      </c>
      <c r="AQ7" s="46" t="s">
        <v>23</v>
      </c>
      <c r="AR7" s="5" t="str">
        <f>IFERROR(VLOOKUP($A7,集約用シート!$B$5:$U$300,19,FALSE),"")</f>
        <v/>
      </c>
      <c r="AS7" s="46" t="s">
        <v>23</v>
      </c>
      <c r="AT7" s="5" t="str">
        <f>IFERROR(VLOOKUP($A8,集約用シート!$B$5:$U$300,21,FALSE),"")</f>
        <v/>
      </c>
    </row>
    <row r="8" spans="1:46" ht="28.5" customHeight="1">
      <c r="A8" s="20">
        <v>496</v>
      </c>
      <c r="B8" s="21" t="s">
        <v>1743</v>
      </c>
      <c r="C8" s="46" t="s">
        <v>22</v>
      </c>
      <c r="D8" s="46" t="s">
        <v>22</v>
      </c>
      <c r="E8" s="46"/>
      <c r="F8" s="46"/>
      <c r="G8" s="46"/>
      <c r="H8" s="46"/>
      <c r="I8" s="46"/>
      <c r="J8" s="46"/>
      <c r="K8" s="46"/>
      <c r="L8" s="46"/>
      <c r="M8" s="46"/>
      <c r="N8" s="46" t="s">
        <v>22</v>
      </c>
      <c r="O8" s="46" t="s">
        <v>22</v>
      </c>
      <c r="P8" s="46"/>
      <c r="Q8" s="46"/>
      <c r="R8" s="46"/>
      <c r="S8" s="46"/>
      <c r="T8" s="46"/>
      <c r="U8" s="46"/>
      <c r="V8" s="46"/>
      <c r="W8" s="46"/>
      <c r="X8" s="46"/>
      <c r="Y8" s="46" t="s">
        <v>23</v>
      </c>
      <c r="Z8" s="46" t="s">
        <v>23</v>
      </c>
      <c r="AA8" s="46" t="e">
        <v>#N/A</v>
      </c>
      <c r="AB8" s="46" t="s">
        <v>23</v>
      </c>
      <c r="AC8" s="46" t="s">
        <v>23</v>
      </c>
      <c r="AD8" s="46" t="s">
        <v>23</v>
      </c>
      <c r="AE8" s="46" t="s">
        <v>23</v>
      </c>
      <c r="AF8" s="46" t="s">
        <v>23</v>
      </c>
      <c r="AG8" s="46" t="s">
        <v>23</v>
      </c>
      <c r="AH8" s="46" t="s">
        <v>23</v>
      </c>
      <c r="AI8" s="46" t="s">
        <v>23</v>
      </c>
      <c r="AJ8" s="46" t="s">
        <v>23</v>
      </c>
      <c r="AK8" s="46" t="s">
        <v>23</v>
      </c>
      <c r="AL8" s="46" t="s">
        <v>23</v>
      </c>
      <c r="AM8" s="46" t="str">
        <f>IFERROR(VLOOKUP(B8,Sheet1!$A$5:$B$300,2,FALSE),"")</f>
        <v/>
      </c>
      <c r="AN8" s="46" t="s">
        <v>23</v>
      </c>
      <c r="AO8" s="5" t="str">
        <f>IFERROR(VLOOKUP($A8,集約用シート!$B$5:$U$300,15,FALSE),"")</f>
        <v/>
      </c>
      <c r="AP8" s="8" t="s">
        <v>23</v>
      </c>
      <c r="AQ8" s="46" t="s">
        <v>23</v>
      </c>
      <c r="AR8" s="5" t="str">
        <f>IFERROR(VLOOKUP($A8,集約用シート!$B$5:$U$300,19,FALSE),"")</f>
        <v/>
      </c>
      <c r="AS8" s="46" t="s">
        <v>23</v>
      </c>
      <c r="AT8" s="5" t="str">
        <f>IFERROR(VLOOKUP($A9,集約用シート!$B$5:$U$300,21,FALSE),"")</f>
        <v/>
      </c>
    </row>
    <row r="9" spans="1:46" ht="28.5" customHeight="1">
      <c r="A9" s="20">
        <v>497</v>
      </c>
      <c r="B9" s="21" t="s">
        <v>1744</v>
      </c>
      <c r="C9" s="46" t="s">
        <v>26</v>
      </c>
      <c r="D9" s="46" t="s">
        <v>22</v>
      </c>
      <c r="E9" s="46">
        <v>1</v>
      </c>
      <c r="F9" s="46" t="s">
        <v>26</v>
      </c>
      <c r="G9" s="46" t="s">
        <v>26</v>
      </c>
      <c r="H9" s="46"/>
      <c r="I9" s="46" t="s">
        <v>26</v>
      </c>
      <c r="J9" s="46"/>
      <c r="K9" s="46" t="s">
        <v>26</v>
      </c>
      <c r="L9" s="46"/>
      <c r="M9" s="46"/>
      <c r="N9" s="46" t="s">
        <v>25</v>
      </c>
      <c r="O9" s="46" t="s">
        <v>22</v>
      </c>
      <c r="P9" s="46">
        <v>1</v>
      </c>
      <c r="Q9" s="46" t="s">
        <v>26</v>
      </c>
      <c r="R9" s="46"/>
      <c r="S9" s="46" t="s">
        <v>25</v>
      </c>
      <c r="T9" s="46"/>
      <c r="U9" s="46" t="s">
        <v>26</v>
      </c>
      <c r="V9" s="46" t="s">
        <v>26</v>
      </c>
      <c r="W9" s="46"/>
      <c r="X9" s="46"/>
      <c r="Y9" s="46" t="s">
        <v>25</v>
      </c>
      <c r="Z9" s="46" t="s">
        <v>21</v>
      </c>
      <c r="AA9" s="46" t="s">
        <v>21</v>
      </c>
      <c r="AB9" s="46" t="s">
        <v>25</v>
      </c>
      <c r="AC9" s="46" t="s">
        <v>25</v>
      </c>
      <c r="AD9" s="46" t="s">
        <v>21</v>
      </c>
      <c r="AE9" s="46" t="s">
        <v>25</v>
      </c>
      <c r="AF9" s="46" t="s">
        <v>23</v>
      </c>
      <c r="AG9" s="46" t="s">
        <v>21</v>
      </c>
      <c r="AH9" s="46" t="s">
        <v>21</v>
      </c>
      <c r="AI9" s="46" t="s">
        <v>21</v>
      </c>
      <c r="AJ9" s="46" t="s">
        <v>25</v>
      </c>
      <c r="AK9" s="46" t="s">
        <v>21</v>
      </c>
      <c r="AL9" s="46" t="s">
        <v>25</v>
      </c>
      <c r="AM9" s="46" t="str">
        <f>IFERROR(VLOOKUP(B9,Sheet1!$A$5:$B$300,2,FALSE),"")</f>
        <v/>
      </c>
      <c r="AN9" s="46" t="s">
        <v>21</v>
      </c>
      <c r="AO9" s="5" t="str">
        <f>IFERROR(VLOOKUP($A9,集約用シート!$B$5:$U$300,15,FALSE),"")</f>
        <v/>
      </c>
      <c r="AP9" s="8" t="s">
        <v>1934</v>
      </c>
      <c r="AQ9" s="46" t="s">
        <v>2566</v>
      </c>
      <c r="AR9" s="5" t="str">
        <f>IFERROR(VLOOKUP($A9,集約用シート!$B$5:$U$300,19,FALSE),"")</f>
        <v/>
      </c>
      <c r="AS9" s="46" t="s">
        <v>21</v>
      </c>
      <c r="AT9" s="5" t="str">
        <f>IFERROR(VLOOKUP($A10,集約用シート!$B$5:$U$300,21,FALSE),"")</f>
        <v/>
      </c>
    </row>
    <row r="10" spans="1:46" ht="28.5" customHeight="1">
      <c r="A10" s="20">
        <v>498</v>
      </c>
      <c r="B10" s="21" t="s">
        <v>1745</v>
      </c>
      <c r="C10" s="46" t="s">
        <v>26</v>
      </c>
      <c r="D10" s="46" t="s">
        <v>22</v>
      </c>
      <c r="E10" s="46">
        <v>1</v>
      </c>
      <c r="F10" s="46" t="s">
        <v>26</v>
      </c>
      <c r="G10" s="46" t="s">
        <v>26</v>
      </c>
      <c r="H10" s="46"/>
      <c r="I10" s="46"/>
      <c r="J10" s="46"/>
      <c r="K10" s="46"/>
      <c r="L10" s="46"/>
      <c r="M10" s="46"/>
      <c r="N10" s="46" t="s">
        <v>25</v>
      </c>
      <c r="O10" s="46" t="s">
        <v>22</v>
      </c>
      <c r="P10" s="46">
        <v>1</v>
      </c>
      <c r="Q10" s="46"/>
      <c r="R10" s="46"/>
      <c r="S10" s="46" t="s">
        <v>25</v>
      </c>
      <c r="T10" s="46"/>
      <c r="U10" s="46"/>
      <c r="V10" s="46"/>
      <c r="W10" s="46"/>
      <c r="X10" s="46"/>
      <c r="Y10" s="46" t="s">
        <v>25</v>
      </c>
      <c r="Z10" s="46" t="s">
        <v>21</v>
      </c>
      <c r="AA10" s="46" t="s">
        <v>21</v>
      </c>
      <c r="AB10" s="46" t="s">
        <v>25</v>
      </c>
      <c r="AC10" s="46" t="s">
        <v>25</v>
      </c>
      <c r="AD10" s="46" t="s">
        <v>21</v>
      </c>
      <c r="AE10" s="46" t="s">
        <v>21</v>
      </c>
      <c r="AF10" s="46" t="s">
        <v>23</v>
      </c>
      <c r="AG10" s="46"/>
      <c r="AH10" s="46" t="s">
        <v>21</v>
      </c>
      <c r="AI10" s="46" t="s">
        <v>21</v>
      </c>
      <c r="AJ10" s="46" t="s">
        <v>25</v>
      </c>
      <c r="AK10" s="46" t="s">
        <v>21</v>
      </c>
      <c r="AL10" s="46"/>
      <c r="AM10" s="46" t="str">
        <f>IFERROR(VLOOKUP(B10,Sheet1!$A$5:$B$300,2,FALSE),"")</f>
        <v/>
      </c>
      <c r="AN10" s="46"/>
      <c r="AO10" s="5" t="str">
        <f>IFERROR(VLOOKUP($A10,集約用シート!$B$5:$U$300,15,FALSE),"")</f>
        <v/>
      </c>
      <c r="AP10" s="8"/>
      <c r="AQ10" s="46"/>
      <c r="AR10" s="5" t="str">
        <f>IFERROR(VLOOKUP($A10,集約用シート!$B$5:$U$300,19,FALSE),"")</f>
        <v/>
      </c>
      <c r="AS10" s="46"/>
      <c r="AT10" s="5" t="str">
        <f>IFERROR(VLOOKUP($A11,集約用シート!$B$5:$U$300,21,FALSE),"")</f>
        <v/>
      </c>
    </row>
    <row r="11" spans="1:46" ht="28.5" customHeight="1">
      <c r="A11" s="20">
        <v>499</v>
      </c>
      <c r="B11" s="21" t="s">
        <v>1746</v>
      </c>
      <c r="C11" s="37"/>
      <c r="D11" s="46"/>
      <c r="E11" s="46"/>
      <c r="F11" s="46"/>
      <c r="G11" s="46"/>
      <c r="H11" s="46"/>
      <c r="I11" s="46"/>
      <c r="J11" s="46"/>
      <c r="K11" s="46"/>
      <c r="L11" s="46"/>
      <c r="M11" s="46"/>
      <c r="N11" s="46"/>
      <c r="O11" s="46"/>
      <c r="P11" s="46"/>
      <c r="Q11" s="46"/>
      <c r="R11" s="46"/>
      <c r="S11" s="46"/>
      <c r="T11" s="46"/>
      <c r="U11" s="46"/>
      <c r="V11" s="46"/>
      <c r="W11" s="46"/>
      <c r="X11" s="46"/>
      <c r="Y11" s="46" t="s">
        <v>23</v>
      </c>
      <c r="Z11" s="46" t="s">
        <v>23</v>
      </c>
      <c r="AA11" s="46" t="e">
        <v>#N/A</v>
      </c>
      <c r="AB11" s="46" t="s">
        <v>23</v>
      </c>
      <c r="AC11" s="46" t="s">
        <v>23</v>
      </c>
      <c r="AD11" s="46" t="s">
        <v>23</v>
      </c>
      <c r="AE11" s="46" t="s">
        <v>23</v>
      </c>
      <c r="AF11" s="46" t="s">
        <v>23</v>
      </c>
      <c r="AG11" s="46" t="s">
        <v>23</v>
      </c>
      <c r="AH11" s="46" t="s">
        <v>23</v>
      </c>
      <c r="AI11" s="46" t="s">
        <v>23</v>
      </c>
      <c r="AJ11" s="46" t="s">
        <v>23</v>
      </c>
      <c r="AK11" s="46" t="s">
        <v>23</v>
      </c>
      <c r="AL11" s="46" t="s">
        <v>23</v>
      </c>
      <c r="AM11" s="46" t="str">
        <f>IFERROR(VLOOKUP(B11,Sheet1!$A$5:$B$300,2,FALSE),"")</f>
        <v/>
      </c>
      <c r="AN11" s="46" t="s">
        <v>23</v>
      </c>
      <c r="AO11" s="5" t="str">
        <f>IFERROR(VLOOKUP($A11,集約用シート!$B$5:$U$300,15,FALSE),"")</f>
        <v/>
      </c>
      <c r="AP11" s="8" t="s">
        <v>23</v>
      </c>
      <c r="AQ11" s="46" t="s">
        <v>23</v>
      </c>
      <c r="AR11" s="5" t="str">
        <f>IFERROR(VLOOKUP($A11,集約用シート!$B$5:$U$300,19,FALSE),"")</f>
        <v/>
      </c>
      <c r="AS11" s="46" t="s">
        <v>23</v>
      </c>
      <c r="AT11" s="5" t="str">
        <f>IFERROR(VLOOKUP($A12,集約用シート!$B$5:$U$300,21,FALSE),"")</f>
        <v/>
      </c>
    </row>
    <row r="12" spans="1:46" ht="28.5" customHeight="1">
      <c r="A12" s="20">
        <v>491</v>
      </c>
      <c r="B12" s="21" t="s">
        <v>1747</v>
      </c>
      <c r="C12" s="37"/>
      <c r="D12" s="46"/>
      <c r="E12" s="46"/>
      <c r="F12" s="46"/>
      <c r="G12" s="46"/>
      <c r="H12" s="46"/>
      <c r="I12" s="46"/>
      <c r="J12" s="46"/>
      <c r="K12" s="46"/>
      <c r="L12" s="46"/>
      <c r="M12" s="46"/>
      <c r="N12" s="46"/>
      <c r="O12" s="46"/>
      <c r="P12" s="46"/>
      <c r="Q12" s="46"/>
      <c r="R12" s="46"/>
      <c r="S12" s="46"/>
      <c r="T12" s="46"/>
      <c r="U12" s="46"/>
      <c r="V12" s="46"/>
      <c r="W12" s="46"/>
      <c r="X12" s="46"/>
      <c r="Y12" s="46" t="s">
        <v>23</v>
      </c>
      <c r="Z12" s="46" t="s">
        <v>23</v>
      </c>
      <c r="AA12" s="46" t="e">
        <v>#N/A</v>
      </c>
      <c r="AB12" s="46" t="s">
        <v>23</v>
      </c>
      <c r="AC12" s="46" t="s">
        <v>23</v>
      </c>
      <c r="AD12" s="46" t="s">
        <v>23</v>
      </c>
      <c r="AE12" s="46" t="s">
        <v>23</v>
      </c>
      <c r="AF12" s="46" t="s">
        <v>23</v>
      </c>
      <c r="AG12" s="46" t="s">
        <v>23</v>
      </c>
      <c r="AH12" s="46" t="s">
        <v>23</v>
      </c>
      <c r="AI12" s="46" t="s">
        <v>23</v>
      </c>
      <c r="AJ12" s="46" t="s">
        <v>23</v>
      </c>
      <c r="AK12" s="46" t="s">
        <v>23</v>
      </c>
      <c r="AL12" s="46" t="s">
        <v>23</v>
      </c>
      <c r="AM12" s="46" t="str">
        <f>IFERROR(VLOOKUP(B12,Sheet1!$A$5:$B$300,2,FALSE),"")</f>
        <v/>
      </c>
      <c r="AN12" s="46" t="s">
        <v>23</v>
      </c>
      <c r="AO12" s="5" t="str">
        <f>IFERROR(VLOOKUP($A12,集約用シート!$B$5:$U$300,15,FALSE),"")</f>
        <v/>
      </c>
      <c r="AP12" s="8" t="s">
        <v>23</v>
      </c>
      <c r="AQ12" s="46" t="s">
        <v>23</v>
      </c>
      <c r="AR12" s="5" t="str">
        <f>IFERROR(VLOOKUP($A12,集約用シート!$B$5:$U$300,19,FALSE),"")</f>
        <v/>
      </c>
      <c r="AS12" s="46" t="s">
        <v>23</v>
      </c>
      <c r="AT12" s="5" t="str">
        <f>IFERROR(VLOOKUP($A13,集約用シート!$B$5:$U$300,21,FALSE),"")</f>
        <v/>
      </c>
    </row>
    <row r="13" spans="1:46" ht="28.5" customHeight="1">
      <c r="A13" s="20">
        <v>4911</v>
      </c>
      <c r="B13" s="21" t="s">
        <v>1748</v>
      </c>
      <c r="C13" s="37"/>
      <c r="D13" s="46"/>
      <c r="E13" s="46"/>
      <c r="F13" s="46"/>
      <c r="G13" s="46"/>
      <c r="H13" s="46"/>
      <c r="I13" s="46"/>
      <c r="J13" s="46"/>
      <c r="K13" s="46"/>
      <c r="L13" s="46"/>
      <c r="M13" s="46"/>
      <c r="N13" s="46"/>
      <c r="O13" s="46"/>
      <c r="P13" s="46"/>
      <c r="Q13" s="46"/>
      <c r="R13" s="46"/>
      <c r="S13" s="46"/>
      <c r="T13" s="46"/>
      <c r="U13" s="46"/>
      <c r="V13" s="46"/>
      <c r="W13" s="46"/>
      <c r="X13" s="46"/>
      <c r="Y13" s="46" t="s">
        <v>23</v>
      </c>
      <c r="Z13" s="46" t="s">
        <v>23</v>
      </c>
      <c r="AA13" s="46" t="e">
        <v>#N/A</v>
      </c>
      <c r="AB13" s="46" t="s">
        <v>23</v>
      </c>
      <c r="AC13" s="46" t="s">
        <v>23</v>
      </c>
      <c r="AD13" s="46" t="s">
        <v>23</v>
      </c>
      <c r="AE13" s="46" t="s">
        <v>23</v>
      </c>
      <c r="AF13" s="46" t="s">
        <v>23</v>
      </c>
      <c r="AG13" s="46" t="s">
        <v>23</v>
      </c>
      <c r="AH13" s="46" t="s">
        <v>23</v>
      </c>
      <c r="AI13" s="46" t="s">
        <v>23</v>
      </c>
      <c r="AJ13" s="46" t="s">
        <v>21</v>
      </c>
      <c r="AK13" s="46" t="s">
        <v>21</v>
      </c>
      <c r="AL13" s="46" t="s">
        <v>25</v>
      </c>
      <c r="AM13" s="46" t="str">
        <f>IFERROR(VLOOKUP(B13,Sheet1!$A$5:$B$300,2,FALSE),"")</f>
        <v/>
      </c>
      <c r="AN13" s="46" t="s">
        <v>25</v>
      </c>
      <c r="AO13" s="5" t="str">
        <f>IFERROR(VLOOKUP($A13,集約用シート!$B$5:$U$300,15,FALSE),"")</f>
        <v/>
      </c>
      <c r="AP13" s="8" t="s">
        <v>2567</v>
      </c>
      <c r="AQ13" s="46" t="s">
        <v>21</v>
      </c>
      <c r="AR13" s="5" t="str">
        <f>IFERROR(VLOOKUP($A13,集約用シート!$B$5:$U$300,19,FALSE),"")</f>
        <v/>
      </c>
      <c r="AS13" s="46" t="s">
        <v>21</v>
      </c>
      <c r="AT13" s="5" t="str">
        <f>IFERROR(VLOOKUP($A14,集約用シート!$B$5:$U$300,21,FALSE),"")</f>
        <v/>
      </c>
    </row>
    <row r="14" spans="1:46" ht="28.5" customHeight="1">
      <c r="A14" s="20">
        <v>4912</v>
      </c>
      <c r="B14" s="21" t="s">
        <v>1749</v>
      </c>
      <c r="C14" s="37"/>
      <c r="D14" s="46"/>
      <c r="E14" s="46"/>
      <c r="F14" s="46"/>
      <c r="G14" s="46"/>
      <c r="H14" s="46"/>
      <c r="I14" s="46"/>
      <c r="J14" s="46"/>
      <c r="K14" s="46"/>
      <c r="L14" s="46"/>
      <c r="M14" s="46"/>
      <c r="N14" s="46"/>
      <c r="O14" s="46"/>
      <c r="P14" s="46"/>
      <c r="Q14" s="46"/>
      <c r="R14" s="46"/>
      <c r="S14" s="46"/>
      <c r="T14" s="46"/>
      <c r="U14" s="46"/>
      <c r="V14" s="46"/>
      <c r="W14" s="46"/>
      <c r="X14" s="46"/>
      <c r="Y14" s="46" t="s">
        <v>23</v>
      </c>
      <c r="Z14" s="46" t="s">
        <v>23</v>
      </c>
      <c r="AA14" s="46" t="e">
        <v>#N/A</v>
      </c>
      <c r="AB14" s="46" t="s">
        <v>23</v>
      </c>
      <c r="AC14" s="46" t="s">
        <v>23</v>
      </c>
      <c r="AD14" s="46" t="s">
        <v>23</v>
      </c>
      <c r="AE14" s="46" t="s">
        <v>23</v>
      </c>
      <c r="AF14" s="46" t="s">
        <v>23</v>
      </c>
      <c r="AG14" s="46" t="s">
        <v>23</v>
      </c>
      <c r="AH14" s="46" t="s">
        <v>23</v>
      </c>
      <c r="AI14" s="46" t="s">
        <v>23</v>
      </c>
      <c r="AJ14" s="46" t="s">
        <v>23</v>
      </c>
      <c r="AK14" s="46" t="s">
        <v>23</v>
      </c>
      <c r="AL14" s="46" t="s">
        <v>23</v>
      </c>
      <c r="AM14" s="46" t="str">
        <f>IFERROR(VLOOKUP(B14,Sheet1!$A$5:$B$300,2,FALSE),"")</f>
        <v/>
      </c>
      <c r="AN14" s="46" t="s">
        <v>23</v>
      </c>
      <c r="AO14" s="5" t="str">
        <f>IFERROR(VLOOKUP($A14,集約用シート!$B$5:$U$300,15,FALSE),"")</f>
        <v/>
      </c>
      <c r="AP14" s="8" t="s">
        <v>23</v>
      </c>
      <c r="AQ14" s="46" t="s">
        <v>23</v>
      </c>
      <c r="AR14" s="5" t="str">
        <f>IFERROR(VLOOKUP($A14,集約用シート!$B$5:$U$300,19,FALSE),"")</f>
        <v/>
      </c>
      <c r="AS14" s="46" t="s">
        <v>23</v>
      </c>
      <c r="AT14" s="5" t="str">
        <f>IFERROR(VLOOKUP($A15,集約用シート!$B$5:$U$300,21,FALSE),"")</f>
        <v/>
      </c>
    </row>
    <row r="15" spans="1:46" ht="28.5" customHeight="1">
      <c r="A15" s="20">
        <v>4913</v>
      </c>
      <c r="B15" s="21" t="s">
        <v>1750</v>
      </c>
      <c r="C15" s="37"/>
      <c r="D15" s="46"/>
      <c r="E15" s="46"/>
      <c r="F15" s="46"/>
      <c r="G15" s="46"/>
      <c r="H15" s="46"/>
      <c r="I15" s="46"/>
      <c r="J15" s="46"/>
      <c r="K15" s="46"/>
      <c r="L15" s="46"/>
      <c r="M15" s="46"/>
      <c r="N15" s="46"/>
      <c r="O15" s="46"/>
      <c r="P15" s="46"/>
      <c r="Q15" s="46"/>
      <c r="R15" s="46"/>
      <c r="S15" s="46"/>
      <c r="T15" s="46"/>
      <c r="U15" s="46"/>
      <c r="V15" s="46"/>
      <c r="W15" s="46"/>
      <c r="X15" s="46"/>
      <c r="Y15" s="46" t="s">
        <v>23</v>
      </c>
      <c r="Z15" s="46" t="s">
        <v>23</v>
      </c>
      <c r="AA15" s="46" t="e">
        <v>#N/A</v>
      </c>
      <c r="AB15" s="46" t="s">
        <v>23</v>
      </c>
      <c r="AC15" s="46" t="s">
        <v>23</v>
      </c>
      <c r="AD15" s="46" t="s">
        <v>23</v>
      </c>
      <c r="AE15" s="46" t="s">
        <v>23</v>
      </c>
      <c r="AF15" s="46" t="s">
        <v>23</v>
      </c>
      <c r="AG15" s="46" t="s">
        <v>23</v>
      </c>
      <c r="AH15" s="46" t="s">
        <v>23</v>
      </c>
      <c r="AI15" s="46" t="s">
        <v>23</v>
      </c>
      <c r="AJ15" s="46" t="s">
        <v>23</v>
      </c>
      <c r="AK15" s="46" t="s">
        <v>23</v>
      </c>
      <c r="AL15" s="46" t="s">
        <v>23</v>
      </c>
      <c r="AM15" s="46" t="str">
        <f>IFERROR(VLOOKUP(B15,Sheet1!$A$5:$B$300,2,FALSE),"")</f>
        <v/>
      </c>
      <c r="AN15" s="46" t="s">
        <v>23</v>
      </c>
      <c r="AO15" s="5" t="str">
        <f>IFERROR(VLOOKUP($A15,集約用シート!$B$5:$U$300,15,FALSE),"")</f>
        <v/>
      </c>
      <c r="AP15" s="8" t="s">
        <v>23</v>
      </c>
      <c r="AQ15" s="46" t="s">
        <v>23</v>
      </c>
      <c r="AR15" s="5" t="str">
        <f>IFERROR(VLOOKUP($A15,集約用シート!$B$5:$U$300,19,FALSE),"")</f>
        <v/>
      </c>
      <c r="AS15" s="46" t="s">
        <v>23</v>
      </c>
      <c r="AT15" s="5" t="str">
        <f>IFERROR(VLOOKUP($A16,集約用シート!$B$5:$U$300,21,FALSE),"")</f>
        <v/>
      </c>
    </row>
    <row r="16" spans="1:46" ht="28.5" customHeight="1">
      <c r="A16" s="20">
        <v>4914</v>
      </c>
      <c r="B16" s="21" t="s">
        <v>1751</v>
      </c>
      <c r="C16" s="37"/>
      <c r="D16" s="46"/>
      <c r="E16" s="46"/>
      <c r="F16" s="46"/>
      <c r="G16" s="46"/>
      <c r="H16" s="46"/>
      <c r="I16" s="46"/>
      <c r="J16" s="46"/>
      <c r="K16" s="46"/>
      <c r="L16" s="46"/>
      <c r="M16" s="46"/>
      <c r="N16" s="46"/>
      <c r="O16" s="46"/>
      <c r="P16" s="46"/>
      <c r="Q16" s="46"/>
      <c r="R16" s="46"/>
      <c r="S16" s="46"/>
      <c r="T16" s="46"/>
      <c r="U16" s="46"/>
      <c r="V16" s="46"/>
      <c r="W16" s="46"/>
      <c r="X16" s="46"/>
      <c r="Y16" s="46" t="s">
        <v>23</v>
      </c>
      <c r="Z16" s="46" t="s">
        <v>23</v>
      </c>
      <c r="AA16" s="46" t="e">
        <v>#N/A</v>
      </c>
      <c r="AB16" s="46" t="s">
        <v>23</v>
      </c>
      <c r="AC16" s="46" t="s">
        <v>23</v>
      </c>
      <c r="AD16" s="46" t="s">
        <v>23</v>
      </c>
      <c r="AE16" s="46" t="s">
        <v>23</v>
      </c>
      <c r="AF16" s="46" t="s">
        <v>23</v>
      </c>
      <c r="AG16" s="46" t="s">
        <v>23</v>
      </c>
      <c r="AH16" s="46" t="s">
        <v>23</v>
      </c>
      <c r="AI16" s="46" t="s">
        <v>23</v>
      </c>
      <c r="AJ16" s="46" t="s">
        <v>23</v>
      </c>
      <c r="AK16" s="46" t="s">
        <v>23</v>
      </c>
      <c r="AL16" s="46" t="s">
        <v>23</v>
      </c>
      <c r="AM16" s="46" t="str">
        <f>IFERROR(VLOOKUP(B16,Sheet1!$A$5:$B$300,2,FALSE),"")</f>
        <v/>
      </c>
      <c r="AN16" s="46" t="s">
        <v>23</v>
      </c>
      <c r="AO16" s="5" t="str">
        <f>IFERROR(VLOOKUP($A16,集約用シート!$B$5:$U$300,15,FALSE),"")</f>
        <v/>
      </c>
      <c r="AP16" s="8" t="s">
        <v>23</v>
      </c>
      <c r="AQ16" s="46" t="s">
        <v>23</v>
      </c>
      <c r="AR16" s="5" t="str">
        <f>IFERROR(VLOOKUP($A16,集約用シート!$B$5:$U$300,19,FALSE),"")</f>
        <v/>
      </c>
      <c r="AS16" s="46" t="s">
        <v>23</v>
      </c>
      <c r="AT16" s="5" t="str">
        <f>IFERROR(VLOOKUP($A17,集約用シート!$B$5:$U$300,21,FALSE),"")</f>
        <v/>
      </c>
    </row>
    <row r="17" spans="1:46" ht="28.5" customHeight="1">
      <c r="A17" s="20">
        <v>4921</v>
      </c>
      <c r="B17" s="21" t="s">
        <v>1752</v>
      </c>
      <c r="C17" s="37"/>
      <c r="D17" s="46"/>
      <c r="E17" s="46"/>
      <c r="F17" s="46"/>
      <c r="G17" s="46"/>
      <c r="H17" s="46"/>
      <c r="I17" s="46"/>
      <c r="J17" s="46"/>
      <c r="K17" s="46"/>
      <c r="L17" s="46"/>
      <c r="M17" s="46"/>
      <c r="N17" s="46"/>
      <c r="O17" s="46"/>
      <c r="P17" s="46"/>
      <c r="Q17" s="46"/>
      <c r="R17" s="46"/>
      <c r="S17" s="46"/>
      <c r="T17" s="46"/>
      <c r="U17" s="46"/>
      <c r="V17" s="46"/>
      <c r="W17" s="46"/>
      <c r="X17" s="46"/>
      <c r="Y17" s="46" t="s">
        <v>23</v>
      </c>
      <c r="Z17" s="46" t="s">
        <v>23</v>
      </c>
      <c r="AA17" s="46" t="e">
        <v>#N/A</v>
      </c>
      <c r="AB17" s="46" t="s">
        <v>23</v>
      </c>
      <c r="AC17" s="46" t="s">
        <v>23</v>
      </c>
      <c r="AD17" s="46" t="s">
        <v>23</v>
      </c>
      <c r="AE17" s="46" t="s">
        <v>23</v>
      </c>
      <c r="AF17" s="46" t="s">
        <v>23</v>
      </c>
      <c r="AG17" s="46" t="s">
        <v>23</v>
      </c>
      <c r="AH17" s="46" t="s">
        <v>23</v>
      </c>
      <c r="AI17" s="46" t="s">
        <v>23</v>
      </c>
      <c r="AJ17" s="46" t="s">
        <v>21</v>
      </c>
      <c r="AK17" s="46" t="s">
        <v>21</v>
      </c>
      <c r="AL17" s="46"/>
      <c r="AM17" s="46" t="str">
        <f>IFERROR(VLOOKUP(B17,Sheet1!$A$5:$B$300,2,FALSE),"")</f>
        <v/>
      </c>
      <c r="AN17" s="46"/>
      <c r="AO17" s="5" t="str">
        <f>IFERROR(VLOOKUP($A17,集約用シート!$B$5:$U$300,15,FALSE),"")</f>
        <v/>
      </c>
      <c r="AP17" s="8"/>
      <c r="AQ17" s="46"/>
      <c r="AR17" s="5" t="str">
        <f>IFERROR(VLOOKUP($A17,集約用シート!$B$5:$U$300,19,FALSE),"")</f>
        <v/>
      </c>
      <c r="AS17" s="46"/>
      <c r="AT17" s="5" t="str">
        <f>IFERROR(VLOOKUP($A18,集約用シート!$B$5:$U$300,21,FALSE),"")</f>
        <v/>
      </c>
    </row>
    <row r="18" spans="1:46" ht="28.5" customHeight="1">
      <c r="A18" s="20">
        <v>4923</v>
      </c>
      <c r="B18" s="21" t="s">
        <v>1753</v>
      </c>
      <c r="C18" s="46" t="s">
        <v>22</v>
      </c>
      <c r="D18" s="46" t="s">
        <v>22</v>
      </c>
      <c r="E18" s="46"/>
      <c r="F18" s="46"/>
      <c r="G18" s="46"/>
      <c r="H18" s="46"/>
      <c r="I18" s="46"/>
      <c r="J18" s="46"/>
      <c r="K18" s="46"/>
      <c r="L18" s="46"/>
      <c r="M18" s="46"/>
      <c r="N18" s="46"/>
      <c r="O18" s="46"/>
      <c r="P18" s="46"/>
      <c r="Q18" s="46"/>
      <c r="R18" s="46"/>
      <c r="S18" s="46"/>
      <c r="T18" s="46"/>
      <c r="U18" s="46"/>
      <c r="V18" s="46"/>
      <c r="W18" s="46"/>
      <c r="X18" s="46"/>
      <c r="Y18" s="46" t="s">
        <v>23</v>
      </c>
      <c r="Z18" s="46" t="s">
        <v>23</v>
      </c>
      <c r="AA18" s="46" t="e">
        <v>#N/A</v>
      </c>
      <c r="AB18" s="46" t="s">
        <v>23</v>
      </c>
      <c r="AC18" s="46" t="s">
        <v>23</v>
      </c>
      <c r="AD18" s="46" t="s">
        <v>23</v>
      </c>
      <c r="AE18" s="46" t="s">
        <v>23</v>
      </c>
      <c r="AF18" s="46" t="s">
        <v>23</v>
      </c>
      <c r="AG18" s="46" t="s">
        <v>23</v>
      </c>
      <c r="AH18" s="46" t="s">
        <v>23</v>
      </c>
      <c r="AI18" s="46" t="s">
        <v>23</v>
      </c>
      <c r="AJ18" s="46" t="s">
        <v>21</v>
      </c>
      <c r="AK18" s="46" t="s">
        <v>21</v>
      </c>
      <c r="AL18" s="46"/>
      <c r="AM18" s="46" t="str">
        <f>IFERROR(VLOOKUP(B18,Sheet1!$A$5:$B$300,2,FALSE),"")</f>
        <v/>
      </c>
      <c r="AN18" s="46"/>
      <c r="AO18" s="5" t="str">
        <f>IFERROR(VLOOKUP($A18,集約用シート!$B$5:$U$300,15,FALSE),"")</f>
        <v/>
      </c>
      <c r="AP18" s="8"/>
      <c r="AQ18" s="46"/>
      <c r="AR18" s="5" t="str">
        <f>IFERROR(VLOOKUP($A18,集約用シート!$B$5:$U$300,19,FALSE),"")</f>
        <v/>
      </c>
      <c r="AS18" s="46"/>
      <c r="AT18" s="5" t="str">
        <f>IFERROR(VLOOKUP($A19,集約用シート!$B$5:$U$300,21,FALSE),"")</f>
        <v/>
      </c>
    </row>
    <row r="19" spans="1:46" ht="28.5" customHeight="1">
      <c r="A19" s="20">
        <v>4925</v>
      </c>
      <c r="B19" s="21" t="s">
        <v>1754</v>
      </c>
      <c r="C19" s="46" t="s">
        <v>26</v>
      </c>
      <c r="D19" s="46" t="s">
        <v>22</v>
      </c>
      <c r="E19" s="46">
        <v>1</v>
      </c>
      <c r="F19" s="46"/>
      <c r="G19" s="46" t="s">
        <v>26</v>
      </c>
      <c r="H19" s="46"/>
      <c r="I19" s="46" t="s">
        <v>26</v>
      </c>
      <c r="J19" s="46"/>
      <c r="K19" s="46" t="s">
        <v>26</v>
      </c>
      <c r="L19" s="46"/>
      <c r="M19" s="46"/>
      <c r="N19" s="46" t="s">
        <v>25</v>
      </c>
      <c r="O19" s="46" t="s">
        <v>22</v>
      </c>
      <c r="P19" s="46">
        <v>1</v>
      </c>
      <c r="Q19" s="46" t="s">
        <v>26</v>
      </c>
      <c r="R19" s="46" t="s">
        <v>26</v>
      </c>
      <c r="S19" s="46" t="s">
        <v>25</v>
      </c>
      <c r="T19" s="46" t="s">
        <v>26</v>
      </c>
      <c r="U19" s="46"/>
      <c r="V19" s="46"/>
      <c r="W19" s="46"/>
      <c r="X19" s="46"/>
      <c r="Y19" s="46" t="s">
        <v>25</v>
      </c>
      <c r="Z19" s="46" t="s">
        <v>21</v>
      </c>
      <c r="AA19" s="46" t="s">
        <v>21</v>
      </c>
      <c r="AB19" s="46" t="s">
        <v>25</v>
      </c>
      <c r="AC19" s="46" t="s">
        <v>25</v>
      </c>
      <c r="AD19" s="46" t="s">
        <v>25</v>
      </c>
      <c r="AE19" s="46" t="s">
        <v>25</v>
      </c>
      <c r="AF19" s="46" t="s">
        <v>21</v>
      </c>
      <c r="AG19" s="46"/>
      <c r="AH19" s="46" t="s">
        <v>21</v>
      </c>
      <c r="AI19" s="46" t="s">
        <v>21</v>
      </c>
      <c r="AJ19" s="46" t="s">
        <v>25</v>
      </c>
      <c r="AK19" s="46" t="s">
        <v>21</v>
      </c>
      <c r="AL19" s="46" t="s">
        <v>25</v>
      </c>
      <c r="AM19" s="46" t="str">
        <f>IFERROR(VLOOKUP(B19,Sheet1!$A$5:$B$300,2,FALSE),"")</f>
        <v/>
      </c>
      <c r="AN19" s="46" t="s">
        <v>21</v>
      </c>
      <c r="AO19" s="5" t="str">
        <f>IFERROR(VLOOKUP($A19,集約用シート!$B$5:$U$300,15,FALSE),"")</f>
        <v/>
      </c>
      <c r="AP19" s="8" t="s">
        <v>21</v>
      </c>
      <c r="AQ19" s="46" t="s">
        <v>2566</v>
      </c>
      <c r="AR19" s="5" t="str">
        <f>IFERROR(VLOOKUP($A19,集約用シート!$B$5:$U$300,19,FALSE),"")</f>
        <v/>
      </c>
      <c r="AS19" s="46" t="s">
        <v>21</v>
      </c>
      <c r="AT19" s="5" t="str">
        <f>IFERROR(VLOOKUP($A20,集約用シート!$B$5:$U$300,21,FALSE),"")</f>
        <v/>
      </c>
    </row>
    <row r="20" spans="1:46" ht="28.5" customHeight="1">
      <c r="A20" s="20">
        <v>4926</v>
      </c>
      <c r="B20" s="21" t="s">
        <v>1755</v>
      </c>
      <c r="C20" s="37"/>
      <c r="D20" s="46"/>
      <c r="E20" s="46"/>
      <c r="F20" s="46"/>
      <c r="G20" s="46"/>
      <c r="H20" s="46"/>
      <c r="I20" s="46"/>
      <c r="J20" s="46"/>
      <c r="K20" s="46"/>
      <c r="L20" s="46"/>
      <c r="M20" s="46"/>
      <c r="N20" s="46" t="s">
        <v>22</v>
      </c>
      <c r="O20" s="46" t="s">
        <v>22</v>
      </c>
      <c r="P20" s="46"/>
      <c r="Q20" s="46"/>
      <c r="R20" s="46" t="s">
        <v>26</v>
      </c>
      <c r="S20" s="46"/>
      <c r="T20" s="46" t="s">
        <v>26</v>
      </c>
      <c r="U20" s="46"/>
      <c r="V20" s="46"/>
      <c r="W20" s="46"/>
      <c r="X20" s="46"/>
      <c r="Y20" s="46" t="s">
        <v>23</v>
      </c>
      <c r="Z20" s="46" t="s">
        <v>23</v>
      </c>
      <c r="AA20" s="46" t="e">
        <v>#N/A</v>
      </c>
      <c r="AB20" s="46" t="s">
        <v>23</v>
      </c>
      <c r="AC20" s="46" t="s">
        <v>23</v>
      </c>
      <c r="AD20" s="46" t="s">
        <v>23</v>
      </c>
      <c r="AE20" s="46" t="s">
        <v>23</v>
      </c>
      <c r="AF20" s="46" t="s">
        <v>23</v>
      </c>
      <c r="AG20" s="46" t="s">
        <v>23</v>
      </c>
      <c r="AH20" s="46" t="s">
        <v>23</v>
      </c>
      <c r="AI20" s="46" t="s">
        <v>23</v>
      </c>
      <c r="AJ20" s="46" t="s">
        <v>23</v>
      </c>
      <c r="AK20" s="46" t="s">
        <v>23</v>
      </c>
      <c r="AL20" s="46" t="s">
        <v>23</v>
      </c>
      <c r="AM20" s="46" t="str">
        <f>IFERROR(VLOOKUP(B20,Sheet1!$A$5:$B$300,2,FALSE),"")</f>
        <v/>
      </c>
      <c r="AN20" s="46" t="s">
        <v>23</v>
      </c>
      <c r="AO20" s="5" t="str">
        <f>IFERROR(VLOOKUP($A20,集約用シート!$B$5:$U$300,15,FALSE),"")</f>
        <v/>
      </c>
      <c r="AP20" s="8" t="s">
        <v>23</v>
      </c>
      <c r="AQ20" s="46" t="s">
        <v>23</v>
      </c>
      <c r="AR20" s="5" t="str">
        <f>IFERROR(VLOOKUP($A20,集約用シート!$B$5:$U$300,19,FALSE),"")</f>
        <v/>
      </c>
      <c r="AS20" s="46" t="s">
        <v>23</v>
      </c>
      <c r="AT20" s="5" t="str">
        <f>IFERROR(VLOOKUP($A21,集約用シート!$B$5:$U$300,21,FALSE),"")</f>
        <v/>
      </c>
    </row>
    <row r="21" spans="1:46" ht="28.5" customHeight="1">
      <c r="A21" s="20">
        <v>4927</v>
      </c>
      <c r="B21" s="21" t="s">
        <v>1756</v>
      </c>
      <c r="C21" s="37"/>
      <c r="D21" s="46"/>
      <c r="E21" s="46"/>
      <c r="F21" s="46"/>
      <c r="G21" s="46"/>
      <c r="H21" s="46"/>
      <c r="I21" s="46"/>
      <c r="J21" s="46"/>
      <c r="K21" s="46"/>
      <c r="L21" s="46"/>
      <c r="M21" s="46"/>
      <c r="N21" s="46"/>
      <c r="O21" s="46"/>
      <c r="P21" s="46"/>
      <c r="Q21" s="46"/>
      <c r="R21" s="46"/>
      <c r="S21" s="46"/>
      <c r="T21" s="46"/>
      <c r="U21" s="46"/>
      <c r="V21" s="46"/>
      <c r="W21" s="46"/>
      <c r="X21" s="46"/>
      <c r="Y21" s="46" t="s">
        <v>23</v>
      </c>
      <c r="Z21" s="46" t="s">
        <v>23</v>
      </c>
      <c r="AA21" s="46" t="e">
        <v>#N/A</v>
      </c>
      <c r="AB21" s="46" t="s">
        <v>23</v>
      </c>
      <c r="AC21" s="46" t="s">
        <v>23</v>
      </c>
      <c r="AD21" s="46" t="s">
        <v>23</v>
      </c>
      <c r="AE21" s="46" t="s">
        <v>23</v>
      </c>
      <c r="AF21" s="46" t="s">
        <v>23</v>
      </c>
      <c r="AG21" s="46" t="s">
        <v>23</v>
      </c>
      <c r="AH21" s="46" t="s">
        <v>23</v>
      </c>
      <c r="AI21" s="46" t="s">
        <v>23</v>
      </c>
      <c r="AJ21" s="46" t="s">
        <v>23</v>
      </c>
      <c r="AK21" s="46" t="s">
        <v>23</v>
      </c>
      <c r="AL21" s="46" t="s">
        <v>23</v>
      </c>
      <c r="AM21" s="46" t="str">
        <f>IFERROR(VLOOKUP(B21,Sheet1!$A$5:$B$300,2,FALSE),"")</f>
        <v/>
      </c>
      <c r="AN21" s="46" t="s">
        <v>23</v>
      </c>
      <c r="AO21" s="5" t="str">
        <f>IFERROR(VLOOKUP($A21,集約用シート!$B$5:$U$300,15,FALSE),"")</f>
        <v/>
      </c>
      <c r="AP21" s="8" t="s">
        <v>23</v>
      </c>
      <c r="AQ21" s="46" t="s">
        <v>23</v>
      </c>
      <c r="AR21" s="5" t="str">
        <f>IFERROR(VLOOKUP($A21,集約用シート!$B$5:$U$300,19,FALSE),"")</f>
        <v/>
      </c>
      <c r="AS21" s="46" t="s">
        <v>23</v>
      </c>
      <c r="AT21" s="5" t="str">
        <f>IFERROR(VLOOKUP($A22,集約用シート!$B$5:$U$300,21,FALSE),"")</f>
        <v/>
      </c>
    </row>
    <row r="22" spans="1:46" ht="28.5" customHeight="1">
      <c r="A22" s="20">
        <v>4928</v>
      </c>
      <c r="B22" s="21" t="s">
        <v>1757</v>
      </c>
      <c r="C22" s="46" t="s">
        <v>26</v>
      </c>
      <c r="D22" s="46" t="s">
        <v>22</v>
      </c>
      <c r="E22" s="46">
        <v>1</v>
      </c>
      <c r="F22" s="46" t="s">
        <v>26</v>
      </c>
      <c r="G22" s="46"/>
      <c r="H22" s="46"/>
      <c r="I22" s="46"/>
      <c r="J22" s="46"/>
      <c r="K22" s="46"/>
      <c r="L22" s="46"/>
      <c r="M22" s="46"/>
      <c r="N22" s="46" t="s">
        <v>25</v>
      </c>
      <c r="O22" s="46" t="s">
        <v>22</v>
      </c>
      <c r="P22" s="46">
        <v>1</v>
      </c>
      <c r="Q22" s="46" t="s">
        <v>26</v>
      </c>
      <c r="R22" s="46"/>
      <c r="S22" s="46" t="s">
        <v>25</v>
      </c>
      <c r="T22" s="46"/>
      <c r="U22" s="46"/>
      <c r="V22" s="46"/>
      <c r="W22" s="46"/>
      <c r="X22" s="46"/>
      <c r="Y22" s="46" t="s">
        <v>25</v>
      </c>
      <c r="Z22" s="46" t="s">
        <v>21</v>
      </c>
      <c r="AA22" s="46" t="s">
        <v>21</v>
      </c>
      <c r="AB22" s="46" t="s">
        <v>25</v>
      </c>
      <c r="AC22" s="46" t="s">
        <v>25</v>
      </c>
      <c r="AD22" s="46" t="s">
        <v>21</v>
      </c>
      <c r="AE22" s="46" t="s">
        <v>21</v>
      </c>
      <c r="AF22" s="46" t="s">
        <v>23</v>
      </c>
      <c r="AG22" s="46"/>
      <c r="AH22" s="46" t="s">
        <v>21</v>
      </c>
      <c r="AI22" s="46" t="s">
        <v>21</v>
      </c>
      <c r="AJ22" s="46" t="s">
        <v>25</v>
      </c>
      <c r="AK22" s="46" t="s">
        <v>21</v>
      </c>
      <c r="AL22" s="46" t="s">
        <v>25</v>
      </c>
      <c r="AM22" s="46" t="str">
        <f>IFERROR(VLOOKUP(B22,Sheet1!$A$5:$B$300,2,FALSE),"")</f>
        <v/>
      </c>
      <c r="AN22" s="46" t="s">
        <v>21</v>
      </c>
      <c r="AO22" s="5" t="str">
        <f>IFERROR(VLOOKUP($A22,集約用シート!$B$5:$U$300,15,FALSE),"")</f>
        <v/>
      </c>
      <c r="AP22" s="8" t="s">
        <v>2567</v>
      </c>
      <c r="AQ22" s="46" t="s">
        <v>2566</v>
      </c>
      <c r="AR22" s="5" t="str">
        <f>IFERROR(VLOOKUP($A22,集約用シート!$B$5:$U$300,19,FALSE),"")</f>
        <v/>
      </c>
      <c r="AS22" s="46" t="s">
        <v>21</v>
      </c>
      <c r="AT22" s="5" t="str">
        <f>IFERROR(VLOOKUP($A23,集約用シート!$B$5:$U$300,21,FALSE),"")</f>
        <v/>
      </c>
    </row>
    <row r="23" spans="1:46" ht="28.5" customHeight="1">
      <c r="A23" s="20">
        <v>493</v>
      </c>
      <c r="B23" s="21" t="s">
        <v>1758</v>
      </c>
      <c r="C23" s="46" t="s">
        <v>26</v>
      </c>
      <c r="D23" s="46" t="s">
        <v>22</v>
      </c>
      <c r="E23" s="46">
        <v>1</v>
      </c>
      <c r="F23" s="46" t="s">
        <v>26</v>
      </c>
      <c r="G23" s="46"/>
      <c r="H23" s="46"/>
      <c r="I23" s="46"/>
      <c r="J23" s="46"/>
      <c r="K23" s="46"/>
      <c r="L23" s="46"/>
      <c r="M23" s="46"/>
      <c r="N23" s="46"/>
      <c r="O23" s="46"/>
      <c r="P23" s="46"/>
      <c r="Q23" s="46"/>
      <c r="R23" s="46"/>
      <c r="S23" s="46"/>
      <c r="T23" s="46"/>
      <c r="U23" s="46"/>
      <c r="V23" s="46"/>
      <c r="W23" s="46"/>
      <c r="X23" s="46"/>
      <c r="Y23" s="46" t="s">
        <v>25</v>
      </c>
      <c r="Z23" s="46" t="s">
        <v>25</v>
      </c>
      <c r="AA23" s="46" t="s">
        <v>25</v>
      </c>
      <c r="AB23" s="46" t="s">
        <v>23</v>
      </c>
      <c r="AC23" s="46" t="s">
        <v>23</v>
      </c>
      <c r="AD23" s="46" t="s">
        <v>23</v>
      </c>
      <c r="AE23" s="46" t="s">
        <v>23</v>
      </c>
      <c r="AF23" s="46" t="s">
        <v>23</v>
      </c>
      <c r="AG23" s="46" t="s">
        <v>23</v>
      </c>
      <c r="AH23" s="46" t="s">
        <v>21</v>
      </c>
      <c r="AI23" s="46" t="s">
        <v>23</v>
      </c>
      <c r="AJ23" s="46" t="s">
        <v>23</v>
      </c>
      <c r="AK23" s="46" t="s">
        <v>23</v>
      </c>
      <c r="AL23" s="46" t="s">
        <v>23</v>
      </c>
      <c r="AM23" s="46" t="str">
        <f>IFERROR(VLOOKUP(B23,Sheet1!$A$5:$B$300,2,FALSE),"")</f>
        <v/>
      </c>
      <c r="AN23" s="46" t="s">
        <v>23</v>
      </c>
      <c r="AO23" s="5" t="str">
        <f>IFERROR(VLOOKUP($A23,集約用シート!$B$5:$U$300,15,FALSE),"")</f>
        <v/>
      </c>
      <c r="AP23" s="8" t="s">
        <v>23</v>
      </c>
      <c r="AQ23" s="46" t="s">
        <v>23</v>
      </c>
      <c r="AR23" s="5" t="str">
        <f>IFERROR(VLOOKUP($A23,集約用シート!$B$5:$U$300,19,FALSE),"")</f>
        <v/>
      </c>
      <c r="AS23" s="46" t="s">
        <v>23</v>
      </c>
      <c r="AT23" s="5" t="str">
        <f>IFERROR(VLOOKUP($A24,集約用シート!$B$5:$U$300,21,FALSE),"")</f>
        <v/>
      </c>
    </row>
    <row r="24" spans="1:46" ht="28.5" customHeight="1">
      <c r="A24" s="20">
        <v>4931</v>
      </c>
      <c r="B24" s="21" t="s">
        <v>1759</v>
      </c>
      <c r="C24" s="37"/>
      <c r="D24" s="46"/>
      <c r="E24" s="46"/>
      <c r="F24" s="46"/>
      <c r="G24" s="46"/>
      <c r="H24" s="46"/>
      <c r="I24" s="46"/>
      <c r="J24" s="46"/>
      <c r="K24" s="46"/>
      <c r="L24" s="46"/>
      <c r="M24" s="46"/>
      <c r="N24" s="46"/>
      <c r="O24" s="46"/>
      <c r="P24" s="46"/>
      <c r="Q24" s="46"/>
      <c r="R24" s="46"/>
      <c r="S24" s="46"/>
      <c r="T24" s="46"/>
      <c r="U24" s="46"/>
      <c r="V24" s="46"/>
      <c r="W24" s="46"/>
      <c r="X24" s="46"/>
      <c r="Y24" s="46" t="s">
        <v>23</v>
      </c>
      <c r="Z24" s="46" t="s">
        <v>23</v>
      </c>
      <c r="AA24" s="46" t="e">
        <v>#N/A</v>
      </c>
      <c r="AB24" s="46" t="s">
        <v>23</v>
      </c>
      <c r="AC24" s="46" t="s">
        <v>23</v>
      </c>
      <c r="AD24" s="46" t="s">
        <v>23</v>
      </c>
      <c r="AE24" s="46" t="s">
        <v>23</v>
      </c>
      <c r="AF24" s="46" t="s">
        <v>23</v>
      </c>
      <c r="AG24" s="46" t="s">
        <v>23</v>
      </c>
      <c r="AH24" s="46" t="s">
        <v>23</v>
      </c>
      <c r="AI24" s="46" t="s">
        <v>23</v>
      </c>
      <c r="AJ24" s="46" t="s">
        <v>23</v>
      </c>
      <c r="AK24" s="46" t="s">
        <v>23</v>
      </c>
      <c r="AL24" s="46" t="s">
        <v>23</v>
      </c>
      <c r="AM24" s="46" t="str">
        <f>IFERROR(VLOOKUP(B24,Sheet1!$A$5:$B$300,2,FALSE),"")</f>
        <v/>
      </c>
      <c r="AN24" s="46" t="s">
        <v>23</v>
      </c>
      <c r="AO24" s="5" t="str">
        <f>IFERROR(VLOOKUP($A24,集約用シート!$B$5:$U$300,15,FALSE),"")</f>
        <v/>
      </c>
      <c r="AP24" s="8" t="s">
        <v>23</v>
      </c>
      <c r="AQ24" s="46" t="s">
        <v>23</v>
      </c>
      <c r="AR24" s="5" t="str">
        <f>IFERROR(VLOOKUP($A24,集約用シート!$B$5:$U$300,19,FALSE),"")</f>
        <v/>
      </c>
      <c r="AS24" s="46" t="s">
        <v>23</v>
      </c>
      <c r="AT24" s="5" t="str">
        <f>IFERROR(VLOOKUP($A25,集約用シート!$B$5:$U$300,21,FALSE),"")</f>
        <v/>
      </c>
    </row>
    <row r="25" spans="1:46" ht="28.5" customHeight="1">
      <c r="A25" s="20">
        <v>4932</v>
      </c>
      <c r="B25" s="21" t="s">
        <v>1760</v>
      </c>
      <c r="C25" s="46" t="s">
        <v>26</v>
      </c>
      <c r="D25" s="46" t="s">
        <v>22</v>
      </c>
      <c r="E25" s="46">
        <v>1</v>
      </c>
      <c r="F25" s="46" t="s">
        <v>26</v>
      </c>
      <c r="G25" s="46"/>
      <c r="H25" s="46"/>
      <c r="I25" s="46"/>
      <c r="J25" s="46"/>
      <c r="K25" s="46"/>
      <c r="L25" s="46"/>
      <c r="M25" s="46"/>
      <c r="N25" s="46" t="s">
        <v>26</v>
      </c>
      <c r="O25" s="46" t="s">
        <v>22</v>
      </c>
      <c r="P25" s="46">
        <v>1</v>
      </c>
      <c r="Q25" s="46" t="s">
        <v>26</v>
      </c>
      <c r="R25" s="46"/>
      <c r="S25" s="46"/>
      <c r="T25" s="46"/>
      <c r="U25" s="46"/>
      <c r="V25" s="46"/>
      <c r="W25" s="46"/>
      <c r="X25" s="46" t="s">
        <v>26</v>
      </c>
      <c r="Y25" s="46" t="s">
        <v>25</v>
      </c>
      <c r="Z25" s="46" t="s">
        <v>21</v>
      </c>
      <c r="AA25" s="46" t="s">
        <v>21</v>
      </c>
      <c r="AB25" s="46" t="s">
        <v>21</v>
      </c>
      <c r="AC25" s="46" t="s">
        <v>25</v>
      </c>
      <c r="AD25" s="46" t="s">
        <v>21</v>
      </c>
      <c r="AE25" s="46" t="s">
        <v>21</v>
      </c>
      <c r="AF25" s="46" t="s">
        <v>23</v>
      </c>
      <c r="AG25" s="46"/>
      <c r="AH25" s="46" t="s">
        <v>21</v>
      </c>
      <c r="AI25" s="46" t="s">
        <v>25</v>
      </c>
      <c r="AJ25" s="46" t="s">
        <v>25</v>
      </c>
      <c r="AK25" s="46" t="s">
        <v>21</v>
      </c>
      <c r="AL25" s="46"/>
      <c r="AM25" s="46" t="str">
        <f>IFERROR(VLOOKUP(B25,Sheet1!$A$5:$B$300,2,FALSE),"")</f>
        <v/>
      </c>
      <c r="AN25" s="46"/>
      <c r="AO25" s="5" t="str">
        <f>IFERROR(VLOOKUP($A25,集約用シート!$B$5:$U$300,15,FALSE),"")</f>
        <v/>
      </c>
      <c r="AP25" s="8"/>
      <c r="AQ25" s="46"/>
      <c r="AR25" s="5" t="str">
        <f>IFERROR(VLOOKUP($A25,集約用シート!$B$5:$U$300,19,FALSE),"")</f>
        <v/>
      </c>
      <c r="AS25" s="46"/>
      <c r="AT25" s="5" t="str">
        <f>IFERROR(VLOOKUP($A26,集約用シート!$B$5:$U$300,21,FALSE),"")</f>
        <v/>
      </c>
    </row>
    <row r="26" spans="1:46" ht="28.5" customHeight="1">
      <c r="A26" s="20">
        <v>4933</v>
      </c>
      <c r="B26" s="21" t="s">
        <v>1761</v>
      </c>
      <c r="C26" s="37"/>
      <c r="D26" s="46"/>
      <c r="E26" s="46"/>
      <c r="F26" s="46"/>
      <c r="G26" s="46"/>
      <c r="H26" s="46"/>
      <c r="I26" s="46"/>
      <c r="J26" s="46"/>
      <c r="K26" s="46"/>
      <c r="L26" s="46"/>
      <c r="M26" s="46"/>
      <c r="N26" s="46"/>
      <c r="O26" s="46"/>
      <c r="P26" s="46"/>
      <c r="Q26" s="46"/>
      <c r="R26" s="46"/>
      <c r="S26" s="46"/>
      <c r="T26" s="46"/>
      <c r="U26" s="46"/>
      <c r="V26" s="46"/>
      <c r="W26" s="46"/>
      <c r="X26" s="46"/>
      <c r="Y26" s="46" t="s">
        <v>23</v>
      </c>
      <c r="Z26" s="46" t="s">
        <v>23</v>
      </c>
      <c r="AA26" s="46" t="e">
        <v>#N/A</v>
      </c>
      <c r="AB26" s="46" t="s">
        <v>23</v>
      </c>
      <c r="AC26" s="46" t="s">
        <v>23</v>
      </c>
      <c r="AD26" s="46" t="s">
        <v>23</v>
      </c>
      <c r="AE26" s="46" t="s">
        <v>23</v>
      </c>
      <c r="AF26" s="46" t="s">
        <v>23</v>
      </c>
      <c r="AG26" s="46" t="s">
        <v>23</v>
      </c>
      <c r="AH26" s="46" t="s">
        <v>23</v>
      </c>
      <c r="AI26" s="46" t="s">
        <v>23</v>
      </c>
      <c r="AJ26" s="46" t="s">
        <v>23</v>
      </c>
      <c r="AK26" s="46" t="s">
        <v>23</v>
      </c>
      <c r="AL26" s="46" t="s">
        <v>23</v>
      </c>
      <c r="AM26" s="46" t="str">
        <f>IFERROR(VLOOKUP(B26,Sheet1!$A$5:$B$300,2,FALSE),"")</f>
        <v/>
      </c>
      <c r="AN26" s="46" t="s">
        <v>23</v>
      </c>
      <c r="AO26" s="5" t="str">
        <f>IFERROR(VLOOKUP($A26,集約用シート!$B$5:$U$300,15,FALSE),"")</f>
        <v/>
      </c>
      <c r="AP26" s="8" t="s">
        <v>23</v>
      </c>
      <c r="AQ26" s="46" t="s">
        <v>23</v>
      </c>
      <c r="AR26" s="5" t="str">
        <f>IFERROR(VLOOKUP($A26,集約用シート!$B$5:$U$300,19,FALSE),"")</f>
        <v/>
      </c>
      <c r="AS26" s="46" t="s">
        <v>23</v>
      </c>
      <c r="AT26" s="5" t="str">
        <f>IFERROR(VLOOKUP($A27,集約用シート!$B$5:$U$300,21,FALSE),"")</f>
        <v/>
      </c>
    </row>
    <row r="27" spans="1:46" ht="28.5" customHeight="1">
      <c r="A27" s="20">
        <v>4935</v>
      </c>
      <c r="B27" s="21" t="s">
        <v>1762</v>
      </c>
      <c r="C27" s="37"/>
      <c r="D27" s="46"/>
      <c r="E27" s="46"/>
      <c r="F27" s="46"/>
      <c r="G27" s="46"/>
      <c r="H27" s="46"/>
      <c r="I27" s="46"/>
      <c r="J27" s="46"/>
      <c r="K27" s="46"/>
      <c r="L27" s="46"/>
      <c r="M27" s="46"/>
      <c r="N27" s="46" t="s">
        <v>22</v>
      </c>
      <c r="O27" s="46" t="s">
        <v>21</v>
      </c>
      <c r="P27" s="46"/>
      <c r="Q27" s="46"/>
      <c r="R27" s="46"/>
      <c r="S27" s="46"/>
      <c r="T27" s="46"/>
      <c r="U27" s="46"/>
      <c r="V27" s="46"/>
      <c r="W27" s="46"/>
      <c r="X27" s="46"/>
      <c r="Y27" s="46" t="s">
        <v>23</v>
      </c>
      <c r="Z27" s="46" t="s">
        <v>23</v>
      </c>
      <c r="AA27" s="46" t="e">
        <v>#N/A</v>
      </c>
      <c r="AB27" s="46" t="s">
        <v>23</v>
      </c>
      <c r="AC27" s="46" t="s">
        <v>23</v>
      </c>
      <c r="AD27" s="46" t="s">
        <v>23</v>
      </c>
      <c r="AE27" s="46" t="s">
        <v>23</v>
      </c>
      <c r="AF27" s="46" t="s">
        <v>23</v>
      </c>
      <c r="AG27" s="46" t="s">
        <v>23</v>
      </c>
      <c r="AH27" s="46" t="s">
        <v>23</v>
      </c>
      <c r="AI27" s="46" t="s">
        <v>23</v>
      </c>
      <c r="AJ27" s="46" t="s">
        <v>23</v>
      </c>
      <c r="AK27" s="46" t="s">
        <v>23</v>
      </c>
      <c r="AL27" s="46" t="s">
        <v>23</v>
      </c>
      <c r="AM27" s="46" t="str">
        <f>IFERROR(VLOOKUP(B27,Sheet1!$A$5:$B$300,2,FALSE),"")</f>
        <v/>
      </c>
      <c r="AN27" s="46" t="s">
        <v>23</v>
      </c>
      <c r="AO27" s="5" t="str">
        <f>IFERROR(VLOOKUP($A27,集約用シート!$B$5:$U$300,15,FALSE),"")</f>
        <v/>
      </c>
      <c r="AP27" s="8" t="s">
        <v>23</v>
      </c>
      <c r="AQ27" s="46" t="s">
        <v>23</v>
      </c>
      <c r="AR27" s="5" t="str">
        <f>IFERROR(VLOOKUP($A27,集約用シート!$B$5:$U$300,19,FALSE),"")</f>
        <v/>
      </c>
      <c r="AS27" s="46" t="s">
        <v>23</v>
      </c>
      <c r="AT27" s="5" t="str">
        <f>IFERROR(VLOOKUP($A28,集約用シート!$B$5:$U$300,21,FALSE),"")</f>
        <v/>
      </c>
    </row>
    <row r="28" spans="1:46" ht="28.5" customHeight="1">
      <c r="A28" s="20">
        <v>4937</v>
      </c>
      <c r="B28" s="21" t="s">
        <v>1763</v>
      </c>
      <c r="C28" s="37"/>
      <c r="D28" s="46"/>
      <c r="E28" s="46"/>
      <c r="F28" s="46"/>
      <c r="G28" s="46"/>
      <c r="H28" s="46"/>
      <c r="I28" s="46"/>
      <c r="J28" s="46"/>
      <c r="K28" s="46"/>
      <c r="L28" s="46"/>
      <c r="M28" s="46"/>
      <c r="N28" s="46"/>
      <c r="O28" s="46"/>
      <c r="P28" s="46"/>
      <c r="Q28" s="46"/>
      <c r="R28" s="46"/>
      <c r="S28" s="46"/>
      <c r="T28" s="46"/>
      <c r="U28" s="46"/>
      <c r="V28" s="46"/>
      <c r="W28" s="46"/>
      <c r="X28" s="46"/>
      <c r="Y28" s="46" t="s">
        <v>23</v>
      </c>
      <c r="Z28" s="46" t="s">
        <v>23</v>
      </c>
      <c r="AA28" s="46" t="e">
        <v>#N/A</v>
      </c>
      <c r="AB28" s="46" t="s">
        <v>23</v>
      </c>
      <c r="AC28" s="46" t="s">
        <v>23</v>
      </c>
      <c r="AD28" s="46" t="s">
        <v>23</v>
      </c>
      <c r="AE28" s="46" t="s">
        <v>23</v>
      </c>
      <c r="AF28" s="46" t="s">
        <v>23</v>
      </c>
      <c r="AG28" s="46" t="s">
        <v>23</v>
      </c>
      <c r="AH28" s="46" t="s">
        <v>23</v>
      </c>
      <c r="AI28" s="46" t="s">
        <v>23</v>
      </c>
      <c r="AJ28" s="46" t="s">
        <v>23</v>
      </c>
      <c r="AK28" s="46" t="s">
        <v>23</v>
      </c>
      <c r="AL28" s="46" t="s">
        <v>23</v>
      </c>
      <c r="AM28" s="46" t="str">
        <f>IFERROR(VLOOKUP(B28,Sheet1!$A$5:$B$300,2,FALSE),"")</f>
        <v/>
      </c>
      <c r="AN28" s="46" t="s">
        <v>23</v>
      </c>
      <c r="AO28" s="5" t="str">
        <f>IFERROR(VLOOKUP($A28,集約用シート!$B$5:$U$300,15,FALSE),"")</f>
        <v/>
      </c>
      <c r="AP28" s="8" t="s">
        <v>23</v>
      </c>
      <c r="AQ28" s="46" t="s">
        <v>23</v>
      </c>
      <c r="AR28" s="5" t="str">
        <f>IFERROR(VLOOKUP($A28,集約用シート!$B$5:$U$300,19,FALSE),"")</f>
        <v/>
      </c>
      <c r="AS28" s="46" t="s">
        <v>23</v>
      </c>
      <c r="AT28" s="5" t="str">
        <f>IFERROR(VLOOKUP($A29,集約用シート!$B$5:$U$300,21,FALSE),"")</f>
        <v/>
      </c>
    </row>
    <row r="29" spans="1:46" ht="28.5" customHeight="1">
      <c r="A29" s="20">
        <v>4938</v>
      </c>
      <c r="B29" s="21" t="s">
        <v>1764</v>
      </c>
      <c r="C29" s="46" t="s">
        <v>26</v>
      </c>
      <c r="D29" s="46" t="s">
        <v>22</v>
      </c>
      <c r="E29" s="46">
        <v>1</v>
      </c>
      <c r="F29" s="46"/>
      <c r="G29" s="46"/>
      <c r="H29" s="46"/>
      <c r="I29" s="46" t="s">
        <v>26</v>
      </c>
      <c r="J29" s="46"/>
      <c r="K29" s="46" t="s">
        <v>26</v>
      </c>
      <c r="L29" s="46"/>
      <c r="M29" s="46"/>
      <c r="N29" s="46" t="s">
        <v>26</v>
      </c>
      <c r="O29" s="46" t="s">
        <v>22</v>
      </c>
      <c r="P29" s="46">
        <v>1</v>
      </c>
      <c r="Q29" s="46"/>
      <c r="R29" s="46"/>
      <c r="S29" s="46"/>
      <c r="T29" s="46" t="s">
        <v>26</v>
      </c>
      <c r="U29" s="46"/>
      <c r="V29" s="46"/>
      <c r="W29" s="46"/>
      <c r="X29" s="46"/>
      <c r="Y29" s="46" t="s">
        <v>25</v>
      </c>
      <c r="Z29" s="46" t="s">
        <v>21</v>
      </c>
      <c r="AA29" s="46" t="s">
        <v>21</v>
      </c>
      <c r="AB29" s="46" t="s">
        <v>21</v>
      </c>
      <c r="AC29" s="46" t="s">
        <v>25</v>
      </c>
      <c r="AD29" s="46" t="s">
        <v>25</v>
      </c>
      <c r="AE29" s="46" t="s">
        <v>25</v>
      </c>
      <c r="AF29" s="46" t="s">
        <v>25</v>
      </c>
      <c r="AG29" s="46" t="s">
        <v>25</v>
      </c>
      <c r="AH29" s="46" t="s">
        <v>21</v>
      </c>
      <c r="AI29" s="46" t="s">
        <v>21</v>
      </c>
      <c r="AJ29" s="46" t="s">
        <v>21</v>
      </c>
      <c r="AK29" s="46" t="s">
        <v>21</v>
      </c>
      <c r="AL29" s="46"/>
      <c r="AM29" s="46" t="str">
        <f>IFERROR(VLOOKUP(B29,Sheet1!$A$5:$B$300,2,FALSE),"")</f>
        <v/>
      </c>
      <c r="AN29" s="46"/>
      <c r="AO29" s="5" t="str">
        <f>IFERROR(VLOOKUP($A29,集約用シート!$B$5:$U$300,15,FALSE),"")</f>
        <v/>
      </c>
      <c r="AP29" s="8"/>
      <c r="AQ29" s="46"/>
      <c r="AR29" s="5" t="str">
        <f>IFERROR(VLOOKUP($A29,集約用シート!$B$5:$U$300,19,FALSE),"")</f>
        <v/>
      </c>
      <c r="AS29" s="46"/>
      <c r="AT29" s="5" t="str">
        <f>IFERROR(VLOOKUP($A30,集約用シート!$B$5:$U$300,21,FALSE),"")</f>
        <v/>
      </c>
    </row>
    <row r="30" spans="1:46" ht="28.5" customHeight="1">
      <c r="A30" s="20">
        <v>494</v>
      </c>
      <c r="B30" s="21" t="s">
        <v>1765</v>
      </c>
      <c r="C30" s="46" t="s">
        <v>22</v>
      </c>
      <c r="D30" s="46" t="s">
        <v>22</v>
      </c>
      <c r="E30" s="46"/>
      <c r="F30" s="46"/>
      <c r="G30" s="46"/>
      <c r="H30" s="46"/>
      <c r="I30" s="46"/>
      <c r="J30" s="46"/>
      <c r="K30" s="46"/>
      <c r="L30" s="46"/>
      <c r="M30" s="46"/>
      <c r="N30" s="46"/>
      <c r="O30" s="46"/>
      <c r="P30" s="46"/>
      <c r="Q30" s="46"/>
      <c r="R30" s="46"/>
      <c r="S30" s="46"/>
      <c r="T30" s="46"/>
      <c r="U30" s="46"/>
      <c r="V30" s="46"/>
      <c r="W30" s="46"/>
      <c r="X30" s="46"/>
      <c r="Y30" s="46" t="s">
        <v>25</v>
      </c>
      <c r="Z30" s="46" t="s">
        <v>21</v>
      </c>
      <c r="AA30" s="46" t="s">
        <v>21</v>
      </c>
      <c r="AB30" s="46" t="s">
        <v>23</v>
      </c>
      <c r="AC30" s="46" t="s">
        <v>25</v>
      </c>
      <c r="AD30" s="46" t="s">
        <v>23</v>
      </c>
      <c r="AE30" s="46" t="s">
        <v>21</v>
      </c>
      <c r="AF30" s="46" t="s">
        <v>23</v>
      </c>
      <c r="AG30" s="46"/>
      <c r="AH30" s="46" t="s">
        <v>21</v>
      </c>
      <c r="AI30" s="46" t="s">
        <v>21</v>
      </c>
      <c r="AJ30" s="46" t="s">
        <v>21</v>
      </c>
      <c r="AK30" s="46" t="s">
        <v>21</v>
      </c>
      <c r="AL30" s="46"/>
      <c r="AM30" s="46" t="str">
        <f>IFERROR(VLOOKUP(B30,Sheet1!$A$5:$B$300,2,FALSE),"")</f>
        <v/>
      </c>
      <c r="AN30" s="46"/>
      <c r="AO30" s="5" t="str">
        <f>IFERROR(VLOOKUP($A30,集約用シート!$B$5:$U$300,15,FALSE),"")</f>
        <v/>
      </c>
      <c r="AP30" s="8"/>
      <c r="AQ30" s="46"/>
      <c r="AR30" s="5" t="str">
        <f>IFERROR(VLOOKUP($A30,集約用シート!$B$5:$U$300,19,FALSE),"")</f>
        <v/>
      </c>
      <c r="AS30" s="46"/>
      <c r="AT30" s="5" t="str">
        <f>IFERROR(VLOOKUP($A31,集約用シート!$B$5:$U$300,21,FALSE),"")</f>
        <v/>
      </c>
    </row>
    <row r="31" spans="1:46" ht="28.5" customHeight="1">
      <c r="A31" s="20">
        <v>4941</v>
      </c>
      <c r="B31" s="21" t="s">
        <v>1766</v>
      </c>
      <c r="C31" s="37"/>
      <c r="D31" s="46"/>
      <c r="E31" s="46"/>
      <c r="F31" s="46"/>
      <c r="G31" s="46"/>
      <c r="H31" s="46"/>
      <c r="I31" s="46"/>
      <c r="J31" s="46"/>
      <c r="K31" s="46"/>
      <c r="L31" s="46"/>
      <c r="M31" s="46"/>
      <c r="N31" s="46"/>
      <c r="O31" s="46"/>
      <c r="P31" s="46"/>
      <c r="Q31" s="46"/>
      <c r="R31" s="46"/>
      <c r="S31" s="46"/>
      <c r="T31" s="46"/>
      <c r="U31" s="46"/>
      <c r="V31" s="46"/>
      <c r="W31" s="46"/>
      <c r="X31" s="46"/>
      <c r="Y31" s="46" t="s">
        <v>23</v>
      </c>
      <c r="Z31" s="46" t="s">
        <v>23</v>
      </c>
      <c r="AA31" s="46" t="e">
        <v>#N/A</v>
      </c>
      <c r="AB31" s="46" t="s">
        <v>23</v>
      </c>
      <c r="AC31" s="46" t="s">
        <v>23</v>
      </c>
      <c r="AD31" s="46" t="s">
        <v>23</v>
      </c>
      <c r="AE31" s="46" t="s">
        <v>23</v>
      </c>
      <c r="AF31" s="46" t="s">
        <v>23</v>
      </c>
      <c r="AG31" s="46" t="s">
        <v>23</v>
      </c>
      <c r="AH31" s="46" t="s">
        <v>23</v>
      </c>
      <c r="AI31" s="46" t="s">
        <v>23</v>
      </c>
      <c r="AJ31" s="46" t="s">
        <v>23</v>
      </c>
      <c r="AK31" s="46" t="s">
        <v>23</v>
      </c>
      <c r="AL31" s="46" t="s">
        <v>23</v>
      </c>
      <c r="AM31" s="46" t="str">
        <f>IFERROR(VLOOKUP(B31,Sheet1!$A$5:$B$300,2,FALSE),"")</f>
        <v/>
      </c>
      <c r="AN31" s="46" t="s">
        <v>23</v>
      </c>
      <c r="AO31" s="5" t="str">
        <f>IFERROR(VLOOKUP($A31,集約用シート!$B$5:$U$300,15,FALSE),"")</f>
        <v/>
      </c>
      <c r="AP31" s="8" t="s">
        <v>23</v>
      </c>
      <c r="AQ31" s="46" t="s">
        <v>23</v>
      </c>
      <c r="AR31" s="5" t="str">
        <f>IFERROR(VLOOKUP($A31,集約用シート!$B$5:$U$300,19,FALSE),"")</f>
        <v/>
      </c>
      <c r="AS31" s="46" t="s">
        <v>23</v>
      </c>
      <c r="AT31" s="5" t="str">
        <f>IFERROR(VLOOKUP($A32,集約用シート!$B$5:$U$300,21,FALSE),"")</f>
        <v/>
      </c>
    </row>
    <row r="32" spans="1:46" ht="28.5" customHeight="1">
      <c r="A32" s="20">
        <v>4943</v>
      </c>
      <c r="B32" s="21" t="s">
        <v>1767</v>
      </c>
      <c r="C32" s="37"/>
      <c r="D32" s="46"/>
      <c r="E32" s="46"/>
      <c r="F32" s="46"/>
      <c r="G32" s="46"/>
      <c r="H32" s="46"/>
      <c r="I32" s="46"/>
      <c r="J32" s="46"/>
      <c r="K32" s="46"/>
      <c r="L32" s="46"/>
      <c r="M32" s="46"/>
      <c r="N32" s="46"/>
      <c r="O32" s="46"/>
      <c r="P32" s="46"/>
      <c r="Q32" s="46"/>
      <c r="R32" s="46"/>
      <c r="S32" s="46"/>
      <c r="T32" s="46"/>
      <c r="U32" s="46"/>
      <c r="V32" s="46"/>
      <c r="W32" s="46"/>
      <c r="X32" s="46"/>
      <c r="Y32" s="46" t="s">
        <v>23</v>
      </c>
      <c r="Z32" s="46" t="s">
        <v>23</v>
      </c>
      <c r="AA32" s="46" t="e">
        <v>#N/A</v>
      </c>
      <c r="AB32" s="46" t="s">
        <v>23</v>
      </c>
      <c r="AC32" s="46" t="s">
        <v>23</v>
      </c>
      <c r="AD32" s="46" t="s">
        <v>23</v>
      </c>
      <c r="AE32" s="46" t="s">
        <v>23</v>
      </c>
      <c r="AF32" s="46" t="s">
        <v>23</v>
      </c>
      <c r="AG32" s="46" t="s">
        <v>23</v>
      </c>
      <c r="AH32" s="46" t="s">
        <v>23</v>
      </c>
      <c r="AI32" s="46" t="s">
        <v>23</v>
      </c>
      <c r="AJ32" s="46" t="s">
        <v>23</v>
      </c>
      <c r="AK32" s="46" t="s">
        <v>23</v>
      </c>
      <c r="AL32" s="46" t="s">
        <v>23</v>
      </c>
      <c r="AM32" s="46" t="str">
        <f>IFERROR(VLOOKUP(B32,Sheet1!$A$5:$B$300,2,FALSE),"")</f>
        <v/>
      </c>
      <c r="AN32" s="46" t="s">
        <v>23</v>
      </c>
      <c r="AO32" s="5" t="str">
        <f>IFERROR(VLOOKUP($A32,集約用シート!$B$5:$U$300,15,FALSE),"")</f>
        <v/>
      </c>
      <c r="AP32" s="8" t="s">
        <v>23</v>
      </c>
      <c r="AQ32" s="46" t="s">
        <v>23</v>
      </c>
      <c r="AR32" s="5" t="str">
        <f>IFERROR(VLOOKUP($A32,集約用シート!$B$5:$U$300,19,FALSE),"")</f>
        <v/>
      </c>
      <c r="AS32" s="46" t="s">
        <v>23</v>
      </c>
      <c r="AT32" s="5" t="str">
        <f>IFERROR(VLOOKUP($A33,集約用シート!$B$5:$U$300,21,FALSE),"")</f>
        <v/>
      </c>
    </row>
    <row r="33" spans="1:46" ht="28.5" customHeight="1">
      <c r="A33" s="20">
        <v>4944</v>
      </c>
      <c r="B33" s="21" t="s">
        <v>1768</v>
      </c>
      <c r="C33" s="37"/>
      <c r="D33" s="46"/>
      <c r="E33" s="46"/>
      <c r="F33" s="46"/>
      <c r="G33" s="46"/>
      <c r="H33" s="46"/>
      <c r="I33" s="46"/>
      <c r="J33" s="46"/>
      <c r="K33" s="46"/>
      <c r="L33" s="46"/>
      <c r="M33" s="46"/>
      <c r="N33" s="46"/>
      <c r="O33" s="46"/>
      <c r="P33" s="46"/>
      <c r="Q33" s="46"/>
      <c r="R33" s="46"/>
      <c r="S33" s="46"/>
      <c r="T33" s="46"/>
      <c r="U33" s="46"/>
      <c r="V33" s="46"/>
      <c r="W33" s="46"/>
      <c r="X33" s="46"/>
      <c r="Y33" s="46" t="s">
        <v>23</v>
      </c>
      <c r="Z33" s="46" t="s">
        <v>23</v>
      </c>
      <c r="AA33" s="46" t="e">
        <v>#N/A</v>
      </c>
      <c r="AB33" s="46" t="s">
        <v>23</v>
      </c>
      <c r="AC33" s="46" t="s">
        <v>23</v>
      </c>
      <c r="AD33" s="46" t="s">
        <v>23</v>
      </c>
      <c r="AE33" s="46" t="s">
        <v>23</v>
      </c>
      <c r="AF33" s="46" t="s">
        <v>23</v>
      </c>
      <c r="AG33" s="46" t="s">
        <v>23</v>
      </c>
      <c r="AH33" s="46" t="s">
        <v>23</v>
      </c>
      <c r="AI33" s="46" t="s">
        <v>23</v>
      </c>
      <c r="AJ33" s="46" t="s">
        <v>23</v>
      </c>
      <c r="AK33" s="46" t="s">
        <v>23</v>
      </c>
      <c r="AL33" s="46" t="s">
        <v>23</v>
      </c>
      <c r="AM33" s="46" t="str">
        <f>IFERROR(VLOOKUP(B33,Sheet1!$A$5:$B$300,2,FALSE),"")</f>
        <v/>
      </c>
      <c r="AN33" s="46" t="s">
        <v>23</v>
      </c>
      <c r="AO33" s="5" t="str">
        <f>IFERROR(VLOOKUP($A33,集約用シート!$B$5:$U$300,15,FALSE),"")</f>
        <v/>
      </c>
      <c r="AP33" s="8" t="s">
        <v>23</v>
      </c>
      <c r="AQ33" s="46" t="s">
        <v>23</v>
      </c>
      <c r="AR33" s="5" t="str">
        <f>IFERROR(VLOOKUP($A33,集約用シート!$B$5:$U$300,19,FALSE),"")</f>
        <v/>
      </c>
      <c r="AS33" s="46" t="s">
        <v>23</v>
      </c>
      <c r="AT33" s="5" t="str">
        <f>IFERROR(VLOOKUP($A34,集約用シート!$B$5:$U$300,21,FALSE),"")</f>
        <v/>
      </c>
    </row>
    <row r="34" spans="1:46" ht="28.5" customHeight="1">
      <c r="A34" s="20">
        <v>4947</v>
      </c>
      <c r="B34" s="21" t="s">
        <v>1769</v>
      </c>
      <c r="C34" s="37"/>
      <c r="D34" s="46"/>
      <c r="E34" s="46"/>
      <c r="F34" s="46"/>
      <c r="G34" s="46"/>
      <c r="H34" s="46"/>
      <c r="I34" s="46"/>
      <c r="J34" s="46"/>
      <c r="K34" s="46"/>
      <c r="L34" s="46"/>
      <c r="M34" s="46"/>
      <c r="N34" s="46"/>
      <c r="O34" s="46"/>
      <c r="P34" s="46"/>
      <c r="Q34" s="46"/>
      <c r="R34" s="46"/>
      <c r="S34" s="46"/>
      <c r="T34" s="46"/>
      <c r="U34" s="46"/>
      <c r="V34" s="46"/>
      <c r="W34" s="46"/>
      <c r="X34" s="46"/>
      <c r="Y34" s="46" t="s">
        <v>23</v>
      </c>
      <c r="Z34" s="46" t="s">
        <v>23</v>
      </c>
      <c r="AA34" s="46" t="e">
        <v>#N/A</v>
      </c>
      <c r="AB34" s="46" t="s">
        <v>23</v>
      </c>
      <c r="AC34" s="46" t="s">
        <v>23</v>
      </c>
      <c r="AD34" s="46" t="s">
        <v>23</v>
      </c>
      <c r="AE34" s="46" t="s">
        <v>23</v>
      </c>
      <c r="AF34" s="46" t="s">
        <v>23</v>
      </c>
      <c r="AG34" s="46" t="s">
        <v>23</v>
      </c>
      <c r="AH34" s="46" t="s">
        <v>23</v>
      </c>
      <c r="AI34" s="46" t="s">
        <v>23</v>
      </c>
      <c r="AJ34" s="46" t="s">
        <v>23</v>
      </c>
      <c r="AK34" s="46" t="s">
        <v>23</v>
      </c>
      <c r="AL34" s="46" t="s">
        <v>23</v>
      </c>
      <c r="AM34" s="46" t="str">
        <f>IFERROR(VLOOKUP(B34,Sheet1!$A$5:$B$300,2,FALSE),"")</f>
        <v/>
      </c>
      <c r="AN34" s="46" t="s">
        <v>23</v>
      </c>
      <c r="AO34" s="5" t="str">
        <f>IFERROR(VLOOKUP($A34,集約用シート!$B$5:$U$300,15,FALSE),"")</f>
        <v/>
      </c>
      <c r="AP34" s="8" t="s">
        <v>23</v>
      </c>
      <c r="AQ34" s="46" t="s">
        <v>23</v>
      </c>
      <c r="AR34" s="5" t="str">
        <f>IFERROR(VLOOKUP($A34,集約用シート!$B$5:$U$300,19,FALSE),"")</f>
        <v/>
      </c>
      <c r="AS34" s="46" t="s">
        <v>23</v>
      </c>
      <c r="AT34" s="5" t="str">
        <f>IFERROR(VLOOKUP($A35,集約用シート!$B$5:$U$300,21,FALSE),"")</f>
        <v/>
      </c>
    </row>
    <row r="35" spans="1:46" ht="28.5" customHeight="1">
      <c r="A35" s="20">
        <v>4948</v>
      </c>
      <c r="B35" s="21" t="s">
        <v>1770</v>
      </c>
      <c r="C35" s="37"/>
      <c r="D35" s="46"/>
      <c r="E35" s="46"/>
      <c r="F35" s="46"/>
      <c r="G35" s="46"/>
      <c r="H35" s="46"/>
      <c r="I35" s="46"/>
      <c r="J35" s="46"/>
      <c r="K35" s="46"/>
      <c r="L35" s="46"/>
      <c r="M35" s="46"/>
      <c r="N35" s="46"/>
      <c r="O35" s="46"/>
      <c r="P35" s="46"/>
      <c r="Q35" s="46"/>
      <c r="R35" s="46"/>
      <c r="S35" s="46"/>
      <c r="T35" s="46"/>
      <c r="U35" s="46"/>
      <c r="V35" s="46"/>
      <c r="W35" s="46"/>
      <c r="X35" s="46"/>
      <c r="Y35" s="46" t="s">
        <v>23</v>
      </c>
      <c r="Z35" s="46" t="s">
        <v>23</v>
      </c>
      <c r="AA35" s="46" t="e">
        <v>#N/A</v>
      </c>
      <c r="AB35" s="46" t="s">
        <v>23</v>
      </c>
      <c r="AC35" s="46" t="s">
        <v>23</v>
      </c>
      <c r="AD35" s="46" t="s">
        <v>23</v>
      </c>
      <c r="AE35" s="46" t="s">
        <v>23</v>
      </c>
      <c r="AF35" s="46" t="s">
        <v>23</v>
      </c>
      <c r="AG35" s="46" t="s">
        <v>23</v>
      </c>
      <c r="AH35" s="46" t="s">
        <v>23</v>
      </c>
      <c r="AI35" s="46" t="s">
        <v>23</v>
      </c>
      <c r="AJ35" s="46" t="s">
        <v>23</v>
      </c>
      <c r="AK35" s="46" t="s">
        <v>23</v>
      </c>
      <c r="AL35" s="46" t="s">
        <v>23</v>
      </c>
      <c r="AM35" s="46" t="str">
        <f>IFERROR(VLOOKUP(B35,Sheet1!$A$5:$B$300,2,FALSE),"")</f>
        <v/>
      </c>
      <c r="AN35" s="46" t="s">
        <v>23</v>
      </c>
      <c r="AO35" s="5" t="str">
        <f>IFERROR(VLOOKUP($A35,集約用シート!$B$5:$U$300,15,FALSE),"")</f>
        <v/>
      </c>
      <c r="AP35" s="8" t="s">
        <v>23</v>
      </c>
      <c r="AQ35" s="46" t="s">
        <v>23</v>
      </c>
      <c r="AR35" s="5" t="str">
        <f>IFERROR(VLOOKUP($A35,集約用シート!$B$5:$U$300,19,FALSE),"")</f>
        <v/>
      </c>
      <c r="AS35" s="46" t="s">
        <v>23</v>
      </c>
      <c r="AT35" s="5" t="str">
        <f>IFERROR(VLOOKUP($A36,集約用シート!$B$5:$U$300,21,FALSE),"")</f>
        <v/>
      </c>
    </row>
    <row r="36" spans="1:46" ht="28.5" customHeight="1">
      <c r="A36" s="20">
        <v>4949</v>
      </c>
      <c r="B36" s="21" t="s">
        <v>1771</v>
      </c>
      <c r="C36" s="37"/>
      <c r="D36" s="46"/>
      <c r="E36" s="46"/>
      <c r="F36" s="46"/>
      <c r="G36" s="46"/>
      <c r="H36" s="46"/>
      <c r="I36" s="46"/>
      <c r="J36" s="46"/>
      <c r="K36" s="46"/>
      <c r="L36" s="46"/>
      <c r="M36" s="46"/>
      <c r="N36" s="46"/>
      <c r="O36" s="46"/>
      <c r="P36" s="46"/>
      <c r="Q36" s="46"/>
      <c r="R36" s="46"/>
      <c r="S36" s="46"/>
      <c r="T36" s="46"/>
      <c r="U36" s="46"/>
      <c r="V36" s="46"/>
      <c r="W36" s="46"/>
      <c r="X36" s="46"/>
      <c r="Y36" s="46" t="s">
        <v>23</v>
      </c>
      <c r="Z36" s="46" t="s">
        <v>23</v>
      </c>
      <c r="AA36" s="46" t="e">
        <v>#N/A</v>
      </c>
      <c r="AB36" s="46" t="s">
        <v>23</v>
      </c>
      <c r="AC36" s="46" t="s">
        <v>23</v>
      </c>
      <c r="AD36" s="46" t="s">
        <v>23</v>
      </c>
      <c r="AE36" s="46" t="s">
        <v>23</v>
      </c>
      <c r="AF36" s="46" t="s">
        <v>23</v>
      </c>
      <c r="AG36" s="46" t="s">
        <v>23</v>
      </c>
      <c r="AH36" s="46" t="s">
        <v>23</v>
      </c>
      <c r="AI36" s="46" t="s">
        <v>23</v>
      </c>
      <c r="AJ36" s="46" t="s">
        <v>21</v>
      </c>
      <c r="AK36" s="46" t="s">
        <v>21</v>
      </c>
      <c r="AL36" s="46"/>
      <c r="AM36" s="46" t="str">
        <f>IFERROR(VLOOKUP(B36,Sheet1!$A$5:$B$300,2,FALSE),"")</f>
        <v/>
      </c>
      <c r="AN36" s="46"/>
      <c r="AO36" s="5" t="str">
        <f>IFERROR(VLOOKUP($A36,集約用シート!$B$5:$U$300,15,FALSE),"")</f>
        <v/>
      </c>
      <c r="AP36" s="8"/>
      <c r="AQ36" s="46"/>
      <c r="AR36" s="5" t="str">
        <f>IFERROR(VLOOKUP($A36,集約用シート!$B$5:$U$300,19,FALSE),"")</f>
        <v/>
      </c>
      <c r="AS36" s="46"/>
      <c r="AT36" s="5" t="str">
        <f>IFERROR(VLOOKUP($A37,集約用シート!$B$5:$U$300,21,FALSE),"")</f>
        <v/>
      </c>
    </row>
    <row r="37" spans="1:46" ht="28.5" customHeight="1">
      <c r="A37" s="20">
        <v>495</v>
      </c>
      <c r="B37" s="21" t="s">
        <v>1772</v>
      </c>
      <c r="C37" s="37"/>
      <c r="D37" s="46"/>
      <c r="E37" s="46"/>
      <c r="F37" s="46"/>
      <c r="G37" s="46"/>
      <c r="H37" s="46"/>
      <c r="I37" s="46"/>
      <c r="J37" s="46"/>
      <c r="K37" s="46"/>
      <c r="L37" s="46"/>
      <c r="M37" s="46"/>
      <c r="N37" s="46"/>
      <c r="O37" s="46"/>
      <c r="P37" s="46"/>
      <c r="Q37" s="46"/>
      <c r="R37" s="46"/>
      <c r="S37" s="46"/>
      <c r="T37" s="46"/>
      <c r="U37" s="46"/>
      <c r="V37" s="46"/>
      <c r="W37" s="46"/>
      <c r="X37" s="46"/>
      <c r="Y37" s="46" t="s">
        <v>23</v>
      </c>
      <c r="Z37" s="46" t="s">
        <v>23</v>
      </c>
      <c r="AA37" s="46" t="e">
        <v>#N/A</v>
      </c>
      <c r="AB37" s="46" t="s">
        <v>23</v>
      </c>
      <c r="AC37" s="46" t="s">
        <v>23</v>
      </c>
      <c r="AD37" s="46" t="s">
        <v>23</v>
      </c>
      <c r="AE37" s="46" t="s">
        <v>23</v>
      </c>
      <c r="AF37" s="46" t="s">
        <v>23</v>
      </c>
      <c r="AG37" s="46" t="s">
        <v>23</v>
      </c>
      <c r="AH37" s="46" t="s">
        <v>23</v>
      </c>
      <c r="AI37" s="46" t="s">
        <v>23</v>
      </c>
      <c r="AJ37" s="46" t="s">
        <v>23</v>
      </c>
      <c r="AK37" s="46" t="s">
        <v>23</v>
      </c>
      <c r="AL37" s="46" t="s">
        <v>23</v>
      </c>
      <c r="AM37" s="46" t="str">
        <f>IFERROR(VLOOKUP(B37,Sheet1!$A$5:$B$300,2,FALSE),"")</f>
        <v/>
      </c>
      <c r="AN37" s="46" t="s">
        <v>23</v>
      </c>
      <c r="AO37" s="5" t="str">
        <f>IFERROR(VLOOKUP($A37,集約用シート!$B$5:$U$300,15,FALSE),"")</f>
        <v/>
      </c>
      <c r="AP37" s="8" t="s">
        <v>23</v>
      </c>
      <c r="AQ37" s="46" t="s">
        <v>23</v>
      </c>
      <c r="AR37" s="5" t="str">
        <f>IFERROR(VLOOKUP($A37,集約用シート!$B$5:$U$300,19,FALSE),"")</f>
        <v/>
      </c>
      <c r="AS37" s="46" t="s">
        <v>23</v>
      </c>
      <c r="AT37" s="5" t="str">
        <f>IFERROR(VLOOKUP($A38,集約用シート!$B$5:$U$300,21,FALSE),"")</f>
        <v/>
      </c>
    </row>
    <row r="38" spans="1:46" ht="28.5" customHeight="1">
      <c r="A38" s="20">
        <v>4951</v>
      </c>
      <c r="B38" s="21" t="s">
        <v>1773</v>
      </c>
      <c r="C38" s="46" t="s">
        <v>22</v>
      </c>
      <c r="D38" s="46" t="s">
        <v>22</v>
      </c>
      <c r="E38" s="46"/>
      <c r="F38" s="46"/>
      <c r="G38" s="46"/>
      <c r="H38" s="46"/>
      <c r="I38" s="46"/>
      <c r="J38" s="46"/>
      <c r="K38" s="46"/>
      <c r="L38" s="46"/>
      <c r="M38" s="46"/>
      <c r="N38" s="46" t="s">
        <v>22</v>
      </c>
      <c r="O38" s="46" t="s">
        <v>21</v>
      </c>
      <c r="P38" s="46"/>
      <c r="Q38" s="46"/>
      <c r="R38" s="46"/>
      <c r="S38" s="46"/>
      <c r="T38" s="46"/>
      <c r="U38" s="46"/>
      <c r="V38" s="46"/>
      <c r="W38" s="46"/>
      <c r="X38" s="46"/>
      <c r="Y38" s="46" t="s">
        <v>23</v>
      </c>
      <c r="Z38" s="46" t="s">
        <v>23</v>
      </c>
      <c r="AA38" s="46" t="e">
        <v>#N/A</v>
      </c>
      <c r="AB38" s="46" t="s">
        <v>23</v>
      </c>
      <c r="AC38" s="46" t="s">
        <v>23</v>
      </c>
      <c r="AD38" s="46" t="s">
        <v>23</v>
      </c>
      <c r="AE38" s="46" t="s">
        <v>23</v>
      </c>
      <c r="AF38" s="46" t="s">
        <v>23</v>
      </c>
      <c r="AG38" s="46" t="s">
        <v>23</v>
      </c>
      <c r="AH38" s="46" t="s">
        <v>23</v>
      </c>
      <c r="AI38" s="46" t="s">
        <v>23</v>
      </c>
      <c r="AJ38" s="46" t="s">
        <v>23</v>
      </c>
      <c r="AK38" s="46" t="s">
        <v>23</v>
      </c>
      <c r="AL38" s="46" t="s">
        <v>23</v>
      </c>
      <c r="AM38" s="46" t="str">
        <f>IFERROR(VLOOKUP(B38,Sheet1!$A$5:$B$300,2,FALSE),"")</f>
        <v/>
      </c>
      <c r="AN38" s="46" t="s">
        <v>23</v>
      </c>
      <c r="AO38" s="5" t="str">
        <f>IFERROR(VLOOKUP($A38,集約用シート!$B$5:$U$300,15,FALSE),"")</f>
        <v/>
      </c>
      <c r="AP38" s="8" t="s">
        <v>23</v>
      </c>
      <c r="AQ38" s="46" t="s">
        <v>23</v>
      </c>
      <c r="AR38" s="5" t="str">
        <f>IFERROR(VLOOKUP($A38,集約用シート!$B$5:$U$300,19,FALSE),"")</f>
        <v/>
      </c>
      <c r="AS38" s="46" t="s">
        <v>23</v>
      </c>
      <c r="AT38" s="5" t="str">
        <f>IFERROR(VLOOKUP($A39,集約用シート!$B$5:$U$300,21,FALSE),"")</f>
        <v/>
      </c>
    </row>
    <row r="39" spans="1:46" ht="28.5" customHeight="1">
      <c r="A39" s="20">
        <v>4952</v>
      </c>
      <c r="B39" s="21" t="s">
        <v>1774</v>
      </c>
      <c r="C39" s="37"/>
      <c r="D39" s="46"/>
      <c r="E39" s="46"/>
      <c r="F39" s="46"/>
      <c r="G39" s="46"/>
      <c r="H39" s="46"/>
      <c r="I39" s="46"/>
      <c r="J39" s="46"/>
      <c r="K39" s="46"/>
      <c r="L39" s="46"/>
      <c r="M39" s="46"/>
      <c r="N39" s="46"/>
      <c r="O39" s="46"/>
      <c r="P39" s="46"/>
      <c r="Q39" s="46"/>
      <c r="R39" s="46"/>
      <c r="S39" s="46"/>
      <c r="T39" s="46"/>
      <c r="U39" s="46"/>
      <c r="V39" s="46"/>
      <c r="W39" s="46"/>
      <c r="X39" s="46"/>
      <c r="Y39" s="46" t="s">
        <v>23</v>
      </c>
      <c r="Z39" s="46" t="s">
        <v>23</v>
      </c>
      <c r="AA39" s="46" t="e">
        <v>#N/A</v>
      </c>
      <c r="AB39" s="46" t="s">
        <v>23</v>
      </c>
      <c r="AC39" s="46" t="s">
        <v>23</v>
      </c>
      <c r="AD39" s="46" t="s">
        <v>23</v>
      </c>
      <c r="AE39" s="46" t="s">
        <v>23</v>
      </c>
      <c r="AF39" s="46" t="s">
        <v>23</v>
      </c>
      <c r="AG39" s="46" t="s">
        <v>23</v>
      </c>
      <c r="AH39" s="46" t="s">
        <v>23</v>
      </c>
      <c r="AI39" s="46" t="s">
        <v>23</v>
      </c>
      <c r="AJ39" s="46" t="s">
        <v>23</v>
      </c>
      <c r="AK39" s="46" t="s">
        <v>23</v>
      </c>
      <c r="AL39" s="46" t="s">
        <v>23</v>
      </c>
      <c r="AM39" s="46" t="str">
        <f>IFERROR(VLOOKUP(B39,Sheet1!$A$5:$B$300,2,FALSE),"")</f>
        <v/>
      </c>
      <c r="AN39" s="46" t="s">
        <v>23</v>
      </c>
      <c r="AO39" s="5" t="str">
        <f>IFERROR(VLOOKUP($A39,集約用シート!$B$5:$U$300,15,FALSE),"")</f>
        <v/>
      </c>
      <c r="AP39" s="8" t="s">
        <v>23</v>
      </c>
      <c r="AQ39" s="46" t="s">
        <v>23</v>
      </c>
      <c r="AR39" s="5" t="str">
        <f>IFERROR(VLOOKUP($A39,集約用シート!$B$5:$U$300,19,FALSE),"")</f>
        <v/>
      </c>
      <c r="AS39" s="46" t="s">
        <v>23</v>
      </c>
      <c r="AT39" s="5" t="str">
        <f>IFERROR(VLOOKUP($A40,集約用シート!$B$5:$U$300,21,FALSE),"")</f>
        <v/>
      </c>
    </row>
    <row r="40" spans="1:46" ht="28.5" customHeight="1">
      <c r="A40" s="20">
        <v>4955</v>
      </c>
      <c r="B40" s="21" t="s">
        <v>1775</v>
      </c>
      <c r="C40" s="37"/>
      <c r="D40" s="46"/>
      <c r="E40" s="46"/>
      <c r="F40" s="46"/>
      <c r="G40" s="46"/>
      <c r="H40" s="46"/>
      <c r="I40" s="46"/>
      <c r="J40" s="46"/>
      <c r="K40" s="46"/>
      <c r="L40" s="46"/>
      <c r="M40" s="46"/>
      <c r="N40" s="46"/>
      <c r="O40" s="46"/>
      <c r="P40" s="46"/>
      <c r="Q40" s="46"/>
      <c r="R40" s="46"/>
      <c r="S40" s="46"/>
      <c r="T40" s="46"/>
      <c r="U40" s="46"/>
      <c r="V40" s="46"/>
      <c r="W40" s="46"/>
      <c r="X40" s="46"/>
      <c r="Y40" s="46" t="s">
        <v>23</v>
      </c>
      <c r="Z40" s="46" t="s">
        <v>23</v>
      </c>
      <c r="AA40" s="46" t="e">
        <v>#N/A</v>
      </c>
      <c r="AB40" s="46" t="s">
        <v>23</v>
      </c>
      <c r="AC40" s="46" t="s">
        <v>23</v>
      </c>
      <c r="AD40" s="46" t="s">
        <v>23</v>
      </c>
      <c r="AE40" s="46" t="s">
        <v>23</v>
      </c>
      <c r="AF40" s="46" t="s">
        <v>23</v>
      </c>
      <c r="AG40" s="46" t="s">
        <v>23</v>
      </c>
      <c r="AH40" s="46" t="s">
        <v>23</v>
      </c>
      <c r="AI40" s="46" t="s">
        <v>23</v>
      </c>
      <c r="AJ40" s="46" t="s">
        <v>23</v>
      </c>
      <c r="AK40" s="46" t="s">
        <v>23</v>
      </c>
      <c r="AL40" s="46" t="s">
        <v>23</v>
      </c>
      <c r="AM40" s="46" t="str">
        <f>IFERROR(VLOOKUP(B40,Sheet1!$A$5:$B$300,2,FALSE),"")</f>
        <v/>
      </c>
      <c r="AN40" s="46" t="s">
        <v>23</v>
      </c>
      <c r="AO40" s="5" t="str">
        <f>IFERROR(VLOOKUP($A40,集約用シート!$B$5:$U$300,15,FALSE),"")</f>
        <v/>
      </c>
      <c r="AP40" s="8" t="s">
        <v>23</v>
      </c>
      <c r="AQ40" s="46" t="s">
        <v>23</v>
      </c>
      <c r="AR40" s="5" t="str">
        <f>IFERROR(VLOOKUP($A40,集約用シート!$B$5:$U$300,19,FALSE),"")</f>
        <v/>
      </c>
      <c r="AS40" s="46" t="s">
        <v>23</v>
      </c>
      <c r="AT40" s="5" t="str">
        <f>IFERROR(VLOOKUP($A41,集約用シート!$B$5:$U$300,21,FALSE),"")</f>
        <v/>
      </c>
    </row>
    <row r="41" spans="1:46" ht="28.5" customHeight="1">
      <c r="A41" s="20">
        <v>4958</v>
      </c>
      <c r="B41" s="21" t="s">
        <v>1776</v>
      </c>
      <c r="C41" s="37"/>
      <c r="D41" s="46"/>
      <c r="E41" s="46"/>
      <c r="F41" s="46"/>
      <c r="G41" s="46"/>
      <c r="H41" s="46"/>
      <c r="I41" s="46"/>
      <c r="J41" s="46"/>
      <c r="K41" s="46"/>
      <c r="L41" s="46"/>
      <c r="M41" s="46"/>
      <c r="N41" s="46"/>
      <c r="O41" s="46"/>
      <c r="P41" s="46"/>
      <c r="Q41" s="46"/>
      <c r="R41" s="46"/>
      <c r="S41" s="46"/>
      <c r="T41" s="46"/>
      <c r="U41" s="46"/>
      <c r="V41" s="46"/>
      <c r="W41" s="46"/>
      <c r="X41" s="46"/>
      <c r="Y41" s="46" t="s">
        <v>23</v>
      </c>
      <c r="Z41" s="46" t="s">
        <v>23</v>
      </c>
      <c r="AA41" s="46" t="e">
        <v>#N/A</v>
      </c>
      <c r="AB41" s="46" t="s">
        <v>23</v>
      </c>
      <c r="AC41" s="46" t="s">
        <v>23</v>
      </c>
      <c r="AD41" s="46" t="s">
        <v>23</v>
      </c>
      <c r="AE41" s="46" t="s">
        <v>23</v>
      </c>
      <c r="AF41" s="46" t="s">
        <v>23</v>
      </c>
      <c r="AG41" s="46" t="s">
        <v>23</v>
      </c>
      <c r="AH41" s="46" t="s">
        <v>23</v>
      </c>
      <c r="AI41" s="46" t="s">
        <v>23</v>
      </c>
      <c r="AJ41" s="46" t="s">
        <v>23</v>
      </c>
      <c r="AK41" s="46" t="s">
        <v>23</v>
      </c>
      <c r="AL41" s="46" t="s">
        <v>23</v>
      </c>
      <c r="AM41" s="46" t="str">
        <f>IFERROR(VLOOKUP(B41,Sheet1!$A$5:$B$300,2,FALSE),"")</f>
        <v/>
      </c>
      <c r="AN41" s="46" t="s">
        <v>23</v>
      </c>
      <c r="AO41" s="5" t="str">
        <f>IFERROR(VLOOKUP($A41,集約用シート!$B$5:$U$300,15,FALSE),"")</f>
        <v/>
      </c>
      <c r="AP41" s="8" t="s">
        <v>23</v>
      </c>
      <c r="AQ41" s="46" t="s">
        <v>23</v>
      </c>
      <c r="AR41" s="5" t="str">
        <f>IFERROR(VLOOKUP($A41,集約用シート!$B$5:$U$300,19,FALSE),"")</f>
        <v/>
      </c>
      <c r="AS41" s="46" t="s">
        <v>23</v>
      </c>
      <c r="AT41" s="5" t="str">
        <f>IFERROR(VLOOKUP($A42,集約用シート!$B$5:$U$300,21,FALSE),"")</f>
        <v/>
      </c>
    </row>
    <row r="42" spans="1:46" ht="28.5" customHeight="1">
      <c r="A42" s="20">
        <v>4959</v>
      </c>
      <c r="B42" s="21" t="s">
        <v>1777</v>
      </c>
      <c r="C42" s="37"/>
      <c r="D42" s="46"/>
      <c r="E42" s="46"/>
      <c r="F42" s="46"/>
      <c r="G42" s="46"/>
      <c r="H42" s="46"/>
      <c r="I42" s="46"/>
      <c r="J42" s="46"/>
      <c r="K42" s="46"/>
      <c r="L42" s="46"/>
      <c r="M42" s="46"/>
      <c r="N42" s="46"/>
      <c r="O42" s="46"/>
      <c r="P42" s="46"/>
      <c r="Q42" s="46"/>
      <c r="R42" s="46"/>
      <c r="S42" s="46"/>
      <c r="T42" s="46"/>
      <c r="U42" s="46"/>
      <c r="V42" s="46"/>
      <c r="W42" s="46"/>
      <c r="X42" s="46"/>
      <c r="Y42" s="46" t="s">
        <v>23</v>
      </c>
      <c r="Z42" s="46" t="s">
        <v>23</v>
      </c>
      <c r="AA42" s="46" t="e">
        <v>#N/A</v>
      </c>
      <c r="AB42" s="46" t="s">
        <v>23</v>
      </c>
      <c r="AC42" s="46" t="s">
        <v>23</v>
      </c>
      <c r="AD42" s="46" t="s">
        <v>23</v>
      </c>
      <c r="AE42" s="46" t="s">
        <v>23</v>
      </c>
      <c r="AF42" s="46" t="s">
        <v>23</v>
      </c>
      <c r="AG42" s="46" t="s">
        <v>23</v>
      </c>
      <c r="AH42" s="46" t="s">
        <v>23</v>
      </c>
      <c r="AI42" s="46" t="s">
        <v>23</v>
      </c>
      <c r="AJ42" s="46" t="s">
        <v>23</v>
      </c>
      <c r="AK42" s="46" t="s">
        <v>23</v>
      </c>
      <c r="AL42" s="46" t="s">
        <v>23</v>
      </c>
      <c r="AM42" s="46" t="str">
        <f>IFERROR(VLOOKUP(B42,Sheet1!$A$5:$B$300,2,FALSE),"")</f>
        <v/>
      </c>
      <c r="AN42" s="46" t="s">
        <v>23</v>
      </c>
      <c r="AO42" s="5" t="str">
        <f>IFERROR(VLOOKUP($A42,集約用シート!$B$5:$U$300,15,FALSE),"")</f>
        <v/>
      </c>
      <c r="AP42" s="8" t="s">
        <v>23</v>
      </c>
      <c r="AQ42" s="46" t="s">
        <v>23</v>
      </c>
      <c r="AR42" s="5" t="str">
        <f>IFERROR(VLOOKUP($A42,集約用シート!$B$5:$U$300,19,FALSE),"")</f>
        <v/>
      </c>
      <c r="AS42" s="46" t="s">
        <v>23</v>
      </c>
      <c r="AT42" s="5" t="str">
        <f>IFERROR(VLOOKUP($A43,集約用シート!$B$5:$U$300,21,FALSE),"")</f>
        <v/>
      </c>
    </row>
    <row r="43" spans="1:46" ht="28.5" customHeight="1">
      <c r="A43" s="20">
        <v>4962</v>
      </c>
      <c r="B43" s="21" t="s">
        <v>1778</v>
      </c>
      <c r="C43" s="37"/>
      <c r="D43" s="46"/>
      <c r="E43" s="46"/>
      <c r="F43" s="46"/>
      <c r="G43" s="46"/>
      <c r="H43" s="46"/>
      <c r="I43" s="46"/>
      <c r="J43" s="46"/>
      <c r="K43" s="46"/>
      <c r="L43" s="46"/>
      <c r="M43" s="46"/>
      <c r="N43" s="46"/>
      <c r="O43" s="46"/>
      <c r="P43" s="46"/>
      <c r="Q43" s="46"/>
      <c r="R43" s="46"/>
      <c r="S43" s="46"/>
      <c r="T43" s="46"/>
      <c r="U43" s="46"/>
      <c r="V43" s="46"/>
      <c r="W43" s="46"/>
      <c r="X43" s="46"/>
      <c r="Y43" s="46" t="s">
        <v>23</v>
      </c>
      <c r="Z43" s="46" t="s">
        <v>23</v>
      </c>
      <c r="AA43" s="46" t="e">
        <v>#N/A</v>
      </c>
      <c r="AB43" s="46" t="s">
        <v>23</v>
      </c>
      <c r="AC43" s="46" t="s">
        <v>23</v>
      </c>
      <c r="AD43" s="46" t="s">
        <v>23</v>
      </c>
      <c r="AE43" s="46" t="s">
        <v>23</v>
      </c>
      <c r="AF43" s="46" t="s">
        <v>23</v>
      </c>
      <c r="AG43" s="46" t="s">
        <v>23</v>
      </c>
      <c r="AH43" s="46" t="s">
        <v>23</v>
      </c>
      <c r="AI43" s="46" t="s">
        <v>23</v>
      </c>
      <c r="AJ43" s="46" t="s">
        <v>23</v>
      </c>
      <c r="AK43" s="46" t="s">
        <v>23</v>
      </c>
      <c r="AL43" s="46" t="s">
        <v>23</v>
      </c>
      <c r="AM43" s="46" t="str">
        <f>IFERROR(VLOOKUP(B43,Sheet1!$A$5:$B$300,2,FALSE),"")</f>
        <v/>
      </c>
      <c r="AN43" s="46" t="s">
        <v>23</v>
      </c>
      <c r="AO43" s="5" t="str">
        <f>IFERROR(VLOOKUP($A43,集約用シート!$B$5:$U$300,15,FALSE),"")</f>
        <v/>
      </c>
      <c r="AP43" s="8" t="s">
        <v>23</v>
      </c>
      <c r="AQ43" s="46" t="s">
        <v>23</v>
      </c>
      <c r="AR43" s="5" t="str">
        <f>IFERROR(VLOOKUP($A43,集約用シート!$B$5:$U$300,19,FALSE),"")</f>
        <v/>
      </c>
      <c r="AS43" s="46" t="s">
        <v>23</v>
      </c>
      <c r="AT43" s="5" t="str">
        <f>IFERROR(VLOOKUP($A44,集約用シート!$B$5:$U$300,21,FALSE),"")</f>
        <v/>
      </c>
    </row>
    <row r="44" spans="1:46" ht="28.5" customHeight="1">
      <c r="A44" s="20">
        <v>4964</v>
      </c>
      <c r="B44" s="21" t="s">
        <v>1779</v>
      </c>
      <c r="C44" s="37"/>
      <c r="D44" s="46"/>
      <c r="E44" s="46"/>
      <c r="F44" s="46"/>
      <c r="G44" s="46"/>
      <c r="H44" s="46"/>
      <c r="I44" s="46"/>
      <c r="J44" s="46"/>
      <c r="K44" s="46"/>
      <c r="L44" s="46"/>
      <c r="M44" s="46"/>
      <c r="N44" s="46"/>
      <c r="O44" s="46"/>
      <c r="P44" s="46"/>
      <c r="Q44" s="46"/>
      <c r="R44" s="46"/>
      <c r="S44" s="46"/>
      <c r="T44" s="46"/>
      <c r="U44" s="46"/>
      <c r="V44" s="46"/>
      <c r="W44" s="46"/>
      <c r="X44" s="46"/>
      <c r="Y44" s="46" t="s">
        <v>23</v>
      </c>
      <c r="Z44" s="46" t="s">
        <v>23</v>
      </c>
      <c r="AA44" s="46" t="e">
        <v>#N/A</v>
      </c>
      <c r="AB44" s="46" t="s">
        <v>23</v>
      </c>
      <c r="AC44" s="46" t="s">
        <v>23</v>
      </c>
      <c r="AD44" s="46" t="s">
        <v>23</v>
      </c>
      <c r="AE44" s="46" t="s">
        <v>23</v>
      </c>
      <c r="AF44" s="46" t="s">
        <v>23</v>
      </c>
      <c r="AG44" s="46" t="s">
        <v>23</v>
      </c>
      <c r="AH44" s="46" t="s">
        <v>23</v>
      </c>
      <c r="AI44" s="46" t="s">
        <v>23</v>
      </c>
      <c r="AJ44" s="46" t="s">
        <v>23</v>
      </c>
      <c r="AK44" s="46" t="s">
        <v>23</v>
      </c>
      <c r="AL44" s="46" t="s">
        <v>23</v>
      </c>
      <c r="AM44" s="46" t="str">
        <f>IFERROR(VLOOKUP(B44,Sheet1!$A$5:$B$300,2,FALSE),"")</f>
        <v/>
      </c>
      <c r="AN44" s="46" t="s">
        <v>23</v>
      </c>
      <c r="AO44" s="5" t="str">
        <f>IFERROR(VLOOKUP($A44,集約用シート!$B$5:$U$300,15,FALSE),"")</f>
        <v/>
      </c>
      <c r="AP44" s="8" t="s">
        <v>23</v>
      </c>
      <c r="AQ44" s="46" t="s">
        <v>23</v>
      </c>
      <c r="AR44" s="5" t="str">
        <f>IFERROR(VLOOKUP($A44,集約用シート!$B$5:$U$300,19,FALSE),"")</f>
        <v/>
      </c>
      <c r="AS44" s="46" t="s">
        <v>23</v>
      </c>
      <c r="AT44" s="5" t="str">
        <f>IFERROR(VLOOKUP($A45,集約用シート!$B$5:$U$300,21,FALSE),"")</f>
        <v/>
      </c>
    </row>
    <row r="45" spans="1:46" ht="28.5" customHeight="1">
      <c r="A45" s="20">
        <v>4965</v>
      </c>
      <c r="B45" s="21" t="s">
        <v>1780</v>
      </c>
      <c r="C45" s="37"/>
      <c r="D45" s="46"/>
      <c r="E45" s="46"/>
      <c r="F45" s="46"/>
      <c r="G45" s="46"/>
      <c r="H45" s="46"/>
      <c r="I45" s="46"/>
      <c r="J45" s="46"/>
      <c r="K45" s="46"/>
      <c r="L45" s="46"/>
      <c r="M45" s="46"/>
      <c r="N45" s="46"/>
      <c r="O45" s="46"/>
      <c r="P45" s="46"/>
      <c r="Q45" s="46"/>
      <c r="R45" s="46"/>
      <c r="S45" s="46"/>
      <c r="T45" s="46"/>
      <c r="U45" s="46"/>
      <c r="V45" s="46"/>
      <c r="W45" s="46"/>
      <c r="X45" s="46"/>
      <c r="Y45" s="46" t="s">
        <v>23</v>
      </c>
      <c r="Z45" s="46" t="s">
        <v>23</v>
      </c>
      <c r="AA45" s="46" t="e">
        <v>#N/A</v>
      </c>
      <c r="AB45" s="46" t="s">
        <v>23</v>
      </c>
      <c r="AC45" s="46" t="s">
        <v>23</v>
      </c>
      <c r="AD45" s="46" t="s">
        <v>23</v>
      </c>
      <c r="AE45" s="46" t="s">
        <v>23</v>
      </c>
      <c r="AF45" s="46" t="s">
        <v>23</v>
      </c>
      <c r="AG45" s="46" t="s">
        <v>23</v>
      </c>
      <c r="AH45" s="46" t="s">
        <v>23</v>
      </c>
      <c r="AI45" s="46" t="s">
        <v>23</v>
      </c>
      <c r="AJ45" s="46" t="s">
        <v>23</v>
      </c>
      <c r="AK45" s="46" t="s">
        <v>23</v>
      </c>
      <c r="AL45" s="46" t="s">
        <v>23</v>
      </c>
      <c r="AM45" s="46" t="str">
        <f>IFERROR(VLOOKUP(B45,Sheet1!$A$5:$B$300,2,FALSE),"")</f>
        <v/>
      </c>
      <c r="AN45" s="46" t="s">
        <v>23</v>
      </c>
      <c r="AO45" s="5" t="str">
        <f>IFERROR(VLOOKUP($A45,集約用シート!$B$5:$U$300,15,FALSE),"")</f>
        <v/>
      </c>
      <c r="AP45" s="8" t="s">
        <v>23</v>
      </c>
      <c r="AQ45" s="46" t="s">
        <v>23</v>
      </c>
      <c r="AR45" s="5" t="str">
        <f>IFERROR(VLOOKUP($A45,集約用シート!$B$5:$U$300,19,FALSE),"")</f>
        <v/>
      </c>
      <c r="AS45" s="46" t="s">
        <v>23</v>
      </c>
      <c r="AT45" s="5" t="str">
        <f>IFERROR(VLOOKUP($A46,集約用シート!$B$5:$U$300,21,FALSE),"")</f>
        <v/>
      </c>
    </row>
    <row r="46" spans="1:46" ht="28.5" customHeight="1">
      <c r="A46" s="20">
        <v>4966</v>
      </c>
      <c r="B46" s="21" t="s">
        <v>1781</v>
      </c>
      <c r="C46" s="37"/>
      <c r="D46" s="46"/>
      <c r="E46" s="46"/>
      <c r="F46" s="46"/>
      <c r="G46" s="46"/>
      <c r="H46" s="46"/>
      <c r="I46" s="46"/>
      <c r="J46" s="46"/>
      <c r="K46" s="46"/>
      <c r="L46" s="46"/>
      <c r="M46" s="46"/>
      <c r="N46" s="46"/>
      <c r="O46" s="46"/>
      <c r="P46" s="46"/>
      <c r="Q46" s="46"/>
      <c r="R46" s="46"/>
      <c r="S46" s="46"/>
      <c r="T46" s="46"/>
      <c r="U46" s="46"/>
      <c r="V46" s="46"/>
      <c r="W46" s="46"/>
      <c r="X46" s="46"/>
      <c r="Y46" s="46" t="s">
        <v>23</v>
      </c>
      <c r="Z46" s="46" t="s">
        <v>23</v>
      </c>
      <c r="AA46" s="46" t="e">
        <v>#N/A</v>
      </c>
      <c r="AB46" s="46" t="s">
        <v>23</v>
      </c>
      <c r="AC46" s="46" t="s">
        <v>23</v>
      </c>
      <c r="AD46" s="46" t="s">
        <v>23</v>
      </c>
      <c r="AE46" s="46" t="s">
        <v>23</v>
      </c>
      <c r="AF46" s="46" t="s">
        <v>23</v>
      </c>
      <c r="AG46" s="46" t="s">
        <v>23</v>
      </c>
      <c r="AH46" s="46" t="s">
        <v>23</v>
      </c>
      <c r="AI46" s="46" t="s">
        <v>23</v>
      </c>
      <c r="AJ46" s="46" t="s">
        <v>23</v>
      </c>
      <c r="AK46" s="46" t="s">
        <v>23</v>
      </c>
      <c r="AL46" s="46" t="s">
        <v>23</v>
      </c>
      <c r="AM46" s="46" t="str">
        <f>IFERROR(VLOOKUP(B46,Sheet1!$A$5:$B$300,2,FALSE),"")</f>
        <v/>
      </c>
      <c r="AN46" s="46" t="s">
        <v>23</v>
      </c>
      <c r="AO46" s="5" t="str">
        <f>IFERROR(VLOOKUP($A46,集約用シート!$B$5:$U$300,15,FALSE),"")</f>
        <v/>
      </c>
      <c r="AP46" s="8" t="s">
        <v>23</v>
      </c>
      <c r="AQ46" s="46" t="s">
        <v>23</v>
      </c>
      <c r="AR46" s="5" t="str">
        <f>IFERROR(VLOOKUP($A46,集約用シート!$B$5:$U$300,19,FALSE),"")</f>
        <v/>
      </c>
      <c r="AS46" s="46" t="s">
        <v>23</v>
      </c>
      <c r="AT46" s="5" t="str">
        <f>IFERROR(VLOOKUP($A47,集約用シート!$B$5:$U$300,21,FALSE),"")</f>
        <v/>
      </c>
    </row>
    <row r="47" spans="1:46" ht="28.5" customHeight="1">
      <c r="A47" s="20">
        <v>4967</v>
      </c>
      <c r="B47" s="21" t="s">
        <v>1782</v>
      </c>
      <c r="C47" s="37"/>
      <c r="D47" s="46"/>
      <c r="E47" s="46"/>
      <c r="F47" s="46"/>
      <c r="G47" s="46"/>
      <c r="H47" s="46"/>
      <c r="I47" s="46"/>
      <c r="J47" s="46"/>
      <c r="K47" s="46"/>
      <c r="L47" s="46"/>
      <c r="M47" s="46"/>
      <c r="N47" s="46"/>
      <c r="O47" s="46"/>
      <c r="P47" s="46"/>
      <c r="Q47" s="46"/>
      <c r="R47" s="46"/>
      <c r="S47" s="46"/>
      <c r="T47" s="46"/>
      <c r="U47" s="46"/>
      <c r="V47" s="46"/>
      <c r="W47" s="46"/>
      <c r="X47" s="46"/>
      <c r="Y47" s="46" t="s">
        <v>23</v>
      </c>
      <c r="Z47" s="46" t="s">
        <v>23</v>
      </c>
      <c r="AA47" s="46" t="e">
        <v>#N/A</v>
      </c>
      <c r="AB47" s="46" t="s">
        <v>23</v>
      </c>
      <c r="AC47" s="46" t="s">
        <v>23</v>
      </c>
      <c r="AD47" s="46" t="s">
        <v>23</v>
      </c>
      <c r="AE47" s="46" t="s">
        <v>23</v>
      </c>
      <c r="AF47" s="46" t="s">
        <v>23</v>
      </c>
      <c r="AG47" s="46" t="s">
        <v>23</v>
      </c>
      <c r="AH47" s="46" t="s">
        <v>23</v>
      </c>
      <c r="AI47" s="46" t="s">
        <v>23</v>
      </c>
      <c r="AJ47" s="46" t="s">
        <v>23</v>
      </c>
      <c r="AK47" s="46" t="s">
        <v>23</v>
      </c>
      <c r="AL47" s="46" t="s">
        <v>23</v>
      </c>
      <c r="AM47" s="46" t="str">
        <f>IFERROR(VLOOKUP(B47,Sheet1!$A$5:$B$300,2,FALSE),"")</f>
        <v/>
      </c>
      <c r="AN47" s="46" t="s">
        <v>23</v>
      </c>
      <c r="AO47" s="5" t="str">
        <f>IFERROR(VLOOKUP($A47,集約用シート!$B$5:$U$300,15,FALSE),"")</f>
        <v/>
      </c>
      <c r="AP47" s="8" t="s">
        <v>23</v>
      </c>
      <c r="AQ47" s="46" t="s">
        <v>23</v>
      </c>
      <c r="AR47" s="5" t="str">
        <f>IFERROR(VLOOKUP($A47,集約用シート!$B$5:$U$300,19,FALSE),"")</f>
        <v/>
      </c>
      <c r="AS47" s="46" t="s">
        <v>23</v>
      </c>
      <c r="AT47" s="5" t="str">
        <f>IFERROR(VLOOKUP($A48,集約用シート!$B$5:$U$300,21,FALSE),"")</f>
        <v/>
      </c>
    </row>
    <row r="48" spans="1:46" ht="28.5" customHeight="1">
      <c r="A48" s="20">
        <v>497</v>
      </c>
      <c r="B48" s="21" t="s">
        <v>1783</v>
      </c>
      <c r="C48" s="37"/>
      <c r="D48" s="46"/>
      <c r="E48" s="46"/>
      <c r="F48" s="46"/>
      <c r="G48" s="46"/>
      <c r="H48" s="46"/>
      <c r="I48" s="46"/>
      <c r="J48" s="46"/>
      <c r="K48" s="46"/>
      <c r="L48" s="46"/>
      <c r="M48" s="46"/>
      <c r="N48" s="46"/>
      <c r="O48" s="46"/>
      <c r="P48" s="46"/>
      <c r="Q48" s="46"/>
      <c r="R48" s="46"/>
      <c r="S48" s="46"/>
      <c r="T48" s="46"/>
      <c r="U48" s="46"/>
      <c r="V48" s="46"/>
      <c r="W48" s="46"/>
      <c r="X48" s="46"/>
      <c r="Y48" s="46" t="s">
        <v>23</v>
      </c>
      <c r="Z48" s="46" t="s">
        <v>23</v>
      </c>
      <c r="AA48" s="46" t="e">
        <v>#N/A</v>
      </c>
      <c r="AB48" s="46" t="s">
        <v>23</v>
      </c>
      <c r="AC48" s="46" t="s">
        <v>23</v>
      </c>
      <c r="AD48" s="46" t="s">
        <v>23</v>
      </c>
      <c r="AE48" s="46" t="s">
        <v>23</v>
      </c>
      <c r="AF48" s="46" t="s">
        <v>23</v>
      </c>
      <c r="AG48" s="46" t="s">
        <v>23</v>
      </c>
      <c r="AH48" s="46" t="s">
        <v>23</v>
      </c>
      <c r="AI48" s="46" t="s">
        <v>23</v>
      </c>
      <c r="AJ48" s="46" t="s">
        <v>23</v>
      </c>
      <c r="AK48" s="46" t="s">
        <v>23</v>
      </c>
      <c r="AL48" s="46" t="s">
        <v>23</v>
      </c>
      <c r="AM48" s="46" t="str">
        <f>IFERROR(VLOOKUP(B48,Sheet1!$A$5:$B$300,2,FALSE),"")</f>
        <v/>
      </c>
      <c r="AN48" s="46" t="s">
        <v>23</v>
      </c>
      <c r="AO48" s="5" t="str">
        <f>IFERROR(VLOOKUP($A48,集約用シート!$B$5:$U$300,15,FALSE),"")</f>
        <v/>
      </c>
      <c r="AP48" s="8" t="s">
        <v>23</v>
      </c>
      <c r="AQ48" s="46" t="s">
        <v>23</v>
      </c>
      <c r="AR48" s="5" t="str">
        <f>IFERROR(VLOOKUP($A48,集約用シート!$B$5:$U$300,19,FALSE),"")</f>
        <v/>
      </c>
      <c r="AS48" s="46" t="s">
        <v>23</v>
      </c>
      <c r="AT48" s="5" t="str">
        <f>IFERROR(VLOOKUP($A49,集約用シート!$B$5:$U$300,21,FALSE),"")</f>
        <v/>
      </c>
    </row>
    <row r="49" spans="1:46" ht="28.5" customHeight="1">
      <c r="A49" s="20">
        <v>4971</v>
      </c>
      <c r="B49" s="21" t="s">
        <v>1784</v>
      </c>
      <c r="C49" s="37"/>
      <c r="D49" s="46"/>
      <c r="E49" s="46"/>
      <c r="F49" s="46"/>
      <c r="G49" s="46"/>
      <c r="H49" s="46"/>
      <c r="I49" s="46"/>
      <c r="J49" s="46"/>
      <c r="K49" s="46"/>
      <c r="L49" s="46"/>
      <c r="M49" s="46"/>
      <c r="N49" s="46"/>
      <c r="O49" s="46"/>
      <c r="P49" s="46"/>
      <c r="Q49" s="46"/>
      <c r="R49" s="46"/>
      <c r="S49" s="46"/>
      <c r="T49" s="46"/>
      <c r="U49" s="46"/>
      <c r="V49" s="46"/>
      <c r="W49" s="46"/>
      <c r="X49" s="46"/>
      <c r="Y49" s="46" t="s">
        <v>23</v>
      </c>
      <c r="Z49" s="46" t="s">
        <v>23</v>
      </c>
      <c r="AA49" s="46" t="e">
        <v>#N/A</v>
      </c>
      <c r="AB49" s="46" t="s">
        <v>23</v>
      </c>
      <c r="AC49" s="46" t="s">
        <v>23</v>
      </c>
      <c r="AD49" s="46" t="s">
        <v>23</v>
      </c>
      <c r="AE49" s="46" t="s">
        <v>23</v>
      </c>
      <c r="AF49" s="46" t="s">
        <v>23</v>
      </c>
      <c r="AG49" s="46" t="s">
        <v>23</v>
      </c>
      <c r="AH49" s="46" t="s">
        <v>23</v>
      </c>
      <c r="AI49" s="46" t="s">
        <v>23</v>
      </c>
      <c r="AJ49" s="46" t="s">
        <v>23</v>
      </c>
      <c r="AK49" s="46" t="s">
        <v>23</v>
      </c>
      <c r="AL49" s="46" t="s">
        <v>23</v>
      </c>
      <c r="AM49" s="46" t="str">
        <f>IFERROR(VLOOKUP(B49,Sheet1!$A$5:$B$300,2,FALSE),"")</f>
        <v/>
      </c>
      <c r="AN49" s="46" t="s">
        <v>23</v>
      </c>
      <c r="AO49" s="5" t="str">
        <f>IFERROR(VLOOKUP($A49,集約用シート!$B$5:$U$300,15,FALSE),"")</f>
        <v/>
      </c>
      <c r="AP49" s="8" t="s">
        <v>23</v>
      </c>
      <c r="AQ49" s="46" t="s">
        <v>23</v>
      </c>
      <c r="AR49" s="5" t="str">
        <f>IFERROR(VLOOKUP($A49,集約用シート!$B$5:$U$300,19,FALSE),"")</f>
        <v/>
      </c>
      <c r="AS49" s="46" t="s">
        <v>23</v>
      </c>
      <c r="AT49" s="5" t="str">
        <f>IFERROR(VLOOKUP($A50,集約用シート!$B$5:$U$300,21,FALSE),"")</f>
        <v/>
      </c>
    </row>
    <row r="50" spans="1:46" ht="28.5" customHeight="1">
      <c r="A50" s="20">
        <v>4976</v>
      </c>
      <c r="B50" s="21" t="s">
        <v>1785</v>
      </c>
      <c r="C50" s="37"/>
      <c r="D50" s="46"/>
      <c r="E50" s="46"/>
      <c r="F50" s="46"/>
      <c r="G50" s="46"/>
      <c r="H50" s="46"/>
      <c r="I50" s="46"/>
      <c r="J50" s="46"/>
      <c r="K50" s="46"/>
      <c r="L50" s="46"/>
      <c r="M50" s="46"/>
      <c r="N50" s="46"/>
      <c r="O50" s="46"/>
      <c r="P50" s="46"/>
      <c r="Q50" s="46"/>
      <c r="R50" s="46"/>
      <c r="S50" s="46"/>
      <c r="T50" s="46"/>
      <c r="U50" s="46"/>
      <c r="V50" s="46"/>
      <c r="W50" s="46"/>
      <c r="X50" s="46"/>
      <c r="Y50" s="46" t="s">
        <v>23</v>
      </c>
      <c r="Z50" s="46" t="s">
        <v>23</v>
      </c>
      <c r="AA50" s="46" t="e">
        <v>#N/A</v>
      </c>
      <c r="AB50" s="46" t="s">
        <v>23</v>
      </c>
      <c r="AC50" s="46" t="s">
        <v>23</v>
      </c>
      <c r="AD50" s="46" t="s">
        <v>23</v>
      </c>
      <c r="AE50" s="46" t="s">
        <v>23</v>
      </c>
      <c r="AF50" s="46" t="s">
        <v>23</v>
      </c>
      <c r="AG50" s="46" t="s">
        <v>23</v>
      </c>
      <c r="AH50" s="46" t="s">
        <v>23</v>
      </c>
      <c r="AI50" s="46" t="s">
        <v>23</v>
      </c>
      <c r="AJ50" s="46" t="s">
        <v>23</v>
      </c>
      <c r="AK50" s="46" t="s">
        <v>23</v>
      </c>
      <c r="AL50" s="46" t="s">
        <v>23</v>
      </c>
      <c r="AM50" s="46" t="str">
        <f>IFERROR(VLOOKUP(B50,Sheet1!$A$5:$B$300,2,FALSE),"")</f>
        <v/>
      </c>
      <c r="AN50" s="46" t="s">
        <v>23</v>
      </c>
      <c r="AO50" s="5" t="str">
        <f>IFERROR(VLOOKUP($A50,集約用シート!$B$5:$U$300,15,FALSE),"")</f>
        <v/>
      </c>
      <c r="AP50" s="8" t="s">
        <v>23</v>
      </c>
      <c r="AQ50" s="46" t="s">
        <v>23</v>
      </c>
      <c r="AR50" s="5" t="str">
        <f>IFERROR(VLOOKUP($A50,集約用シート!$B$5:$U$300,19,FALSE),"")</f>
        <v/>
      </c>
      <c r="AS50" s="46" t="s">
        <v>23</v>
      </c>
      <c r="AT50" s="5" t="str">
        <f>IFERROR(VLOOKUP($A51,集約用シート!$B$5:$U$300,21,FALSE),"")</f>
        <v/>
      </c>
    </row>
    <row r="51" spans="1:46" ht="28.5" customHeight="1">
      <c r="A51" s="20">
        <v>4977</v>
      </c>
      <c r="B51" s="21" t="s">
        <v>1786</v>
      </c>
      <c r="C51" s="37"/>
      <c r="D51" s="46"/>
      <c r="E51" s="46"/>
      <c r="F51" s="46"/>
      <c r="G51" s="46"/>
      <c r="H51" s="46"/>
      <c r="I51" s="46"/>
      <c r="J51" s="46"/>
      <c r="K51" s="46"/>
      <c r="L51" s="46"/>
      <c r="M51" s="46"/>
      <c r="N51" s="46"/>
      <c r="O51" s="46"/>
      <c r="P51" s="46"/>
      <c r="Q51" s="46"/>
      <c r="R51" s="46"/>
      <c r="S51" s="46"/>
      <c r="T51" s="46"/>
      <c r="U51" s="46"/>
      <c r="V51" s="46"/>
      <c r="W51" s="46"/>
      <c r="X51" s="46"/>
      <c r="Y51" s="46" t="s">
        <v>23</v>
      </c>
      <c r="Z51" s="46" t="s">
        <v>23</v>
      </c>
      <c r="AA51" s="46" t="e">
        <v>#N/A</v>
      </c>
      <c r="AB51" s="46" t="s">
        <v>23</v>
      </c>
      <c r="AC51" s="46" t="s">
        <v>23</v>
      </c>
      <c r="AD51" s="46" t="s">
        <v>23</v>
      </c>
      <c r="AE51" s="46" t="s">
        <v>23</v>
      </c>
      <c r="AF51" s="46" t="s">
        <v>23</v>
      </c>
      <c r="AG51" s="46" t="s">
        <v>23</v>
      </c>
      <c r="AH51" s="46" t="s">
        <v>23</v>
      </c>
      <c r="AI51" s="46" t="s">
        <v>23</v>
      </c>
      <c r="AJ51" s="46" t="s">
        <v>23</v>
      </c>
      <c r="AK51" s="46" t="s">
        <v>23</v>
      </c>
      <c r="AL51" s="46" t="s">
        <v>23</v>
      </c>
      <c r="AM51" s="46" t="str">
        <f>IFERROR(VLOOKUP(B51,Sheet1!$A$5:$B$300,2,FALSE),"")</f>
        <v/>
      </c>
      <c r="AN51" s="46" t="s">
        <v>23</v>
      </c>
      <c r="AO51" s="5" t="str">
        <f>IFERROR(VLOOKUP($A51,集約用シート!$B$5:$U$300,15,FALSE),"")</f>
        <v/>
      </c>
      <c r="AP51" s="8" t="s">
        <v>23</v>
      </c>
      <c r="AQ51" s="46" t="s">
        <v>23</v>
      </c>
      <c r="AR51" s="5" t="str">
        <f>IFERROR(VLOOKUP($A51,集約用シート!$B$5:$U$300,19,FALSE),"")</f>
        <v/>
      </c>
      <c r="AS51" s="46" t="s">
        <v>23</v>
      </c>
      <c r="AT51" s="5" t="str">
        <f>IFERROR(VLOOKUP($A52,集約用シート!$B$5:$U$300,21,FALSE),"")</f>
        <v/>
      </c>
    </row>
    <row r="52" spans="1:46" ht="28.5" customHeight="1">
      <c r="A52" s="20">
        <v>4979</v>
      </c>
      <c r="B52" s="21" t="s">
        <v>1787</v>
      </c>
      <c r="C52" s="37"/>
      <c r="D52" s="46"/>
      <c r="E52" s="46"/>
      <c r="F52" s="46"/>
      <c r="G52" s="46"/>
      <c r="H52" s="46"/>
      <c r="I52" s="46"/>
      <c r="J52" s="46"/>
      <c r="K52" s="46"/>
      <c r="L52" s="46"/>
      <c r="M52" s="46"/>
      <c r="N52" s="46"/>
      <c r="O52" s="46"/>
      <c r="P52" s="46"/>
      <c r="Q52" s="46"/>
      <c r="R52" s="46"/>
      <c r="S52" s="46"/>
      <c r="T52" s="46"/>
      <c r="U52" s="46"/>
      <c r="V52" s="46"/>
      <c r="W52" s="46"/>
      <c r="X52" s="46"/>
      <c r="Y52" s="46" t="s">
        <v>23</v>
      </c>
      <c r="Z52" s="46" t="s">
        <v>23</v>
      </c>
      <c r="AA52" s="46" t="e">
        <v>#N/A</v>
      </c>
      <c r="AB52" s="46" t="s">
        <v>23</v>
      </c>
      <c r="AC52" s="46" t="s">
        <v>23</v>
      </c>
      <c r="AD52" s="46" t="s">
        <v>23</v>
      </c>
      <c r="AE52" s="46" t="s">
        <v>23</v>
      </c>
      <c r="AF52" s="46" t="s">
        <v>23</v>
      </c>
      <c r="AG52" s="46" t="s">
        <v>23</v>
      </c>
      <c r="AH52" s="46" t="s">
        <v>23</v>
      </c>
      <c r="AI52" s="46" t="s">
        <v>23</v>
      </c>
      <c r="AJ52" s="46" t="s">
        <v>23</v>
      </c>
      <c r="AK52" s="46" t="s">
        <v>23</v>
      </c>
      <c r="AL52" s="46" t="s">
        <v>23</v>
      </c>
      <c r="AM52" s="46" t="str">
        <f>IFERROR(VLOOKUP(B52,Sheet1!$A$5:$B$300,2,FALSE),"")</f>
        <v/>
      </c>
      <c r="AN52" s="46" t="s">
        <v>23</v>
      </c>
      <c r="AO52" s="5" t="str">
        <f>IFERROR(VLOOKUP($A52,集約用シート!$B$5:$U$300,15,FALSE),"")</f>
        <v/>
      </c>
      <c r="AP52" s="8" t="s">
        <v>23</v>
      </c>
      <c r="AQ52" s="46" t="s">
        <v>23</v>
      </c>
      <c r="AR52" s="5" t="str">
        <f>IFERROR(VLOOKUP($A52,集約用シート!$B$5:$U$300,19,FALSE),"")</f>
        <v/>
      </c>
      <c r="AS52" s="46" t="s">
        <v>23</v>
      </c>
      <c r="AT52" s="5" t="str">
        <f>IFERROR(VLOOKUP($A53,集約用シート!$B$5:$U$300,21,FALSE),"")</f>
        <v/>
      </c>
    </row>
    <row r="53" spans="1:46" ht="28.5" customHeight="1">
      <c r="A53" s="20">
        <v>4981</v>
      </c>
      <c r="B53" s="21" t="s">
        <v>1788</v>
      </c>
      <c r="C53" s="37"/>
      <c r="D53" s="46"/>
      <c r="E53" s="46"/>
      <c r="F53" s="46"/>
      <c r="G53" s="46"/>
      <c r="H53" s="46"/>
      <c r="I53" s="46"/>
      <c r="J53" s="46"/>
      <c r="K53" s="46"/>
      <c r="L53" s="46"/>
      <c r="M53" s="46"/>
      <c r="N53" s="46"/>
      <c r="O53" s="46"/>
      <c r="P53" s="46"/>
      <c r="Q53" s="46"/>
      <c r="R53" s="46"/>
      <c r="S53" s="46"/>
      <c r="T53" s="46"/>
      <c r="U53" s="46"/>
      <c r="V53" s="46"/>
      <c r="W53" s="46"/>
      <c r="X53" s="46"/>
      <c r="Y53" s="46" t="s">
        <v>23</v>
      </c>
      <c r="Z53" s="46" t="s">
        <v>23</v>
      </c>
      <c r="AA53" s="46" t="e">
        <v>#N/A</v>
      </c>
      <c r="AB53" s="46" t="s">
        <v>23</v>
      </c>
      <c r="AC53" s="46" t="s">
        <v>23</v>
      </c>
      <c r="AD53" s="46" t="s">
        <v>23</v>
      </c>
      <c r="AE53" s="46" t="s">
        <v>23</v>
      </c>
      <c r="AF53" s="46" t="s">
        <v>23</v>
      </c>
      <c r="AG53" s="46" t="s">
        <v>23</v>
      </c>
      <c r="AH53" s="46" t="s">
        <v>23</v>
      </c>
      <c r="AI53" s="46" t="s">
        <v>23</v>
      </c>
      <c r="AJ53" s="46" t="s">
        <v>23</v>
      </c>
      <c r="AK53" s="46" t="s">
        <v>23</v>
      </c>
      <c r="AL53" s="46" t="s">
        <v>23</v>
      </c>
      <c r="AM53" s="46" t="str">
        <f>IFERROR(VLOOKUP(B53,Sheet1!$A$5:$B$300,2,FALSE),"")</f>
        <v/>
      </c>
      <c r="AN53" s="46" t="s">
        <v>23</v>
      </c>
      <c r="AO53" s="5" t="str">
        <f>IFERROR(VLOOKUP($A53,集約用シート!$B$5:$U$300,15,FALSE),"")</f>
        <v/>
      </c>
      <c r="AP53" s="8" t="s">
        <v>23</v>
      </c>
      <c r="AQ53" s="46" t="s">
        <v>23</v>
      </c>
      <c r="AR53" s="5" t="str">
        <f>IFERROR(VLOOKUP($A53,集約用シート!$B$5:$U$300,19,FALSE),"")</f>
        <v/>
      </c>
      <c r="AS53" s="46" t="s">
        <v>23</v>
      </c>
      <c r="AT53" s="5" t="str">
        <f>IFERROR(VLOOKUP($A54,集約用シート!$B$5:$U$300,21,FALSE),"")</f>
        <v/>
      </c>
    </row>
    <row r="54" spans="1:46" ht="28.5" customHeight="1">
      <c r="A54" s="20">
        <v>4982</v>
      </c>
      <c r="B54" s="21" t="s">
        <v>1789</v>
      </c>
      <c r="C54" s="37"/>
      <c r="D54" s="46"/>
      <c r="E54" s="46"/>
      <c r="F54" s="46"/>
      <c r="G54" s="46"/>
      <c r="H54" s="46"/>
      <c r="I54" s="46"/>
      <c r="J54" s="46"/>
      <c r="K54" s="46"/>
      <c r="L54" s="46"/>
      <c r="M54" s="46"/>
      <c r="N54" s="46"/>
      <c r="O54" s="46"/>
      <c r="P54" s="46"/>
      <c r="Q54" s="46"/>
      <c r="R54" s="46"/>
      <c r="S54" s="46"/>
      <c r="T54" s="46"/>
      <c r="U54" s="46"/>
      <c r="V54" s="46"/>
      <c r="W54" s="46"/>
      <c r="X54" s="46"/>
      <c r="Y54" s="46" t="s">
        <v>23</v>
      </c>
      <c r="Z54" s="46" t="s">
        <v>23</v>
      </c>
      <c r="AA54" s="46" t="e">
        <v>#N/A</v>
      </c>
      <c r="AB54" s="46" t="s">
        <v>23</v>
      </c>
      <c r="AC54" s="46" t="s">
        <v>23</v>
      </c>
      <c r="AD54" s="46" t="s">
        <v>23</v>
      </c>
      <c r="AE54" s="46" t="s">
        <v>23</v>
      </c>
      <c r="AF54" s="46" t="s">
        <v>23</v>
      </c>
      <c r="AG54" s="46" t="s">
        <v>23</v>
      </c>
      <c r="AH54" s="46" t="s">
        <v>23</v>
      </c>
      <c r="AI54" s="46" t="s">
        <v>23</v>
      </c>
      <c r="AJ54" s="46" t="s">
        <v>23</v>
      </c>
      <c r="AK54" s="46" t="s">
        <v>23</v>
      </c>
      <c r="AL54" s="46" t="s">
        <v>23</v>
      </c>
      <c r="AM54" s="46" t="str">
        <f>IFERROR(VLOOKUP(B54,Sheet1!$A$5:$B$300,2,FALSE),"")</f>
        <v/>
      </c>
      <c r="AN54" s="46" t="s">
        <v>23</v>
      </c>
      <c r="AO54" s="5" t="str">
        <f>IFERROR(VLOOKUP($A54,集約用シート!$B$5:$U$300,15,FALSE),"")</f>
        <v/>
      </c>
      <c r="AP54" s="8" t="s">
        <v>23</v>
      </c>
      <c r="AQ54" s="46" t="s">
        <v>23</v>
      </c>
      <c r="AR54" s="5" t="str">
        <f>IFERROR(VLOOKUP($A54,集約用シート!$B$5:$U$300,19,FALSE),"")</f>
        <v/>
      </c>
      <c r="AS54" s="46" t="s">
        <v>23</v>
      </c>
      <c r="AT54" s="5" t="str">
        <f>IFERROR(VLOOKUP($A55,集約用シート!$B$5:$U$300,21,FALSE),"")</f>
        <v/>
      </c>
    </row>
    <row r="55" spans="1:46" ht="28.5" customHeight="1">
      <c r="A55" s="20">
        <v>4984</v>
      </c>
      <c r="B55" s="21" t="s">
        <v>1790</v>
      </c>
      <c r="C55" s="37"/>
      <c r="D55" s="46"/>
      <c r="E55" s="46"/>
      <c r="F55" s="46"/>
      <c r="G55" s="46"/>
      <c r="H55" s="46"/>
      <c r="I55" s="46"/>
      <c r="J55" s="46"/>
      <c r="K55" s="46"/>
      <c r="L55" s="46"/>
      <c r="M55" s="46"/>
      <c r="N55" s="46"/>
      <c r="O55" s="46"/>
      <c r="P55" s="46"/>
      <c r="Q55" s="46"/>
      <c r="R55" s="46"/>
      <c r="S55" s="46"/>
      <c r="T55" s="46"/>
      <c r="U55" s="46"/>
      <c r="V55" s="46"/>
      <c r="W55" s="46"/>
      <c r="X55" s="46"/>
      <c r="Y55" s="46" t="s">
        <v>23</v>
      </c>
      <c r="Z55" s="46" t="s">
        <v>23</v>
      </c>
      <c r="AA55" s="46" t="e">
        <v>#N/A</v>
      </c>
      <c r="AB55" s="46" t="s">
        <v>23</v>
      </c>
      <c r="AC55" s="46" t="s">
        <v>23</v>
      </c>
      <c r="AD55" s="46" t="s">
        <v>23</v>
      </c>
      <c r="AE55" s="46" t="s">
        <v>23</v>
      </c>
      <c r="AF55" s="46" t="s">
        <v>23</v>
      </c>
      <c r="AG55" s="46" t="s">
        <v>23</v>
      </c>
      <c r="AH55" s="46" t="s">
        <v>23</v>
      </c>
      <c r="AI55" s="46" t="s">
        <v>23</v>
      </c>
      <c r="AJ55" s="46" t="s">
        <v>23</v>
      </c>
      <c r="AK55" s="46" t="s">
        <v>23</v>
      </c>
      <c r="AL55" s="46" t="s">
        <v>23</v>
      </c>
      <c r="AM55" s="46" t="str">
        <f>IFERROR(VLOOKUP(B55,Sheet1!$A$5:$B$300,2,FALSE),"")</f>
        <v/>
      </c>
      <c r="AN55" s="46" t="s">
        <v>23</v>
      </c>
      <c r="AO55" s="5" t="str">
        <f>IFERROR(VLOOKUP($A55,集約用シート!$B$5:$U$300,15,FALSE),"")</f>
        <v/>
      </c>
      <c r="AP55" s="8" t="s">
        <v>23</v>
      </c>
      <c r="AQ55" s="46" t="s">
        <v>23</v>
      </c>
      <c r="AR55" s="5" t="str">
        <f>IFERROR(VLOOKUP($A55,集約用シート!$B$5:$U$300,19,FALSE),"")</f>
        <v/>
      </c>
      <c r="AS55" s="46" t="s">
        <v>23</v>
      </c>
      <c r="AT55" s="5" t="str">
        <f>IFERROR(VLOOKUP($A56,集約用シート!$B$5:$U$300,21,FALSE),"")</f>
        <v/>
      </c>
    </row>
    <row r="56" spans="1:46" ht="28.5" customHeight="1">
      <c r="A56" s="20">
        <v>4986</v>
      </c>
      <c r="B56" s="21" t="s">
        <v>1791</v>
      </c>
      <c r="C56" s="37"/>
      <c r="D56" s="46"/>
      <c r="E56" s="46"/>
      <c r="F56" s="46"/>
      <c r="G56" s="46"/>
      <c r="H56" s="46"/>
      <c r="I56" s="46"/>
      <c r="J56" s="46"/>
      <c r="K56" s="46"/>
      <c r="L56" s="46"/>
      <c r="M56" s="46"/>
      <c r="N56" s="46"/>
      <c r="O56" s="46"/>
      <c r="P56" s="46"/>
      <c r="Q56" s="46"/>
      <c r="R56" s="46"/>
      <c r="S56" s="46"/>
      <c r="T56" s="46"/>
      <c r="U56" s="46"/>
      <c r="V56" s="46"/>
      <c r="W56" s="46"/>
      <c r="X56" s="46"/>
      <c r="Y56" s="46" t="s">
        <v>23</v>
      </c>
      <c r="Z56" s="46" t="s">
        <v>23</v>
      </c>
      <c r="AA56" s="46" t="e">
        <v>#N/A</v>
      </c>
      <c r="AB56" s="46" t="s">
        <v>23</v>
      </c>
      <c r="AC56" s="46" t="s">
        <v>23</v>
      </c>
      <c r="AD56" s="46" t="s">
        <v>23</v>
      </c>
      <c r="AE56" s="46" t="s">
        <v>23</v>
      </c>
      <c r="AF56" s="46" t="s">
        <v>23</v>
      </c>
      <c r="AG56" s="46" t="s">
        <v>23</v>
      </c>
      <c r="AH56" s="46" t="s">
        <v>23</v>
      </c>
      <c r="AI56" s="46" t="s">
        <v>23</v>
      </c>
      <c r="AJ56" s="46" t="s">
        <v>21</v>
      </c>
      <c r="AK56" s="46" t="s">
        <v>21</v>
      </c>
      <c r="AL56" s="46"/>
      <c r="AM56" s="46" t="str">
        <f>IFERROR(VLOOKUP(B56,Sheet1!$A$5:$B$300,2,FALSE),"")</f>
        <v/>
      </c>
      <c r="AN56" s="46"/>
      <c r="AO56" s="5" t="str">
        <f>IFERROR(VLOOKUP($A56,集約用シート!$B$5:$U$300,15,FALSE),"")</f>
        <v/>
      </c>
      <c r="AP56" s="8"/>
      <c r="AQ56" s="46"/>
      <c r="AR56" s="5" t="str">
        <f>IFERROR(VLOOKUP($A56,集約用シート!$B$5:$U$300,19,FALSE),"")</f>
        <v/>
      </c>
      <c r="AS56" s="46"/>
      <c r="AT56" s="5" t="str">
        <f>IFERROR(VLOOKUP($A57,集約用シート!$B$5:$U$300,21,FALSE),"")</f>
        <v/>
      </c>
    </row>
    <row r="57" spans="1:46" ht="28.5" customHeight="1">
      <c r="A57" s="20">
        <v>4987</v>
      </c>
      <c r="B57" s="21" t="s">
        <v>1792</v>
      </c>
      <c r="C57" s="37"/>
      <c r="D57" s="46"/>
      <c r="E57" s="46"/>
      <c r="F57" s="46"/>
      <c r="G57" s="46"/>
      <c r="H57" s="46"/>
      <c r="I57" s="46"/>
      <c r="J57" s="46"/>
      <c r="K57" s="46"/>
      <c r="L57" s="46"/>
      <c r="M57" s="46"/>
      <c r="N57" s="46"/>
      <c r="O57" s="46"/>
      <c r="P57" s="46"/>
      <c r="Q57" s="46"/>
      <c r="R57" s="46"/>
      <c r="S57" s="46"/>
      <c r="T57" s="46"/>
      <c r="U57" s="46"/>
      <c r="V57" s="46"/>
      <c r="W57" s="46"/>
      <c r="X57" s="46"/>
      <c r="Y57" s="46" t="s">
        <v>23</v>
      </c>
      <c r="Z57" s="46" t="s">
        <v>23</v>
      </c>
      <c r="AA57" s="46" t="e">
        <v>#N/A</v>
      </c>
      <c r="AB57" s="46" t="s">
        <v>23</v>
      </c>
      <c r="AC57" s="46" t="s">
        <v>23</v>
      </c>
      <c r="AD57" s="46" t="s">
        <v>23</v>
      </c>
      <c r="AE57" s="46" t="s">
        <v>23</v>
      </c>
      <c r="AF57" s="46" t="s">
        <v>23</v>
      </c>
      <c r="AG57" s="46" t="s">
        <v>23</v>
      </c>
      <c r="AH57" s="46" t="s">
        <v>23</v>
      </c>
      <c r="AI57" s="46" t="s">
        <v>23</v>
      </c>
      <c r="AJ57" s="46" t="s">
        <v>23</v>
      </c>
      <c r="AK57" s="46" t="s">
        <v>23</v>
      </c>
      <c r="AL57" s="46" t="s">
        <v>23</v>
      </c>
      <c r="AM57" s="46" t="str">
        <f>IFERROR(VLOOKUP(B57,Sheet1!$A$5:$B$300,2,FALSE),"")</f>
        <v/>
      </c>
      <c r="AN57" s="46" t="s">
        <v>23</v>
      </c>
      <c r="AO57" s="5" t="str">
        <f>IFERROR(VLOOKUP($A57,集約用シート!$B$5:$U$300,15,FALSE),"")</f>
        <v/>
      </c>
      <c r="AP57" s="8" t="s">
        <v>23</v>
      </c>
      <c r="AQ57" s="46" t="s">
        <v>23</v>
      </c>
      <c r="AR57" s="5" t="str">
        <f>IFERROR(VLOOKUP($A57,集約用シート!$B$5:$U$300,19,FALSE),"")</f>
        <v/>
      </c>
      <c r="AS57" s="46" t="s">
        <v>23</v>
      </c>
      <c r="AT57" s="5" t="str">
        <f>IFERROR(VLOOKUP($A58,集約用シート!$B$5:$U$300,21,FALSE),"")</f>
        <v/>
      </c>
    </row>
    <row r="58" spans="1:46" ht="28.5" customHeight="1">
      <c r="A58" s="20">
        <v>4989</v>
      </c>
      <c r="B58" s="21" t="s">
        <v>1793</v>
      </c>
      <c r="C58" s="37"/>
      <c r="D58" s="46"/>
      <c r="E58" s="46"/>
      <c r="F58" s="46"/>
      <c r="G58" s="46"/>
      <c r="H58" s="46"/>
      <c r="I58" s="46"/>
      <c r="J58" s="46"/>
      <c r="K58" s="46"/>
      <c r="L58" s="46"/>
      <c r="M58" s="46"/>
      <c r="N58" s="46"/>
      <c r="O58" s="46"/>
      <c r="P58" s="46"/>
      <c r="Q58" s="46"/>
      <c r="R58" s="46"/>
      <c r="S58" s="46"/>
      <c r="T58" s="46"/>
      <c r="U58" s="46"/>
      <c r="V58" s="46"/>
      <c r="W58" s="46"/>
      <c r="X58" s="46"/>
      <c r="Y58" s="46" t="s">
        <v>23</v>
      </c>
      <c r="Z58" s="46" t="s">
        <v>23</v>
      </c>
      <c r="AA58" s="46" t="e">
        <v>#N/A</v>
      </c>
      <c r="AB58" s="46" t="s">
        <v>23</v>
      </c>
      <c r="AC58" s="46" t="s">
        <v>23</v>
      </c>
      <c r="AD58" s="46" t="s">
        <v>23</v>
      </c>
      <c r="AE58" s="46" t="s">
        <v>23</v>
      </c>
      <c r="AF58" s="46" t="s">
        <v>23</v>
      </c>
      <c r="AG58" s="46" t="s">
        <v>23</v>
      </c>
      <c r="AH58" s="46" t="s">
        <v>23</v>
      </c>
      <c r="AI58" s="46" t="s">
        <v>23</v>
      </c>
      <c r="AJ58" s="46" t="s">
        <v>23</v>
      </c>
      <c r="AK58" s="46" t="s">
        <v>23</v>
      </c>
      <c r="AL58" s="46" t="s">
        <v>23</v>
      </c>
      <c r="AM58" s="46" t="str">
        <f>IFERROR(VLOOKUP(B58,Sheet1!$A$5:$B$300,2,FALSE),"")</f>
        <v/>
      </c>
      <c r="AN58" s="46" t="s">
        <v>23</v>
      </c>
      <c r="AO58" s="5" t="str">
        <f>IFERROR(VLOOKUP($A58,集約用シート!$B$5:$U$300,15,FALSE),"")</f>
        <v/>
      </c>
      <c r="AP58" s="8" t="s">
        <v>23</v>
      </c>
      <c r="AQ58" s="46" t="s">
        <v>23</v>
      </c>
      <c r="AR58" s="5" t="str">
        <f>IFERROR(VLOOKUP($A58,集約用シート!$B$5:$U$300,19,FALSE),"")</f>
        <v/>
      </c>
      <c r="AS58" s="46" t="s">
        <v>23</v>
      </c>
      <c r="AT58" s="5" t="str">
        <f>IFERROR(VLOOKUP($A59,集約用シート!$B$5:$U$300,21,FALSE),"")</f>
        <v/>
      </c>
    </row>
    <row r="59" spans="1:46" ht="28.5" customHeight="1">
      <c r="A59" s="20">
        <v>4991</v>
      </c>
      <c r="B59" s="21" t="s">
        <v>1794</v>
      </c>
      <c r="C59" s="37"/>
      <c r="D59" s="46"/>
      <c r="E59" s="46"/>
      <c r="F59" s="46"/>
      <c r="G59" s="46"/>
      <c r="H59" s="46"/>
      <c r="I59" s="46"/>
      <c r="J59" s="46"/>
      <c r="K59" s="46"/>
      <c r="L59" s="46"/>
      <c r="M59" s="46"/>
      <c r="N59" s="46"/>
      <c r="O59" s="46"/>
      <c r="P59" s="46"/>
      <c r="Q59" s="46"/>
      <c r="R59" s="46"/>
      <c r="S59" s="46"/>
      <c r="T59" s="46"/>
      <c r="U59" s="46"/>
      <c r="V59" s="46"/>
      <c r="W59" s="46"/>
      <c r="X59" s="46"/>
      <c r="Y59" s="46" t="s">
        <v>23</v>
      </c>
      <c r="Z59" s="46" t="s">
        <v>23</v>
      </c>
      <c r="AA59" s="46" t="e">
        <v>#N/A</v>
      </c>
      <c r="AB59" s="46" t="s">
        <v>23</v>
      </c>
      <c r="AC59" s="46" t="s">
        <v>23</v>
      </c>
      <c r="AD59" s="46" t="s">
        <v>23</v>
      </c>
      <c r="AE59" s="46" t="s">
        <v>23</v>
      </c>
      <c r="AF59" s="46" t="s">
        <v>23</v>
      </c>
      <c r="AG59" s="46" t="s">
        <v>23</v>
      </c>
      <c r="AH59" s="46" t="s">
        <v>23</v>
      </c>
      <c r="AI59" s="46" t="s">
        <v>23</v>
      </c>
      <c r="AJ59" s="46" t="s">
        <v>23</v>
      </c>
      <c r="AK59" s="46" t="s">
        <v>23</v>
      </c>
      <c r="AL59" s="46" t="s">
        <v>23</v>
      </c>
      <c r="AM59" s="46" t="str">
        <f>IFERROR(VLOOKUP(B59,Sheet1!$A$5:$B$300,2,FALSE),"")</f>
        <v/>
      </c>
      <c r="AN59" s="46" t="s">
        <v>23</v>
      </c>
      <c r="AO59" s="5" t="str">
        <f>IFERROR(VLOOKUP($A59,集約用シート!$B$5:$U$300,15,FALSE),"")</f>
        <v/>
      </c>
      <c r="AP59" s="8" t="s">
        <v>23</v>
      </c>
      <c r="AQ59" s="46" t="s">
        <v>23</v>
      </c>
      <c r="AR59" s="5" t="str">
        <f>IFERROR(VLOOKUP($A59,集約用シート!$B$5:$U$300,19,FALSE),"")</f>
        <v/>
      </c>
      <c r="AS59" s="46" t="s">
        <v>23</v>
      </c>
      <c r="AT59" s="5" t="str">
        <f>IFERROR(VLOOKUP($A60,集約用シート!$B$5:$U$300,21,FALSE),"")</f>
        <v/>
      </c>
    </row>
    <row r="60" spans="1:46" ht="28.5" customHeight="1">
      <c r="A60" s="20">
        <v>4992</v>
      </c>
      <c r="B60" s="21" t="s">
        <v>1795</v>
      </c>
      <c r="C60" s="37"/>
      <c r="D60" s="46"/>
      <c r="E60" s="46"/>
      <c r="F60" s="46"/>
      <c r="G60" s="46"/>
      <c r="H60" s="46"/>
      <c r="I60" s="46"/>
      <c r="J60" s="46"/>
      <c r="K60" s="46"/>
      <c r="L60" s="46"/>
      <c r="M60" s="46"/>
      <c r="N60" s="46"/>
      <c r="O60" s="46"/>
      <c r="P60" s="46"/>
      <c r="Q60" s="46"/>
      <c r="R60" s="46"/>
      <c r="S60" s="46"/>
      <c r="T60" s="46"/>
      <c r="U60" s="46"/>
      <c r="V60" s="46"/>
      <c r="W60" s="46"/>
      <c r="X60" s="46"/>
      <c r="Y60" s="46" t="s">
        <v>23</v>
      </c>
      <c r="Z60" s="46" t="s">
        <v>23</v>
      </c>
      <c r="AA60" s="46" t="e">
        <v>#N/A</v>
      </c>
      <c r="AB60" s="46" t="s">
        <v>23</v>
      </c>
      <c r="AC60" s="46" t="s">
        <v>23</v>
      </c>
      <c r="AD60" s="46" t="s">
        <v>23</v>
      </c>
      <c r="AE60" s="46" t="s">
        <v>23</v>
      </c>
      <c r="AF60" s="46" t="s">
        <v>23</v>
      </c>
      <c r="AG60" s="46" t="s">
        <v>23</v>
      </c>
      <c r="AH60" s="46" t="s">
        <v>23</v>
      </c>
      <c r="AI60" s="46" t="s">
        <v>23</v>
      </c>
      <c r="AJ60" s="46" t="s">
        <v>23</v>
      </c>
      <c r="AK60" s="46" t="s">
        <v>23</v>
      </c>
      <c r="AL60" s="46" t="s">
        <v>23</v>
      </c>
      <c r="AM60" s="46" t="str">
        <f>IFERROR(VLOOKUP(B60,Sheet1!$A$5:$B$300,2,FALSE),"")</f>
        <v/>
      </c>
      <c r="AN60" s="46" t="s">
        <v>23</v>
      </c>
      <c r="AO60" s="5" t="str">
        <f>IFERROR(VLOOKUP($A60,集約用シート!$B$5:$U$300,15,FALSE),"")</f>
        <v/>
      </c>
      <c r="AP60" s="8" t="s">
        <v>23</v>
      </c>
      <c r="AQ60" s="46" t="s">
        <v>23</v>
      </c>
      <c r="AR60" s="5" t="str">
        <f>IFERROR(VLOOKUP($A60,集約用シート!$B$5:$U$300,19,FALSE),"")</f>
        <v/>
      </c>
      <c r="AS60" s="46" t="s">
        <v>23</v>
      </c>
      <c r="AT60" s="5" t="str">
        <f>IFERROR(VLOOKUP($A61,集約用シート!$B$5:$U$300,21,FALSE),"")</f>
        <v/>
      </c>
    </row>
    <row r="61" spans="1:46" ht="28.5" customHeight="1">
      <c r="A61" s="20"/>
      <c r="B61" s="21"/>
      <c r="C61" s="37"/>
      <c r="D61" s="46"/>
      <c r="E61" s="46"/>
      <c r="F61" s="46"/>
      <c r="G61" s="46"/>
      <c r="H61" s="46"/>
      <c r="I61" s="46"/>
      <c r="J61" s="46"/>
      <c r="K61" s="46"/>
      <c r="L61" s="46"/>
      <c r="M61" s="46"/>
      <c r="N61" s="46"/>
      <c r="O61" s="46"/>
      <c r="P61" s="46"/>
      <c r="Q61" s="46"/>
      <c r="R61" s="46"/>
      <c r="S61" s="46"/>
      <c r="T61" s="46"/>
      <c r="U61" s="46"/>
      <c r="V61" s="46"/>
      <c r="W61" s="46"/>
      <c r="X61" s="46"/>
      <c r="Y61" s="46" t="s">
        <v>23</v>
      </c>
      <c r="Z61" s="46" t="s">
        <v>23</v>
      </c>
      <c r="AA61" s="46" t="e">
        <v>#N/A</v>
      </c>
      <c r="AB61" s="46" t="s">
        <v>23</v>
      </c>
      <c r="AC61" s="46" t="s">
        <v>23</v>
      </c>
      <c r="AD61" s="46" t="s">
        <v>23</v>
      </c>
      <c r="AE61" s="46" t="s">
        <v>23</v>
      </c>
      <c r="AF61" s="46" t="s">
        <v>23</v>
      </c>
      <c r="AG61" s="46" t="s">
        <v>23</v>
      </c>
      <c r="AH61" s="46" t="s">
        <v>23</v>
      </c>
      <c r="AI61" s="46" t="s">
        <v>23</v>
      </c>
      <c r="AJ61" s="46" t="s">
        <v>23</v>
      </c>
      <c r="AK61" s="46" t="s">
        <v>23</v>
      </c>
      <c r="AL61" s="46" t="s">
        <v>23</v>
      </c>
      <c r="AM61" s="46" t="str">
        <f>IFERROR(VLOOKUP(B61,Sheet1!$A$5:$B$300,2,FALSE),"")</f>
        <v/>
      </c>
      <c r="AN61" s="46" t="s">
        <v>23</v>
      </c>
      <c r="AO61" s="5" t="str">
        <f>IFERROR(VLOOKUP($A61,集約用シート!$B$5:$U$300,15,FALSE),"")</f>
        <v/>
      </c>
      <c r="AP61" s="8" t="s">
        <v>23</v>
      </c>
      <c r="AQ61" s="46" t="s">
        <v>23</v>
      </c>
      <c r="AR61" s="5" t="str">
        <f>IFERROR(VLOOKUP($A61,集約用シート!$B$5:$U$300,19,FALSE),"")</f>
        <v/>
      </c>
      <c r="AS61" s="46" t="s">
        <v>23</v>
      </c>
      <c r="AT61" s="5" t="str">
        <f>IFERROR(VLOOKUP($A62,集約用シート!$B$5:$U$300,21,FALSE),"")</f>
        <v/>
      </c>
    </row>
    <row r="62" spans="1:46" ht="28.5" customHeight="1">
      <c r="A62" s="20"/>
      <c r="B62" s="21"/>
      <c r="C62" s="37"/>
      <c r="D62" s="46"/>
      <c r="E62" s="46"/>
      <c r="F62" s="46"/>
      <c r="G62" s="46"/>
      <c r="H62" s="46"/>
      <c r="I62" s="46"/>
      <c r="J62" s="46"/>
      <c r="K62" s="46"/>
      <c r="L62" s="46"/>
      <c r="M62" s="46"/>
      <c r="N62" s="46"/>
      <c r="O62" s="46"/>
      <c r="P62" s="46"/>
      <c r="Q62" s="46"/>
      <c r="R62" s="46"/>
      <c r="S62" s="46"/>
      <c r="T62" s="46"/>
      <c r="U62" s="46"/>
      <c r="V62" s="46"/>
      <c r="W62" s="46"/>
      <c r="X62" s="46"/>
      <c r="Y62" s="46" t="s">
        <v>23</v>
      </c>
      <c r="Z62" s="46" t="s">
        <v>23</v>
      </c>
      <c r="AA62" s="46" t="e">
        <v>#N/A</v>
      </c>
      <c r="AB62" s="46" t="s">
        <v>23</v>
      </c>
      <c r="AC62" s="46" t="s">
        <v>23</v>
      </c>
      <c r="AD62" s="46" t="s">
        <v>23</v>
      </c>
      <c r="AE62" s="46" t="s">
        <v>23</v>
      </c>
      <c r="AF62" s="46" t="s">
        <v>23</v>
      </c>
      <c r="AG62" s="46" t="s">
        <v>23</v>
      </c>
      <c r="AH62" s="46" t="s">
        <v>23</v>
      </c>
      <c r="AI62" s="46" t="s">
        <v>23</v>
      </c>
      <c r="AJ62" s="46" t="s">
        <v>23</v>
      </c>
      <c r="AK62" s="46" t="s">
        <v>23</v>
      </c>
      <c r="AL62" s="46" t="s">
        <v>23</v>
      </c>
      <c r="AM62" s="46" t="str">
        <f>IFERROR(VLOOKUP(B62,Sheet1!$A$5:$B$300,2,FALSE),"")</f>
        <v/>
      </c>
      <c r="AN62" s="46" t="s">
        <v>23</v>
      </c>
      <c r="AO62" s="5" t="str">
        <f>IFERROR(VLOOKUP($A62,集約用シート!$B$5:$U$300,15,FALSE),"")</f>
        <v/>
      </c>
      <c r="AP62" s="8" t="s">
        <v>23</v>
      </c>
      <c r="AQ62" s="46" t="s">
        <v>23</v>
      </c>
      <c r="AR62" s="5" t="str">
        <f>IFERROR(VLOOKUP($A62,集約用シート!$B$5:$U$300,19,FALSE),"")</f>
        <v/>
      </c>
      <c r="AS62" s="46" t="s">
        <v>23</v>
      </c>
      <c r="AT62" s="5" t="str">
        <f>IFERROR(VLOOKUP($A63,集約用シート!$B$5:$U$300,21,FALSE),"")</f>
        <v/>
      </c>
    </row>
    <row r="63" spans="1:46" ht="28.5" customHeight="1">
      <c r="A63" s="20"/>
      <c r="B63" s="21"/>
      <c r="C63" s="37"/>
      <c r="D63" s="46"/>
      <c r="E63" s="46"/>
      <c r="F63" s="46"/>
      <c r="G63" s="46"/>
      <c r="H63" s="46"/>
      <c r="I63" s="46"/>
      <c r="J63" s="46"/>
      <c r="K63" s="46"/>
      <c r="L63" s="46"/>
      <c r="M63" s="46"/>
      <c r="N63" s="46"/>
      <c r="O63" s="46"/>
      <c r="P63" s="46"/>
      <c r="Q63" s="46"/>
      <c r="R63" s="46"/>
      <c r="S63" s="46"/>
      <c r="T63" s="46"/>
      <c r="U63" s="46"/>
      <c r="V63" s="46"/>
      <c r="W63" s="46"/>
      <c r="X63" s="46"/>
      <c r="Y63" s="46" t="s">
        <v>23</v>
      </c>
      <c r="Z63" s="46" t="s">
        <v>23</v>
      </c>
      <c r="AA63" s="46" t="e">
        <v>#N/A</v>
      </c>
      <c r="AB63" s="46" t="s">
        <v>23</v>
      </c>
      <c r="AC63" s="46" t="s">
        <v>23</v>
      </c>
      <c r="AD63" s="46" t="s">
        <v>23</v>
      </c>
      <c r="AE63" s="46" t="s">
        <v>23</v>
      </c>
      <c r="AF63" s="46" t="s">
        <v>23</v>
      </c>
      <c r="AG63" s="46" t="s">
        <v>23</v>
      </c>
      <c r="AH63" s="46" t="s">
        <v>23</v>
      </c>
      <c r="AI63" s="46" t="s">
        <v>23</v>
      </c>
      <c r="AJ63" s="46" t="s">
        <v>23</v>
      </c>
      <c r="AK63" s="46" t="s">
        <v>23</v>
      </c>
      <c r="AL63" s="46" t="s">
        <v>23</v>
      </c>
      <c r="AM63" s="46" t="str">
        <f>IFERROR(VLOOKUP(B63,Sheet1!$A$5:$B$300,2,FALSE),"")</f>
        <v/>
      </c>
      <c r="AN63" s="46" t="s">
        <v>23</v>
      </c>
      <c r="AO63" s="5" t="str">
        <f>IFERROR(VLOOKUP($A63,集約用シート!$B$5:$U$300,15,FALSE),"")</f>
        <v/>
      </c>
      <c r="AP63" s="8" t="s">
        <v>23</v>
      </c>
      <c r="AQ63" s="46" t="s">
        <v>23</v>
      </c>
      <c r="AR63" s="5" t="str">
        <f>IFERROR(VLOOKUP($A63,集約用シート!$B$5:$U$300,19,FALSE),"")</f>
        <v/>
      </c>
      <c r="AS63" s="46" t="s">
        <v>23</v>
      </c>
      <c r="AT63" s="5" t="str">
        <f>IFERROR(VLOOKUP($A64,集約用シート!$B$5:$U$300,21,FALSE),"")</f>
        <v/>
      </c>
    </row>
    <row r="64" spans="1:46" ht="28.5" customHeight="1">
      <c r="A64" s="94" t="s">
        <v>242</v>
      </c>
      <c r="B64" s="96"/>
      <c r="C64" s="94">
        <v>8</v>
      </c>
      <c r="D64" s="96">
        <v>0</v>
      </c>
      <c r="N64" s="94">
        <v>8</v>
      </c>
      <c r="O64" s="96">
        <v>0</v>
      </c>
      <c r="Y64" s="94"/>
      <c r="Z64" s="96">
        <v>0</v>
      </c>
      <c r="AJ64" s="94"/>
      <c r="AK64" s="96">
        <v>0</v>
      </c>
      <c r="AM64" s="46" t="str">
        <f>IFERROR(VLOOKUP(B64,Sheet1!$A$5:$B$300,2,FALSE),"")</f>
        <v/>
      </c>
      <c r="AO64" s="5" t="str">
        <f>IFERROR(VLOOKUP($A64,集約用シート!$B$5:$U$300,15,FALSE),"")</f>
        <v/>
      </c>
      <c r="AR64" s="5" t="str">
        <f>IFERROR(VLOOKUP($A64,集約用シート!$B$5:$U$300,19,FALSE),"")</f>
        <v/>
      </c>
      <c r="AT64" s="5" t="str">
        <f>IFERROR(VLOOKUP($A65,集約用シート!$B$5:$U$300,21,FALSE),"")</f>
        <v/>
      </c>
    </row>
  </sheetData>
  <mergeCells count="32">
    <mergeCell ref="C1:M1"/>
    <mergeCell ref="N1:X1"/>
    <mergeCell ref="Y1:AI1"/>
    <mergeCell ref="AJ1:AT1"/>
    <mergeCell ref="L2:M2"/>
    <mergeCell ref="AN2:AO2"/>
    <mergeCell ref="AP2:AP3"/>
    <mergeCell ref="AQ2:AR2"/>
    <mergeCell ref="AS2:AT2"/>
    <mergeCell ref="AJ2:AK2"/>
    <mergeCell ref="AL2:AM2"/>
    <mergeCell ref="C2:D2"/>
    <mergeCell ref="F2:G2"/>
    <mergeCell ref="H2:I2"/>
    <mergeCell ref="J2:K2"/>
    <mergeCell ref="A64:B64"/>
    <mergeCell ref="C64:D64"/>
    <mergeCell ref="N64:O64"/>
    <mergeCell ref="Y64:Z64"/>
    <mergeCell ref="AJ64:AK64"/>
    <mergeCell ref="A4:B4"/>
    <mergeCell ref="AB2:AC2"/>
    <mergeCell ref="AD2:AE2"/>
    <mergeCell ref="AF2:AG2"/>
    <mergeCell ref="AH2:AI2"/>
    <mergeCell ref="N2:O2"/>
    <mergeCell ref="Q2:R2"/>
    <mergeCell ref="S2:T2"/>
    <mergeCell ref="U2:V2"/>
    <mergeCell ref="W2:X2"/>
    <mergeCell ref="Y2:Z2"/>
    <mergeCell ref="A2:B2"/>
  </mergeCells>
  <phoneticPr fontId="2"/>
  <pageMargins left="0.70866141732283472" right="0.70866141732283472" top="0.74803149606299213" bottom="0.74803149606299213" header="0.31496062992125984" footer="0.31496062992125984"/>
  <pageSetup paperSize="8" scale="5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BO5"/>
  <sheetViews>
    <sheetView topLeftCell="A2" zoomScale="85" zoomScaleNormal="85" workbookViewId="0">
      <selection activeCell="B6" sqref="B6"/>
    </sheetView>
  </sheetViews>
  <sheetFormatPr defaultRowHeight="18"/>
  <cols>
    <col min="2" max="3" width="8.75" bestFit="1" customWidth="1"/>
    <col min="4" max="4" width="10.83203125" customWidth="1"/>
    <col min="5" max="5" width="9.08203125" customWidth="1"/>
    <col min="6" max="6" width="10.58203125" bestFit="1" customWidth="1"/>
    <col min="7" max="7" width="8.75" bestFit="1" customWidth="1"/>
    <col min="8" max="8" width="10.25" bestFit="1" customWidth="1"/>
    <col min="9" max="9" width="17" bestFit="1" customWidth="1"/>
    <col min="10" max="10" width="8.75" bestFit="1" customWidth="1"/>
    <col min="11" max="11" width="8.75" customWidth="1"/>
    <col min="12" max="14" width="8.75" bestFit="1" customWidth="1"/>
    <col min="15" max="15" width="10.25" bestFit="1" customWidth="1"/>
    <col min="16" max="16" width="17.83203125" bestFit="1" customWidth="1"/>
    <col min="17" max="20" width="8.75" bestFit="1" customWidth="1"/>
    <col min="21" max="21" width="16.75" customWidth="1"/>
    <col min="22" max="26" width="8.75" bestFit="1" customWidth="1"/>
    <col min="27" max="40" width="12.58203125" bestFit="1" customWidth="1"/>
    <col min="41" max="41" width="16.08203125" bestFit="1" customWidth="1"/>
    <col min="42" max="52" width="12.58203125" bestFit="1" customWidth="1"/>
    <col min="53" max="53" width="14.08203125" bestFit="1" customWidth="1"/>
    <col min="54" max="57" width="12.58203125" bestFit="1" customWidth="1"/>
    <col min="58" max="58" width="32.5" bestFit="1" customWidth="1"/>
    <col min="59" max="59" width="32.83203125" bestFit="1" customWidth="1"/>
    <col min="60" max="60" width="40.33203125" bestFit="1" customWidth="1"/>
    <col min="61" max="64" width="10.58203125" bestFit="1" customWidth="1"/>
    <col min="65" max="65" width="18" bestFit="1" customWidth="1"/>
    <col min="66" max="67" width="10.58203125" bestFit="1" customWidth="1"/>
  </cols>
  <sheetData>
    <row r="1" spans="1:67" s="57" customFormat="1" ht="113" hidden="1" thickBot="1">
      <c r="B1" s="58" t="s">
        <v>2668</v>
      </c>
      <c r="C1" s="58" t="s">
        <v>2669</v>
      </c>
      <c r="D1" s="58" t="s">
        <v>2670</v>
      </c>
      <c r="E1" s="58" t="s">
        <v>2671</v>
      </c>
      <c r="F1" s="58" t="s">
        <v>2672</v>
      </c>
      <c r="G1" s="58" t="s">
        <v>2673</v>
      </c>
      <c r="H1" s="58" t="s">
        <v>2674</v>
      </c>
      <c r="I1" s="58" t="s">
        <v>2675</v>
      </c>
      <c r="J1" s="58" t="s">
        <v>2676</v>
      </c>
      <c r="K1" s="58"/>
      <c r="L1" s="58" t="s">
        <v>2677</v>
      </c>
      <c r="M1" s="58" t="s">
        <v>2678</v>
      </c>
      <c r="N1" s="58"/>
      <c r="O1" s="58" t="s">
        <v>2679</v>
      </c>
      <c r="P1" s="58" t="s">
        <v>2680</v>
      </c>
      <c r="Q1" s="58" t="s">
        <v>2681</v>
      </c>
      <c r="R1" s="58"/>
      <c r="S1" s="58"/>
      <c r="T1" s="58"/>
      <c r="U1" s="58"/>
      <c r="V1" s="58" t="s">
        <v>2682</v>
      </c>
      <c r="W1" s="58" t="s">
        <v>2681</v>
      </c>
      <c r="X1" s="58"/>
      <c r="Y1" s="58" t="s">
        <v>2683</v>
      </c>
      <c r="Z1" s="58"/>
      <c r="AA1" s="59" t="s">
        <v>2684</v>
      </c>
      <c r="AB1" s="58" t="s">
        <v>2685</v>
      </c>
      <c r="AC1" s="58" t="s">
        <v>2686</v>
      </c>
      <c r="AD1" s="58" t="s">
        <v>2687</v>
      </c>
      <c r="AE1" s="58" t="s">
        <v>2688</v>
      </c>
      <c r="AF1" s="58" t="s">
        <v>2689</v>
      </c>
      <c r="AG1" s="58" t="s">
        <v>2690</v>
      </c>
      <c r="AH1" s="58" t="s">
        <v>2691</v>
      </c>
      <c r="AI1" s="58" t="s">
        <v>2692</v>
      </c>
      <c r="AJ1" s="58" t="s">
        <v>2693</v>
      </c>
      <c r="AK1" s="58" t="s">
        <v>2694</v>
      </c>
      <c r="AL1" s="58" t="s">
        <v>2695</v>
      </c>
      <c r="AM1" s="58" t="s">
        <v>2696</v>
      </c>
      <c r="AN1" s="58" t="s">
        <v>2697</v>
      </c>
      <c r="AO1" s="58" t="s">
        <v>2698</v>
      </c>
      <c r="AP1" s="58" t="s">
        <v>2699</v>
      </c>
      <c r="AQ1" s="58" t="s">
        <v>2700</v>
      </c>
      <c r="AR1" s="58" t="s">
        <v>2701</v>
      </c>
      <c r="AS1" s="58" t="s">
        <v>2702</v>
      </c>
      <c r="AT1" s="58" t="s">
        <v>2703</v>
      </c>
      <c r="AU1" s="58" t="s">
        <v>2704</v>
      </c>
      <c r="AV1" s="58" t="s">
        <v>2705</v>
      </c>
      <c r="AW1" s="58" t="s">
        <v>2706</v>
      </c>
      <c r="AX1" s="58" t="s">
        <v>2707</v>
      </c>
      <c r="AY1" s="58" t="s">
        <v>2708</v>
      </c>
      <c r="AZ1" s="58" t="s">
        <v>2709</v>
      </c>
      <c r="BA1" s="58" t="s">
        <v>2688</v>
      </c>
      <c r="BB1" s="58" t="s">
        <v>2710</v>
      </c>
      <c r="BC1" s="58" t="s">
        <v>2690</v>
      </c>
      <c r="BD1" s="58" t="s">
        <v>2711</v>
      </c>
      <c r="BE1" s="58" t="s">
        <v>2692</v>
      </c>
      <c r="BF1" s="59" t="s">
        <v>2712</v>
      </c>
      <c r="BG1" s="60" t="s">
        <v>2713</v>
      </c>
      <c r="BH1" s="61" t="s">
        <v>2714</v>
      </c>
    </row>
    <row r="2" spans="1:67" s="57" customFormat="1" ht="18.5" thickBot="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3"/>
      <c r="BH2" s="64"/>
    </row>
    <row r="3" spans="1:67" s="57" customFormat="1" ht="29.25" customHeight="1" thickBot="1">
      <c r="A3" s="65"/>
      <c r="B3" s="66"/>
      <c r="C3" s="65"/>
      <c r="D3" s="146" t="s">
        <v>2715</v>
      </c>
      <c r="E3" s="149"/>
      <c r="F3" s="150" t="s">
        <v>2761</v>
      </c>
      <c r="G3" s="142"/>
      <c r="H3" s="143"/>
      <c r="I3" s="88"/>
      <c r="J3" s="147"/>
      <c r="K3" s="147"/>
      <c r="L3" s="147"/>
      <c r="M3" s="147"/>
      <c r="N3" s="147"/>
      <c r="O3" s="148"/>
      <c r="P3" s="146" t="s">
        <v>2716</v>
      </c>
      <c r="Q3" s="142"/>
      <c r="R3" s="142"/>
      <c r="S3" s="141" t="s">
        <v>2762</v>
      </c>
      <c r="T3" s="142"/>
      <c r="U3" s="142"/>
      <c r="V3" s="141" t="s">
        <v>2717</v>
      </c>
      <c r="W3" s="142"/>
      <c r="X3" s="142"/>
      <c r="Y3" s="142"/>
      <c r="Z3" s="142"/>
      <c r="AA3" s="142"/>
      <c r="AB3" s="141" t="s">
        <v>2718</v>
      </c>
      <c r="AC3" s="142"/>
      <c r="AD3" s="142"/>
      <c r="AE3" s="143"/>
      <c r="AF3" s="65"/>
      <c r="AG3" s="144" t="s">
        <v>2719</v>
      </c>
      <c r="AH3" s="144"/>
      <c r="AI3" s="144"/>
      <c r="AJ3" s="144"/>
      <c r="AK3" s="144"/>
      <c r="AL3" s="144"/>
      <c r="AM3" s="144"/>
      <c r="AN3" s="144"/>
      <c r="AO3" s="144"/>
      <c r="AP3" s="144"/>
      <c r="AQ3" s="144"/>
      <c r="AR3" s="144"/>
      <c r="AS3" s="144"/>
      <c r="AT3" s="144"/>
      <c r="AU3" s="144"/>
      <c r="AV3" s="144"/>
      <c r="AW3" s="144"/>
      <c r="AX3" s="144"/>
      <c r="AY3" s="144"/>
      <c r="AZ3" s="144"/>
      <c r="BA3" s="144"/>
      <c r="BB3" s="144"/>
      <c r="BC3" s="145"/>
      <c r="BD3" s="146" t="s">
        <v>2720</v>
      </c>
      <c r="BE3" s="142"/>
      <c r="BF3" s="142"/>
      <c r="BG3" s="142"/>
      <c r="BH3" s="142"/>
      <c r="BI3" s="142"/>
      <c r="BJ3" s="142"/>
      <c r="BK3" s="142"/>
      <c r="BL3" s="143"/>
      <c r="BM3" s="67"/>
      <c r="BN3" s="68"/>
      <c r="BO3" s="66"/>
    </row>
    <row r="4" spans="1:67" s="85" customFormat="1" ht="126" customHeight="1" thickBot="1">
      <c r="A4" s="69" t="s">
        <v>2721</v>
      </c>
      <c r="B4" s="70" t="s">
        <v>2722</v>
      </c>
      <c r="C4" s="71" t="s">
        <v>2723</v>
      </c>
      <c r="D4" s="72" t="s">
        <v>2668</v>
      </c>
      <c r="E4" s="73" t="s">
        <v>2669</v>
      </c>
      <c r="F4" s="74" t="s">
        <v>2724</v>
      </c>
      <c r="G4" s="75" t="s">
        <v>2725</v>
      </c>
      <c r="H4" s="76" t="s">
        <v>2726</v>
      </c>
      <c r="I4" s="89" t="s">
        <v>2727</v>
      </c>
      <c r="J4" s="78" t="s">
        <v>2728</v>
      </c>
      <c r="K4" s="78"/>
      <c r="L4" s="78" t="s">
        <v>2729</v>
      </c>
      <c r="M4" s="78" t="s">
        <v>2730</v>
      </c>
      <c r="N4" s="78" t="s">
        <v>2731</v>
      </c>
      <c r="O4" s="73" t="s">
        <v>2732</v>
      </c>
      <c r="P4" s="90" t="s">
        <v>2733</v>
      </c>
      <c r="Q4" s="75" t="s">
        <v>2734</v>
      </c>
      <c r="R4" s="75" t="s">
        <v>2735</v>
      </c>
      <c r="S4" s="78" t="s">
        <v>2736</v>
      </c>
      <c r="T4" s="78" t="s">
        <v>2737</v>
      </c>
      <c r="U4" s="78" t="s">
        <v>2738</v>
      </c>
      <c r="V4" s="75" t="s">
        <v>2739</v>
      </c>
      <c r="W4" s="75" t="s">
        <v>2740</v>
      </c>
      <c r="X4" s="75" t="s">
        <v>2741</v>
      </c>
      <c r="Y4" s="75" t="s">
        <v>2742</v>
      </c>
      <c r="Z4" s="75" t="s">
        <v>2743</v>
      </c>
      <c r="AA4" s="75" t="s">
        <v>2682</v>
      </c>
      <c r="AB4" s="78" t="s">
        <v>2744</v>
      </c>
      <c r="AC4" s="78" t="s">
        <v>2745</v>
      </c>
      <c r="AD4" s="78" t="s">
        <v>2746</v>
      </c>
      <c r="AE4" s="79" t="s">
        <v>2682</v>
      </c>
      <c r="AF4" s="80" t="s">
        <v>2747</v>
      </c>
      <c r="AG4" s="81" t="s">
        <v>2685</v>
      </c>
      <c r="AH4" s="82" t="s">
        <v>2686</v>
      </c>
      <c r="AI4" s="82" t="s">
        <v>2687</v>
      </c>
      <c r="AJ4" s="82" t="s">
        <v>2688</v>
      </c>
      <c r="AK4" s="82" t="s">
        <v>2748</v>
      </c>
      <c r="AL4" s="82" t="s">
        <v>2690</v>
      </c>
      <c r="AM4" s="82" t="s">
        <v>2749</v>
      </c>
      <c r="AN4" s="82" t="s">
        <v>2692</v>
      </c>
      <c r="AO4" s="82" t="s">
        <v>2750</v>
      </c>
      <c r="AP4" s="82" t="s">
        <v>2694</v>
      </c>
      <c r="AQ4" s="82" t="s">
        <v>2751</v>
      </c>
      <c r="AR4" s="82" t="s">
        <v>2696</v>
      </c>
      <c r="AS4" s="82" t="s">
        <v>2752</v>
      </c>
      <c r="AT4" s="82" t="s">
        <v>2698</v>
      </c>
      <c r="AU4" s="82" t="s">
        <v>2699</v>
      </c>
      <c r="AV4" s="82" t="s">
        <v>2700</v>
      </c>
      <c r="AW4" s="82" t="s">
        <v>2701</v>
      </c>
      <c r="AX4" s="82" t="s">
        <v>2702</v>
      </c>
      <c r="AY4" s="82" t="s">
        <v>2753</v>
      </c>
      <c r="AZ4" s="82" t="s">
        <v>2704</v>
      </c>
      <c r="BA4" s="82" t="s">
        <v>2754</v>
      </c>
      <c r="BB4" s="82" t="s">
        <v>2706</v>
      </c>
      <c r="BC4" s="82" t="s">
        <v>2712</v>
      </c>
      <c r="BD4" s="75" t="s">
        <v>2707</v>
      </c>
      <c r="BE4" s="75" t="s">
        <v>2708</v>
      </c>
      <c r="BF4" s="75" t="s">
        <v>2709</v>
      </c>
      <c r="BG4" s="75" t="s">
        <v>2688</v>
      </c>
      <c r="BH4" s="75" t="s">
        <v>2710</v>
      </c>
      <c r="BI4" s="75" t="s">
        <v>2690</v>
      </c>
      <c r="BJ4" s="75" t="s">
        <v>2711</v>
      </c>
      <c r="BK4" s="75" t="s">
        <v>2692</v>
      </c>
      <c r="BL4" s="76" t="s">
        <v>2712</v>
      </c>
      <c r="BM4" s="83" t="s">
        <v>2755</v>
      </c>
      <c r="BN4" s="84" t="s">
        <v>2756</v>
      </c>
      <c r="BO4" s="77" t="s">
        <v>2714</v>
      </c>
    </row>
    <row r="5" spans="1:67" s="57" customFormat="1" ht="38" thickBot="1">
      <c r="A5" s="86" t="s">
        <v>2757</v>
      </c>
      <c r="B5" s="7"/>
      <c r="C5" s="86" t="s">
        <v>2758</v>
      </c>
      <c r="D5" s="86" t="s">
        <v>25</v>
      </c>
      <c r="E5" s="86" t="s">
        <v>25</v>
      </c>
      <c r="F5" s="86" t="s">
        <v>25</v>
      </c>
      <c r="G5" s="86" t="s">
        <v>21</v>
      </c>
      <c r="H5" s="86" t="s">
        <v>2758</v>
      </c>
      <c r="I5" s="86" t="s">
        <v>25</v>
      </c>
      <c r="J5" s="86" t="s">
        <v>2759</v>
      </c>
      <c r="K5" s="86"/>
      <c r="L5" s="87">
        <v>45168</v>
      </c>
      <c r="M5" s="86" t="s">
        <v>25</v>
      </c>
      <c r="N5" s="86" t="s">
        <v>25</v>
      </c>
      <c r="O5" s="86"/>
      <c r="P5" s="86" t="s">
        <v>21</v>
      </c>
      <c r="Q5" s="86"/>
      <c r="R5" s="86" t="s">
        <v>2758</v>
      </c>
      <c r="S5" s="86" t="s">
        <v>1934</v>
      </c>
      <c r="T5" s="86" t="s">
        <v>25</v>
      </c>
      <c r="U5" s="86"/>
      <c r="V5" s="86" t="s">
        <v>21</v>
      </c>
      <c r="W5" s="86"/>
      <c r="X5" s="86"/>
      <c r="Y5" s="86"/>
      <c r="Z5" s="86"/>
      <c r="AA5" s="86"/>
      <c r="AB5" s="86" t="s">
        <v>21</v>
      </c>
      <c r="AC5" s="86"/>
      <c r="AD5" s="86"/>
      <c r="AE5" s="86"/>
      <c r="AF5" s="86" t="s">
        <v>25</v>
      </c>
      <c r="AG5" s="86" t="s">
        <v>21</v>
      </c>
      <c r="AH5" s="86"/>
      <c r="AI5" s="86" t="s">
        <v>21</v>
      </c>
      <c r="AJ5" s="86"/>
      <c r="AK5" s="86" t="s">
        <v>25</v>
      </c>
      <c r="AL5" s="86"/>
      <c r="AM5" s="86" t="s">
        <v>25</v>
      </c>
      <c r="AN5" s="86"/>
      <c r="AO5" s="86" t="s">
        <v>25</v>
      </c>
      <c r="AP5" s="86"/>
      <c r="AQ5" s="86" t="s">
        <v>25</v>
      </c>
      <c r="AR5" s="86"/>
      <c r="AS5" s="86" t="s">
        <v>25</v>
      </c>
      <c r="AT5" s="86"/>
      <c r="AU5" s="86" t="s">
        <v>25</v>
      </c>
      <c r="AV5" s="86"/>
      <c r="AW5" s="86" t="s">
        <v>25</v>
      </c>
      <c r="AX5" s="86"/>
      <c r="AY5" s="86" t="s">
        <v>25</v>
      </c>
      <c r="AZ5" s="86"/>
      <c r="BA5" s="86" t="s">
        <v>25</v>
      </c>
      <c r="BB5" s="86"/>
      <c r="BC5" s="86"/>
      <c r="BD5" s="86" t="s">
        <v>25</v>
      </c>
      <c r="BE5" s="86"/>
      <c r="BF5" s="86" t="s">
        <v>25</v>
      </c>
      <c r="BG5" s="86"/>
      <c r="BH5" s="86" t="s">
        <v>25</v>
      </c>
      <c r="BI5" s="86"/>
      <c r="BJ5" s="86" t="s">
        <v>25</v>
      </c>
      <c r="BK5" s="86"/>
      <c r="BL5" s="86"/>
      <c r="BM5" s="86" t="s">
        <v>2760</v>
      </c>
      <c r="BN5" s="86"/>
      <c r="BO5" s="86" t="s">
        <v>2758</v>
      </c>
    </row>
  </sheetData>
  <autoFilter ref="A4:BO5" xr:uid="{00000000-0009-0000-0000-00002F000000}"/>
  <mergeCells count="9">
    <mergeCell ref="AB3:AE3"/>
    <mergeCell ref="AG3:BC3"/>
    <mergeCell ref="BD3:BL3"/>
    <mergeCell ref="J3:O3"/>
    <mergeCell ref="D3:E3"/>
    <mergeCell ref="F3:H3"/>
    <mergeCell ref="P3:R3"/>
    <mergeCell ref="S3:U3"/>
    <mergeCell ref="V3:AA3"/>
  </mergeCells>
  <phoneticPr fontId="2"/>
  <dataValidations count="2">
    <dataValidation type="list" allowBlank="1" showInputMessage="1" showErrorMessage="1" sqref="D6:D299" xr:uid="{00000000-0002-0000-2F00-000000000000}">
      <formula1>"①本部基準日で取り組む,②基準日外で取り組む,③人員確保として取り組む,④その他の闘争と一緒に取り組む"</formula1>
    </dataValidation>
    <dataValidation type="list" allowBlank="1" showInputMessage="1" showErrorMessage="1" sqref="BG6:BG203" xr:uid="{00000000-0002-0000-2F00-000001000000}">
      <formula1>"①動画・手引きの両方を活用,②手引きのみ活用,③動画のみ活用,④使用しなかった,⑤存在を知らなかった"</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E56A-053B-481B-8200-498FCF9EAC46}">
  <dimension ref="A5:B300"/>
  <sheetViews>
    <sheetView workbookViewId="0">
      <selection activeCell="B5" sqref="B5:B300"/>
    </sheetView>
  </sheetViews>
  <sheetFormatPr defaultRowHeight="18"/>
  <cols>
    <col min="1" max="1" width="23.5" bestFit="1" customWidth="1"/>
  </cols>
  <sheetData>
    <row r="5" spans="1:2">
      <c r="A5" t="str">
        <f>IF(集約用シート!B5="","",集約用シート!B5)</f>
        <v/>
      </c>
      <c r="B5" t="str">
        <f>IF(集約用シート!J5="第１次闘争で提出済み（交渉を継続）","〇",IF(集約用シート!J5="②第１次闘争で提出済の要求書に、第２次闘争で要求書を提出","〇",IF(集約用シート!J5="③第２次闘争で初めて提出","〇",IF(集約用シート!J5="④その他の闘争で課題を盛り込み提出","〇",IF(集約用シート!J5="⑤第１次闘争・第２次闘争ともに提出なし","×","")))))</f>
        <v>〇</v>
      </c>
    </row>
    <row r="6" spans="1:2">
      <c r="A6" t="str">
        <f>IF(集約用シート!B6="","",集約用シート!B6)</f>
        <v/>
      </c>
      <c r="B6" t="str">
        <f>IF(集約用シート!J6="第１次闘争で提出済み（交渉を継続）","〇",IF(集約用シート!J6="②第１次闘争で提出済の要求書に、第２次闘争で要求書を提出","〇",IF(集約用シート!J6="③第２次闘争で初めて提出","〇",IF(集約用シート!J6="④その他の闘争で課題を盛り込み提出","〇",IF(集約用シート!J6="⑤第１次闘争・第２次闘争ともに提出なし","×","")))))</f>
        <v/>
      </c>
    </row>
    <row r="7" spans="1:2">
      <c r="A7" t="str">
        <f>IF(集約用シート!B7="","",集約用シート!B7)</f>
        <v/>
      </c>
      <c r="B7" t="str">
        <f>IF(集約用シート!J7="第１次闘争で提出済み（交渉を継続）","〇",IF(集約用シート!J7="②第１次闘争で提出済の要求書に、第２次闘争で要求書を提出","〇",IF(集約用シート!J7="③第２次闘争で初めて提出","〇",IF(集約用シート!J7="④その他の闘争で課題を盛り込み提出","〇",IF(集約用シート!J7="⑤第１次闘争・第２次闘争ともに提出なし","×","")))))</f>
        <v/>
      </c>
    </row>
    <row r="8" spans="1:2">
      <c r="A8" t="str">
        <f>IF(集約用シート!B8="","",集約用シート!B8)</f>
        <v/>
      </c>
      <c r="B8" t="str">
        <f>IF(集約用シート!J8="第１次闘争で提出済み（交渉を継続）","〇",IF(集約用シート!J8="②第１次闘争で提出済の要求書に、第２次闘争で要求書を提出","〇",IF(集約用シート!J8="③第２次闘争で初めて提出","〇",IF(集約用シート!J8="④その他の闘争で課題を盛り込み提出","〇",IF(集約用シート!J8="⑤第１次闘争・第２次闘争ともに提出なし","×","")))))</f>
        <v/>
      </c>
    </row>
    <row r="9" spans="1:2">
      <c r="A9" t="str">
        <f>IF(集約用シート!B9="","",集約用シート!B9)</f>
        <v/>
      </c>
      <c r="B9" t="str">
        <f>IF(集約用シート!J9="第１次闘争で提出済み（交渉を継続）","〇",IF(集約用シート!J9="②第１次闘争で提出済の要求書に、第２次闘争で要求書を提出","〇",IF(集約用シート!J9="③第２次闘争で初めて提出","〇",IF(集約用シート!J9="④その他の闘争で課題を盛り込み提出","〇",IF(集約用シート!J9="⑤第１次闘争・第２次闘争ともに提出なし","×","")))))</f>
        <v/>
      </c>
    </row>
    <row r="10" spans="1:2">
      <c r="A10" t="str">
        <f>IF(集約用シート!B10="","",集約用シート!B10)</f>
        <v/>
      </c>
      <c r="B10" t="str">
        <f>IF(集約用シート!J10="第１次闘争で提出済み（交渉を継続）","〇",IF(集約用シート!J10="②第１次闘争で提出済の要求書に、第２次闘争で要求書を提出","〇",IF(集約用シート!J10="③第２次闘争で初めて提出","〇",IF(集約用シート!J10="④その他の闘争で課題を盛り込み提出","〇",IF(集約用シート!J10="⑤第１次闘争・第２次闘争ともに提出なし","×","")))))</f>
        <v/>
      </c>
    </row>
    <row r="11" spans="1:2">
      <c r="A11" t="str">
        <f>IF(集約用シート!B11="","",集約用シート!B11)</f>
        <v/>
      </c>
      <c r="B11" t="str">
        <f>IF(集約用シート!J11="第１次闘争で提出済み（交渉を継続）","〇",IF(集約用シート!J11="②第１次闘争で提出済の要求書に、第２次闘争で要求書を提出","〇",IF(集約用シート!J11="③第２次闘争で初めて提出","〇",IF(集約用シート!J11="④その他の闘争で課題を盛り込み提出","〇",IF(集約用シート!J11="⑤第１次闘争・第２次闘争ともに提出なし","×","")))))</f>
        <v/>
      </c>
    </row>
    <row r="12" spans="1:2">
      <c r="A12" t="str">
        <f>IF(集約用シート!B12="","",集約用シート!B12)</f>
        <v/>
      </c>
      <c r="B12" t="str">
        <f>IF(集約用シート!J12="第１次闘争で提出済み（交渉を継続）","〇",IF(集約用シート!J12="②第１次闘争で提出済の要求書に、第２次闘争で要求書を提出","〇",IF(集約用シート!J12="③第２次闘争で初めて提出","〇",IF(集約用シート!J12="④その他の闘争で課題を盛り込み提出","〇",IF(集約用シート!J12="⑤第１次闘争・第２次闘争ともに提出なし","×","")))))</f>
        <v/>
      </c>
    </row>
    <row r="13" spans="1:2">
      <c r="A13" t="str">
        <f>IF(集約用シート!B13="","",集約用シート!B13)</f>
        <v/>
      </c>
      <c r="B13" t="str">
        <f>IF(集約用シート!J13="第１次闘争で提出済み（交渉を継続）","〇",IF(集約用シート!J13="②第１次闘争で提出済の要求書に、第２次闘争で要求書を提出","〇",IF(集約用シート!J13="③第２次闘争で初めて提出","〇",IF(集約用シート!J13="④その他の闘争で課題を盛り込み提出","〇",IF(集約用シート!J13="⑤第１次闘争・第２次闘争ともに提出なし","×","")))))</f>
        <v/>
      </c>
    </row>
    <row r="14" spans="1:2">
      <c r="A14" t="str">
        <f>IF(集約用シート!B14="","",集約用シート!B14)</f>
        <v/>
      </c>
      <c r="B14" t="str">
        <f>IF(集約用シート!J14="第１次闘争で提出済み（交渉を継続）","〇",IF(集約用シート!J14="②第１次闘争で提出済の要求書に、第２次闘争で要求書を提出","〇",IF(集約用シート!J14="③第２次闘争で初めて提出","〇",IF(集約用シート!J14="④その他の闘争で課題を盛り込み提出","〇",IF(集約用シート!J14="⑤第１次闘争・第２次闘争ともに提出なし","×","")))))</f>
        <v/>
      </c>
    </row>
    <row r="15" spans="1:2">
      <c r="A15" t="str">
        <f>IF(集約用シート!B15="","",集約用シート!B15)</f>
        <v/>
      </c>
      <c r="B15" t="str">
        <f>IF(集約用シート!J15="第１次闘争で提出済み（交渉を継続）","〇",IF(集約用シート!J15="②第１次闘争で提出済の要求書に、第２次闘争で要求書を提出","〇",IF(集約用シート!J15="③第２次闘争で初めて提出","〇",IF(集約用シート!J15="④その他の闘争で課題を盛り込み提出","〇",IF(集約用シート!J15="⑤第１次闘争・第２次闘争ともに提出なし","×","")))))</f>
        <v/>
      </c>
    </row>
    <row r="16" spans="1:2">
      <c r="A16" t="str">
        <f>IF(集約用シート!B16="","",集約用シート!B16)</f>
        <v/>
      </c>
      <c r="B16" t="str">
        <f>IF(集約用シート!J16="第１次闘争で提出済み（交渉を継続）","〇",IF(集約用シート!J16="②第１次闘争で提出済の要求書に、第２次闘争で要求書を提出","〇",IF(集約用シート!J16="③第２次闘争で初めて提出","〇",IF(集約用シート!J16="④その他の闘争で課題を盛り込み提出","〇",IF(集約用シート!J16="⑤第１次闘争・第２次闘争ともに提出なし","×","")))))</f>
        <v/>
      </c>
    </row>
    <row r="17" spans="1:2">
      <c r="A17" t="str">
        <f>IF(集約用シート!B17="","",集約用シート!B17)</f>
        <v/>
      </c>
      <c r="B17" t="str">
        <f>IF(集約用シート!J17="第１次闘争で提出済み（交渉を継続）","〇",IF(集約用シート!J17="②第１次闘争で提出済の要求書に、第２次闘争で要求書を提出","〇",IF(集約用シート!J17="③第２次闘争で初めて提出","〇",IF(集約用シート!J17="④その他の闘争で課題を盛り込み提出","〇",IF(集約用シート!J17="⑤第１次闘争・第２次闘争ともに提出なし","×","")))))</f>
        <v/>
      </c>
    </row>
    <row r="18" spans="1:2">
      <c r="A18" t="str">
        <f>IF(集約用シート!B18="","",集約用シート!B18)</f>
        <v/>
      </c>
      <c r="B18" t="str">
        <f>IF(集約用シート!J18="第１次闘争で提出済み（交渉を継続）","〇",IF(集約用シート!J18="②第１次闘争で提出済の要求書に、第２次闘争で要求書を提出","〇",IF(集約用シート!J18="③第２次闘争で初めて提出","〇",IF(集約用シート!J18="④その他の闘争で課題を盛り込み提出","〇",IF(集約用シート!J18="⑤第１次闘争・第２次闘争ともに提出なし","×","")))))</f>
        <v/>
      </c>
    </row>
    <row r="19" spans="1:2">
      <c r="A19" t="str">
        <f>IF(集約用シート!B19="","",集約用シート!B19)</f>
        <v/>
      </c>
      <c r="B19" t="str">
        <f>IF(集約用シート!J19="第１次闘争で提出済み（交渉を継続）","〇",IF(集約用シート!J19="②第１次闘争で提出済の要求書に、第２次闘争で要求書を提出","〇",IF(集約用シート!J19="③第２次闘争で初めて提出","〇",IF(集約用シート!J19="④その他の闘争で課題を盛り込み提出","〇",IF(集約用シート!J19="⑤第１次闘争・第２次闘争ともに提出なし","×","")))))</f>
        <v/>
      </c>
    </row>
    <row r="20" spans="1:2">
      <c r="A20" t="str">
        <f>IF(集約用シート!B20="","",集約用シート!B20)</f>
        <v/>
      </c>
      <c r="B20" t="str">
        <f>IF(集約用シート!J20="第１次闘争で提出済み（交渉を継続）","〇",IF(集約用シート!J20="②第１次闘争で提出済の要求書に、第２次闘争で要求書を提出","〇",IF(集約用シート!J20="③第２次闘争で初めて提出","〇",IF(集約用シート!J20="④その他の闘争で課題を盛り込み提出","〇",IF(集約用シート!J20="⑤第１次闘争・第２次闘争ともに提出なし","×","")))))</f>
        <v/>
      </c>
    </row>
    <row r="21" spans="1:2">
      <c r="A21" t="str">
        <f>IF(集約用シート!B21="","",集約用シート!B21)</f>
        <v/>
      </c>
      <c r="B21" t="str">
        <f>IF(集約用シート!J21="第１次闘争で提出済み（交渉を継続）","〇",IF(集約用シート!J21="②第１次闘争で提出済の要求書に、第２次闘争で要求書を提出","〇",IF(集約用シート!J21="③第２次闘争で初めて提出","〇",IF(集約用シート!J21="④その他の闘争で課題を盛り込み提出","〇",IF(集約用シート!J21="⑤第１次闘争・第２次闘争ともに提出なし","×","")))))</f>
        <v/>
      </c>
    </row>
    <row r="22" spans="1:2">
      <c r="A22" t="str">
        <f>IF(集約用シート!B22="","",集約用シート!B22)</f>
        <v/>
      </c>
      <c r="B22" t="str">
        <f>IF(集約用シート!J22="第１次闘争で提出済み（交渉を継続）","〇",IF(集約用シート!J22="②第１次闘争で提出済の要求書に、第２次闘争で要求書を提出","〇",IF(集約用シート!J22="③第２次闘争で初めて提出","〇",IF(集約用シート!J22="④その他の闘争で課題を盛り込み提出","〇",IF(集約用シート!J22="⑤第１次闘争・第２次闘争ともに提出なし","×","")))))</f>
        <v/>
      </c>
    </row>
    <row r="23" spans="1:2">
      <c r="A23" t="str">
        <f>IF(集約用シート!B23="","",集約用シート!B23)</f>
        <v/>
      </c>
      <c r="B23" t="str">
        <f>IF(集約用シート!J23="第１次闘争で提出済み（交渉を継続）","〇",IF(集約用シート!J23="②第１次闘争で提出済の要求書に、第２次闘争で要求書を提出","〇",IF(集約用シート!J23="③第２次闘争で初めて提出","〇",IF(集約用シート!J23="④その他の闘争で課題を盛り込み提出","〇",IF(集約用シート!J23="⑤第１次闘争・第２次闘争ともに提出なし","×","")))))</f>
        <v/>
      </c>
    </row>
    <row r="24" spans="1:2">
      <c r="A24" t="str">
        <f>IF(集約用シート!B24="","",集約用シート!B24)</f>
        <v/>
      </c>
      <c r="B24" t="str">
        <f>IF(集約用シート!J24="第１次闘争で提出済み（交渉を継続）","〇",IF(集約用シート!J24="②第１次闘争で提出済の要求書に、第２次闘争で要求書を提出","〇",IF(集約用シート!J24="③第２次闘争で初めて提出","〇",IF(集約用シート!J24="④その他の闘争で課題を盛り込み提出","〇",IF(集約用シート!J24="⑤第１次闘争・第２次闘争ともに提出なし","×","")))))</f>
        <v/>
      </c>
    </row>
    <row r="25" spans="1:2">
      <c r="A25" t="str">
        <f>IF(集約用シート!B25="","",集約用シート!B25)</f>
        <v/>
      </c>
      <c r="B25" t="str">
        <f>IF(集約用シート!J25="第１次闘争で提出済み（交渉を継続）","〇",IF(集約用シート!J25="②第１次闘争で提出済の要求書に、第２次闘争で要求書を提出","〇",IF(集約用シート!J25="③第２次闘争で初めて提出","〇",IF(集約用シート!J25="④その他の闘争で課題を盛り込み提出","〇",IF(集約用シート!J25="⑤第１次闘争・第２次闘争ともに提出なし","×","")))))</f>
        <v/>
      </c>
    </row>
    <row r="26" spans="1:2">
      <c r="A26" t="str">
        <f>IF(集約用シート!B26="","",集約用シート!B26)</f>
        <v/>
      </c>
      <c r="B26" t="str">
        <f>IF(集約用シート!J26="第１次闘争で提出済み（交渉を継続）","〇",IF(集約用シート!J26="②第１次闘争で提出済の要求書に、第２次闘争で要求書を提出","〇",IF(集約用シート!J26="③第２次闘争で初めて提出","〇",IF(集約用シート!J26="④その他の闘争で課題を盛り込み提出","〇",IF(集約用シート!J26="⑤第１次闘争・第２次闘争ともに提出なし","×","")))))</f>
        <v/>
      </c>
    </row>
    <row r="27" spans="1:2">
      <c r="A27" t="str">
        <f>IF(集約用シート!B27="","",集約用シート!B27)</f>
        <v/>
      </c>
      <c r="B27" t="str">
        <f>IF(集約用シート!J27="第１次闘争で提出済み（交渉を継続）","〇",IF(集約用シート!J27="②第１次闘争で提出済の要求書に、第２次闘争で要求書を提出","〇",IF(集約用シート!J27="③第２次闘争で初めて提出","〇",IF(集約用シート!J27="④その他の闘争で課題を盛り込み提出","〇",IF(集約用シート!J27="⑤第１次闘争・第２次闘争ともに提出なし","×","")))))</f>
        <v/>
      </c>
    </row>
    <row r="28" spans="1:2">
      <c r="A28" t="str">
        <f>IF(集約用シート!B28="","",集約用シート!B28)</f>
        <v/>
      </c>
      <c r="B28" t="str">
        <f>IF(集約用シート!J28="第１次闘争で提出済み（交渉を継続）","〇",IF(集約用シート!J28="②第１次闘争で提出済の要求書に、第２次闘争で要求書を提出","〇",IF(集約用シート!J28="③第２次闘争で初めて提出","〇",IF(集約用シート!J28="④その他の闘争で課題を盛り込み提出","〇",IF(集約用シート!J28="⑤第１次闘争・第２次闘争ともに提出なし","×","")))))</f>
        <v/>
      </c>
    </row>
    <row r="29" spans="1:2">
      <c r="A29" t="str">
        <f>IF(集約用シート!B29="","",集約用シート!B29)</f>
        <v/>
      </c>
      <c r="B29" t="str">
        <f>IF(集約用シート!J29="第１次闘争で提出済み（交渉を継続）","〇",IF(集約用シート!J29="②第１次闘争で提出済の要求書に、第２次闘争で要求書を提出","〇",IF(集約用シート!J29="③第２次闘争で初めて提出","〇",IF(集約用シート!J29="④その他の闘争で課題を盛り込み提出","〇",IF(集約用シート!J29="⑤第１次闘争・第２次闘争ともに提出なし","×","")))))</f>
        <v/>
      </c>
    </row>
    <row r="30" spans="1:2">
      <c r="A30" t="str">
        <f>IF(集約用シート!B30="","",集約用シート!B30)</f>
        <v/>
      </c>
      <c r="B30" t="str">
        <f>IF(集約用シート!J30="第１次闘争で提出済み（交渉を継続）","〇",IF(集約用シート!J30="②第１次闘争で提出済の要求書に、第２次闘争で要求書を提出","〇",IF(集約用シート!J30="③第２次闘争で初めて提出","〇",IF(集約用シート!J30="④その他の闘争で課題を盛り込み提出","〇",IF(集約用シート!J30="⑤第１次闘争・第２次闘争ともに提出なし","×","")))))</f>
        <v/>
      </c>
    </row>
    <row r="31" spans="1:2">
      <c r="A31" t="str">
        <f>IF(集約用シート!B31="","",集約用シート!B31)</f>
        <v/>
      </c>
      <c r="B31" t="str">
        <f>IF(集約用シート!J31="第１次闘争で提出済み（交渉を継続）","〇",IF(集約用シート!J31="②第１次闘争で提出済の要求書に、第２次闘争で要求書を提出","〇",IF(集約用シート!J31="③第２次闘争で初めて提出","〇",IF(集約用シート!J31="④その他の闘争で課題を盛り込み提出","〇",IF(集約用シート!J31="⑤第１次闘争・第２次闘争ともに提出なし","×","")))))</f>
        <v/>
      </c>
    </row>
    <row r="32" spans="1:2">
      <c r="A32" t="str">
        <f>IF(集約用シート!B32="","",集約用シート!B32)</f>
        <v/>
      </c>
      <c r="B32" t="str">
        <f>IF(集約用シート!J32="第１次闘争で提出済み（交渉を継続）","〇",IF(集約用シート!J32="②第１次闘争で提出済の要求書に、第２次闘争で要求書を提出","〇",IF(集約用シート!J32="③第２次闘争で初めて提出","〇",IF(集約用シート!J32="④その他の闘争で課題を盛り込み提出","〇",IF(集約用シート!J32="⑤第１次闘争・第２次闘争ともに提出なし","×","")))))</f>
        <v/>
      </c>
    </row>
    <row r="33" spans="1:2">
      <c r="A33" t="str">
        <f>IF(集約用シート!B33="","",集約用シート!B33)</f>
        <v/>
      </c>
      <c r="B33" t="str">
        <f>IF(集約用シート!J33="第１次闘争で提出済み（交渉を継続）","〇",IF(集約用シート!J33="②第１次闘争で提出済の要求書に、第２次闘争で要求書を提出","〇",IF(集約用シート!J33="③第２次闘争で初めて提出","〇",IF(集約用シート!J33="④その他の闘争で課題を盛り込み提出","〇",IF(集約用シート!J33="⑤第１次闘争・第２次闘争ともに提出なし","×","")))))</f>
        <v/>
      </c>
    </row>
    <row r="34" spans="1:2">
      <c r="A34" t="str">
        <f>IF(集約用シート!B34="","",集約用シート!B34)</f>
        <v/>
      </c>
      <c r="B34" t="str">
        <f>IF(集約用シート!J34="第１次闘争で提出済み（交渉を継続）","〇",IF(集約用シート!J34="②第１次闘争で提出済の要求書に、第２次闘争で要求書を提出","〇",IF(集約用シート!J34="③第２次闘争で初めて提出","〇",IF(集約用シート!J34="④その他の闘争で課題を盛り込み提出","〇",IF(集約用シート!J34="⑤第１次闘争・第２次闘争ともに提出なし","×","")))))</f>
        <v/>
      </c>
    </row>
    <row r="35" spans="1:2">
      <c r="A35" t="str">
        <f>IF(集約用シート!B35="","",集約用シート!B35)</f>
        <v/>
      </c>
      <c r="B35" t="str">
        <f>IF(集約用シート!J35="第１次闘争で提出済み（交渉を継続）","〇",IF(集約用シート!J35="②第１次闘争で提出済の要求書に、第２次闘争で要求書を提出","〇",IF(集約用シート!J35="③第２次闘争で初めて提出","〇",IF(集約用シート!J35="④その他の闘争で課題を盛り込み提出","〇",IF(集約用シート!J35="⑤第１次闘争・第２次闘争ともに提出なし","×","")))))</f>
        <v/>
      </c>
    </row>
    <row r="36" spans="1:2">
      <c r="A36" t="str">
        <f>IF(集約用シート!B36="","",集約用シート!B36)</f>
        <v/>
      </c>
      <c r="B36" t="str">
        <f>IF(集約用シート!J36="第１次闘争で提出済み（交渉を継続）","〇",IF(集約用シート!J36="②第１次闘争で提出済の要求書に、第２次闘争で要求書を提出","〇",IF(集約用シート!J36="③第２次闘争で初めて提出","〇",IF(集約用シート!J36="④その他の闘争で課題を盛り込み提出","〇",IF(集約用シート!J36="⑤第１次闘争・第２次闘争ともに提出なし","×","")))))</f>
        <v/>
      </c>
    </row>
    <row r="37" spans="1:2">
      <c r="A37" t="str">
        <f>IF(集約用シート!B37="","",集約用シート!B37)</f>
        <v/>
      </c>
      <c r="B37" t="str">
        <f>IF(集約用シート!J37="第１次闘争で提出済み（交渉を継続）","〇",IF(集約用シート!J37="②第１次闘争で提出済の要求書に、第２次闘争で要求書を提出","〇",IF(集約用シート!J37="③第２次闘争で初めて提出","〇",IF(集約用シート!J37="④その他の闘争で課題を盛り込み提出","〇",IF(集約用シート!J37="⑤第１次闘争・第２次闘争ともに提出なし","×","")))))</f>
        <v/>
      </c>
    </row>
    <row r="38" spans="1:2">
      <c r="A38" t="str">
        <f>IF(集約用シート!B38="","",集約用シート!B38)</f>
        <v/>
      </c>
      <c r="B38" t="str">
        <f>IF(集約用シート!J38="第１次闘争で提出済み（交渉を継続）","〇",IF(集約用シート!J38="②第１次闘争で提出済の要求書に、第２次闘争で要求書を提出","〇",IF(集約用シート!J38="③第２次闘争で初めて提出","〇",IF(集約用シート!J38="④その他の闘争で課題を盛り込み提出","〇",IF(集約用シート!J38="⑤第１次闘争・第２次闘争ともに提出なし","×","")))))</f>
        <v/>
      </c>
    </row>
    <row r="39" spans="1:2">
      <c r="A39" t="str">
        <f>IF(集約用シート!B39="","",集約用シート!B39)</f>
        <v/>
      </c>
      <c r="B39" t="str">
        <f>IF(集約用シート!J39="第１次闘争で提出済み（交渉を継続）","〇",IF(集約用シート!J39="②第１次闘争で提出済の要求書に、第２次闘争で要求書を提出","〇",IF(集約用シート!J39="③第２次闘争で初めて提出","〇",IF(集約用シート!J39="④その他の闘争で課題を盛り込み提出","〇",IF(集約用シート!J39="⑤第１次闘争・第２次闘争ともに提出なし","×","")))))</f>
        <v/>
      </c>
    </row>
    <row r="40" spans="1:2">
      <c r="A40" t="str">
        <f>IF(集約用シート!B40="","",集約用シート!B40)</f>
        <v/>
      </c>
      <c r="B40" t="str">
        <f>IF(集約用シート!J40="第１次闘争で提出済み（交渉を継続）","〇",IF(集約用シート!J40="②第１次闘争で提出済の要求書に、第２次闘争で要求書を提出","〇",IF(集約用シート!J40="③第２次闘争で初めて提出","〇",IF(集約用シート!J40="④その他の闘争で課題を盛り込み提出","〇",IF(集約用シート!J40="⑤第１次闘争・第２次闘争ともに提出なし","×","")))))</f>
        <v/>
      </c>
    </row>
    <row r="41" spans="1:2">
      <c r="A41" t="str">
        <f>IF(集約用シート!B41="","",集約用シート!B41)</f>
        <v/>
      </c>
      <c r="B41" t="str">
        <f>IF(集約用シート!J41="第１次闘争で提出済み（交渉を継続）","〇",IF(集約用シート!J41="②第１次闘争で提出済の要求書に、第２次闘争で要求書を提出","〇",IF(集約用シート!J41="③第２次闘争で初めて提出","〇",IF(集約用シート!J41="④その他の闘争で課題を盛り込み提出","〇",IF(集約用シート!J41="⑤第１次闘争・第２次闘争ともに提出なし","×","")))))</f>
        <v/>
      </c>
    </row>
    <row r="42" spans="1:2">
      <c r="A42" t="str">
        <f>IF(集約用シート!B42="","",集約用シート!B42)</f>
        <v/>
      </c>
      <c r="B42" t="str">
        <f>IF(集約用シート!J42="第１次闘争で提出済み（交渉を継続）","〇",IF(集約用シート!J42="②第１次闘争で提出済の要求書に、第２次闘争で要求書を提出","〇",IF(集約用シート!J42="③第２次闘争で初めて提出","〇",IF(集約用シート!J42="④その他の闘争で課題を盛り込み提出","〇",IF(集約用シート!J42="⑤第１次闘争・第２次闘争ともに提出なし","×","")))))</f>
        <v/>
      </c>
    </row>
    <row r="43" spans="1:2">
      <c r="A43" t="str">
        <f>IF(集約用シート!B43="","",集約用シート!B43)</f>
        <v/>
      </c>
      <c r="B43" t="str">
        <f>IF(集約用シート!J43="第１次闘争で提出済み（交渉を継続）","〇",IF(集約用シート!J43="②第１次闘争で提出済の要求書に、第２次闘争で要求書を提出","〇",IF(集約用シート!J43="③第２次闘争で初めて提出","〇",IF(集約用シート!J43="④その他の闘争で課題を盛り込み提出","〇",IF(集約用シート!J43="⑤第１次闘争・第２次闘争ともに提出なし","×","")))))</f>
        <v/>
      </c>
    </row>
    <row r="44" spans="1:2">
      <c r="A44" t="str">
        <f>IF(集約用シート!B44="","",集約用シート!B44)</f>
        <v/>
      </c>
      <c r="B44" t="str">
        <f>IF(集約用シート!J44="第１次闘争で提出済み（交渉を継続）","〇",IF(集約用シート!J44="②第１次闘争で提出済の要求書に、第２次闘争で要求書を提出","〇",IF(集約用シート!J44="③第２次闘争で初めて提出","〇",IF(集約用シート!J44="④その他の闘争で課題を盛り込み提出","〇",IF(集約用シート!J44="⑤第１次闘争・第２次闘争ともに提出なし","×","")))))</f>
        <v/>
      </c>
    </row>
    <row r="45" spans="1:2">
      <c r="A45" t="str">
        <f>IF(集約用シート!B45="","",集約用シート!B45)</f>
        <v/>
      </c>
      <c r="B45" t="str">
        <f>IF(集約用シート!J45="第１次闘争で提出済み（交渉を継続）","〇",IF(集約用シート!J45="②第１次闘争で提出済の要求書に、第２次闘争で要求書を提出","〇",IF(集約用シート!J45="③第２次闘争で初めて提出","〇",IF(集約用シート!J45="④その他の闘争で課題を盛り込み提出","〇",IF(集約用シート!J45="⑤第１次闘争・第２次闘争ともに提出なし","×","")))))</f>
        <v/>
      </c>
    </row>
    <row r="46" spans="1:2">
      <c r="A46" t="str">
        <f>IF(集約用シート!B46="","",集約用シート!B46)</f>
        <v/>
      </c>
      <c r="B46" t="str">
        <f>IF(集約用シート!J46="第１次闘争で提出済み（交渉を継続）","〇",IF(集約用シート!J46="②第１次闘争で提出済の要求書に、第２次闘争で要求書を提出","〇",IF(集約用シート!J46="③第２次闘争で初めて提出","〇",IF(集約用シート!J46="④その他の闘争で課題を盛り込み提出","〇",IF(集約用シート!J46="⑤第１次闘争・第２次闘争ともに提出なし","×","")))))</f>
        <v/>
      </c>
    </row>
    <row r="47" spans="1:2">
      <c r="A47" t="str">
        <f>IF(集約用シート!B47="","",集約用シート!B47)</f>
        <v/>
      </c>
      <c r="B47" t="str">
        <f>IF(集約用シート!J47="第１次闘争で提出済み（交渉を継続）","〇",IF(集約用シート!J47="②第１次闘争で提出済の要求書に、第２次闘争で要求書を提出","〇",IF(集約用シート!J47="③第２次闘争で初めて提出","〇",IF(集約用シート!J47="④その他の闘争で課題を盛り込み提出","〇",IF(集約用シート!J47="⑤第１次闘争・第２次闘争ともに提出なし","×","")))))</f>
        <v/>
      </c>
    </row>
    <row r="48" spans="1:2">
      <c r="A48" t="str">
        <f>IF(集約用シート!B48="","",集約用シート!B48)</f>
        <v/>
      </c>
      <c r="B48" t="str">
        <f>IF(集約用シート!J48="第１次闘争で提出済み（交渉を継続）","〇",IF(集約用シート!J48="②第１次闘争で提出済の要求書に、第２次闘争で要求書を提出","〇",IF(集約用シート!J48="③第２次闘争で初めて提出","〇",IF(集約用シート!J48="④その他の闘争で課題を盛り込み提出","〇",IF(集約用シート!J48="⑤第１次闘争・第２次闘争ともに提出なし","×","")))))</f>
        <v/>
      </c>
    </row>
    <row r="49" spans="1:2">
      <c r="A49" t="str">
        <f>IF(集約用シート!B49="","",集約用シート!B49)</f>
        <v/>
      </c>
      <c r="B49" t="str">
        <f>IF(集約用シート!J49="第１次闘争で提出済み（交渉を継続）","〇",IF(集約用シート!J49="②第１次闘争で提出済の要求書に、第２次闘争で要求書を提出","〇",IF(集約用シート!J49="③第２次闘争で初めて提出","〇",IF(集約用シート!J49="④その他の闘争で課題を盛り込み提出","〇",IF(集約用シート!J49="⑤第１次闘争・第２次闘争ともに提出なし","×","")))))</f>
        <v/>
      </c>
    </row>
    <row r="50" spans="1:2">
      <c r="A50" t="str">
        <f>IF(集約用シート!B50="","",集約用シート!B50)</f>
        <v/>
      </c>
      <c r="B50" t="str">
        <f>IF(集約用シート!J50="第１次闘争で提出済み（交渉を継続）","〇",IF(集約用シート!J50="②第１次闘争で提出済の要求書に、第２次闘争で要求書を提出","〇",IF(集約用シート!J50="③第２次闘争で初めて提出","〇",IF(集約用シート!J50="④その他の闘争で課題を盛り込み提出","〇",IF(集約用シート!J50="⑤第１次闘争・第２次闘争ともに提出なし","×","")))))</f>
        <v/>
      </c>
    </row>
    <row r="51" spans="1:2">
      <c r="A51" t="str">
        <f>IF(集約用シート!B51="","",集約用シート!B51)</f>
        <v/>
      </c>
      <c r="B51" t="str">
        <f>IF(集約用シート!J51="第１次闘争で提出済み（交渉を継続）","〇",IF(集約用シート!J51="②第１次闘争で提出済の要求書に、第２次闘争で要求書を提出","〇",IF(集約用シート!J51="③第２次闘争で初めて提出","〇",IF(集約用シート!J51="④その他の闘争で課題を盛り込み提出","〇",IF(集約用シート!J51="⑤第１次闘争・第２次闘争ともに提出なし","×","")))))</f>
        <v/>
      </c>
    </row>
    <row r="52" spans="1:2">
      <c r="A52" t="str">
        <f>IF(集約用シート!B52="","",集約用シート!B52)</f>
        <v/>
      </c>
      <c r="B52" t="str">
        <f>IF(集約用シート!J52="第１次闘争で提出済み（交渉を継続）","〇",IF(集約用シート!J52="②第１次闘争で提出済の要求書に、第２次闘争で要求書を提出","〇",IF(集約用シート!J52="③第２次闘争で初めて提出","〇",IF(集約用シート!J52="④その他の闘争で課題を盛り込み提出","〇",IF(集約用シート!J52="⑤第１次闘争・第２次闘争ともに提出なし","×","")))))</f>
        <v/>
      </c>
    </row>
    <row r="53" spans="1:2">
      <c r="A53" t="str">
        <f>IF(集約用シート!B53="","",集約用シート!B53)</f>
        <v/>
      </c>
      <c r="B53" t="str">
        <f>IF(集約用シート!J53="第１次闘争で提出済み（交渉を継続）","〇",IF(集約用シート!J53="②第１次闘争で提出済の要求書に、第２次闘争で要求書を提出","〇",IF(集約用シート!J53="③第２次闘争で初めて提出","〇",IF(集約用シート!J53="④その他の闘争で課題を盛り込み提出","〇",IF(集約用シート!J53="⑤第１次闘争・第２次闘争ともに提出なし","×","")))))</f>
        <v/>
      </c>
    </row>
    <row r="54" spans="1:2">
      <c r="A54" t="str">
        <f>IF(集約用シート!B54="","",集約用シート!B54)</f>
        <v/>
      </c>
      <c r="B54" t="str">
        <f>IF(集約用シート!J54="第１次闘争で提出済み（交渉を継続）","〇",IF(集約用シート!J54="②第１次闘争で提出済の要求書に、第２次闘争で要求書を提出","〇",IF(集約用シート!J54="③第２次闘争で初めて提出","〇",IF(集約用シート!J54="④その他の闘争で課題を盛り込み提出","〇",IF(集約用シート!J54="⑤第１次闘争・第２次闘争ともに提出なし","×","")))))</f>
        <v/>
      </c>
    </row>
    <row r="55" spans="1:2">
      <c r="A55" t="str">
        <f>IF(集約用シート!B55="","",集約用シート!B55)</f>
        <v/>
      </c>
      <c r="B55" t="str">
        <f>IF(集約用シート!J55="第１次闘争で提出済み（交渉を継続）","〇",IF(集約用シート!J55="②第１次闘争で提出済の要求書に、第２次闘争で要求書を提出","〇",IF(集約用シート!J55="③第２次闘争で初めて提出","〇",IF(集約用シート!J55="④その他の闘争で課題を盛り込み提出","〇",IF(集約用シート!J55="⑤第１次闘争・第２次闘争ともに提出なし","×","")))))</f>
        <v/>
      </c>
    </row>
    <row r="56" spans="1:2">
      <c r="A56" t="str">
        <f>IF(集約用シート!B56="","",集約用シート!B56)</f>
        <v/>
      </c>
      <c r="B56" t="str">
        <f>IF(集約用シート!J56="第１次闘争で提出済み（交渉を継続）","〇",IF(集約用シート!J56="②第１次闘争で提出済の要求書に、第２次闘争で要求書を提出","〇",IF(集約用シート!J56="③第２次闘争で初めて提出","〇",IF(集約用シート!J56="④その他の闘争で課題を盛り込み提出","〇",IF(集約用シート!J56="⑤第１次闘争・第２次闘争ともに提出なし","×","")))))</f>
        <v/>
      </c>
    </row>
    <row r="57" spans="1:2">
      <c r="A57" t="str">
        <f>IF(集約用シート!B57="","",集約用シート!B57)</f>
        <v/>
      </c>
      <c r="B57" t="str">
        <f>IF(集約用シート!J57="第１次闘争で提出済み（交渉を継続）","〇",IF(集約用シート!J57="②第１次闘争で提出済の要求書に、第２次闘争で要求書を提出","〇",IF(集約用シート!J57="③第２次闘争で初めて提出","〇",IF(集約用シート!J57="④その他の闘争で課題を盛り込み提出","〇",IF(集約用シート!J57="⑤第１次闘争・第２次闘争ともに提出なし","×","")))))</f>
        <v/>
      </c>
    </row>
    <row r="58" spans="1:2">
      <c r="A58" t="str">
        <f>IF(集約用シート!B58="","",集約用シート!B58)</f>
        <v/>
      </c>
      <c r="B58" t="str">
        <f>IF(集約用シート!J58="第１次闘争で提出済み（交渉を継続）","〇",IF(集約用シート!J58="②第１次闘争で提出済の要求書に、第２次闘争で要求書を提出","〇",IF(集約用シート!J58="③第２次闘争で初めて提出","〇",IF(集約用シート!J58="④その他の闘争で課題を盛り込み提出","〇",IF(集約用シート!J58="⑤第１次闘争・第２次闘争ともに提出なし","×","")))))</f>
        <v/>
      </c>
    </row>
    <row r="59" spans="1:2">
      <c r="A59" t="str">
        <f>IF(集約用シート!B59="","",集約用シート!B59)</f>
        <v/>
      </c>
      <c r="B59" t="str">
        <f>IF(集約用シート!J59="第１次闘争で提出済み（交渉を継続）","〇",IF(集約用シート!J59="②第１次闘争で提出済の要求書に、第２次闘争で要求書を提出","〇",IF(集約用シート!J59="③第２次闘争で初めて提出","〇",IF(集約用シート!J59="④その他の闘争で課題を盛り込み提出","〇",IF(集約用シート!J59="⑤第１次闘争・第２次闘争ともに提出なし","×","")))))</f>
        <v/>
      </c>
    </row>
    <row r="60" spans="1:2">
      <c r="A60" t="str">
        <f>IF(集約用シート!B60="","",集約用シート!B60)</f>
        <v/>
      </c>
      <c r="B60" t="str">
        <f>IF(集約用シート!J60="第１次闘争で提出済み（交渉を継続）","〇",IF(集約用シート!J60="②第１次闘争で提出済の要求書に、第２次闘争で要求書を提出","〇",IF(集約用シート!J60="③第２次闘争で初めて提出","〇",IF(集約用シート!J60="④その他の闘争で課題を盛り込み提出","〇",IF(集約用シート!J60="⑤第１次闘争・第２次闘争ともに提出なし","×","")))))</f>
        <v/>
      </c>
    </row>
    <row r="61" spans="1:2">
      <c r="A61" t="str">
        <f>IF(集約用シート!B61="","",集約用シート!B61)</f>
        <v/>
      </c>
      <c r="B61" t="str">
        <f>IF(集約用シート!J61="第１次闘争で提出済み（交渉を継続）","〇",IF(集約用シート!J61="②第１次闘争で提出済の要求書に、第２次闘争で要求書を提出","〇",IF(集約用シート!J61="③第２次闘争で初めて提出","〇",IF(集約用シート!J61="④その他の闘争で課題を盛り込み提出","〇",IF(集約用シート!J61="⑤第１次闘争・第２次闘争ともに提出なし","×","")))))</f>
        <v/>
      </c>
    </row>
    <row r="62" spans="1:2">
      <c r="A62" t="str">
        <f>IF(集約用シート!B62="","",集約用シート!B62)</f>
        <v/>
      </c>
      <c r="B62" t="str">
        <f>IF(集約用シート!J62="第１次闘争で提出済み（交渉を継続）","〇",IF(集約用シート!J62="②第１次闘争で提出済の要求書に、第２次闘争で要求書を提出","〇",IF(集約用シート!J62="③第２次闘争で初めて提出","〇",IF(集約用シート!J62="④その他の闘争で課題を盛り込み提出","〇",IF(集約用シート!J62="⑤第１次闘争・第２次闘争ともに提出なし","×","")))))</f>
        <v/>
      </c>
    </row>
    <row r="63" spans="1:2">
      <c r="A63" t="str">
        <f>IF(集約用シート!B63="","",集約用シート!B63)</f>
        <v/>
      </c>
      <c r="B63" t="str">
        <f>IF(集約用シート!J63="第１次闘争で提出済み（交渉を継続）","〇",IF(集約用シート!J63="②第１次闘争で提出済の要求書に、第２次闘争で要求書を提出","〇",IF(集約用シート!J63="③第２次闘争で初めて提出","〇",IF(集約用シート!J63="④その他の闘争で課題を盛り込み提出","〇",IF(集約用シート!J63="⑤第１次闘争・第２次闘争ともに提出なし","×","")))))</f>
        <v/>
      </c>
    </row>
    <row r="64" spans="1:2">
      <c r="A64" t="str">
        <f>IF(集約用シート!B64="","",集約用シート!B64)</f>
        <v/>
      </c>
      <c r="B64" t="str">
        <f>IF(集約用シート!J64="第１次闘争で提出済み（交渉を継続）","〇",IF(集約用シート!J64="②第１次闘争で提出済の要求書に、第２次闘争で要求書を提出","〇",IF(集約用シート!J64="③第２次闘争で初めて提出","〇",IF(集約用シート!J64="④その他の闘争で課題を盛り込み提出","〇",IF(集約用シート!J64="⑤第１次闘争・第２次闘争ともに提出なし","×","")))))</f>
        <v/>
      </c>
    </row>
    <row r="65" spans="1:2">
      <c r="A65" t="str">
        <f>IF(集約用シート!B65="","",集約用シート!B65)</f>
        <v/>
      </c>
      <c r="B65" t="str">
        <f>IF(集約用シート!J65="第１次闘争で提出済み（交渉を継続）","〇",IF(集約用シート!J65="②第１次闘争で提出済の要求書に、第２次闘争で要求書を提出","〇",IF(集約用シート!J65="③第２次闘争で初めて提出","〇",IF(集約用シート!J65="④その他の闘争で課題を盛り込み提出","〇",IF(集約用シート!J65="⑤第１次闘争・第２次闘争ともに提出なし","×","")))))</f>
        <v/>
      </c>
    </row>
    <row r="66" spans="1:2">
      <c r="A66" t="str">
        <f>IF(集約用シート!B66="","",集約用シート!B66)</f>
        <v/>
      </c>
      <c r="B66" t="str">
        <f>IF(集約用シート!J66="第１次闘争で提出済み（交渉を継続）","〇",IF(集約用シート!J66="②第１次闘争で提出済の要求書に、第２次闘争で要求書を提出","〇",IF(集約用シート!J66="③第２次闘争で初めて提出","〇",IF(集約用シート!J66="④その他の闘争で課題を盛り込み提出","〇",IF(集約用シート!J66="⑤第１次闘争・第２次闘争ともに提出なし","×","")))))</f>
        <v/>
      </c>
    </row>
    <row r="67" spans="1:2">
      <c r="A67" t="str">
        <f>IF(集約用シート!B67="","",集約用シート!B67)</f>
        <v/>
      </c>
      <c r="B67" t="str">
        <f>IF(集約用シート!J67="第１次闘争で提出済み（交渉を継続）","〇",IF(集約用シート!J67="②第１次闘争で提出済の要求書に、第２次闘争で要求書を提出","〇",IF(集約用シート!J67="③第２次闘争で初めて提出","〇",IF(集約用シート!J67="④その他の闘争で課題を盛り込み提出","〇",IF(集約用シート!J67="⑤第１次闘争・第２次闘争ともに提出なし","×","")))))</f>
        <v/>
      </c>
    </row>
    <row r="68" spans="1:2">
      <c r="A68" t="str">
        <f>IF(集約用シート!B68="","",集約用シート!B68)</f>
        <v/>
      </c>
      <c r="B68" t="str">
        <f>IF(集約用シート!J68="第１次闘争で提出済み（交渉を継続）","〇",IF(集約用シート!J68="②第１次闘争で提出済の要求書に、第２次闘争で要求書を提出","〇",IF(集約用シート!J68="③第２次闘争で初めて提出","〇",IF(集約用シート!J68="④その他の闘争で課題を盛り込み提出","〇",IF(集約用シート!J68="⑤第１次闘争・第２次闘争ともに提出なし","×","")))))</f>
        <v/>
      </c>
    </row>
    <row r="69" spans="1:2">
      <c r="A69" t="str">
        <f>IF(集約用シート!B69="","",集約用シート!B69)</f>
        <v/>
      </c>
      <c r="B69" t="str">
        <f>IF(集約用シート!J69="第１次闘争で提出済み（交渉を継続）","〇",IF(集約用シート!J69="②第１次闘争で提出済の要求書に、第２次闘争で要求書を提出","〇",IF(集約用シート!J69="③第２次闘争で初めて提出","〇",IF(集約用シート!J69="④その他の闘争で課題を盛り込み提出","〇",IF(集約用シート!J69="⑤第１次闘争・第２次闘争ともに提出なし","×","")))))</f>
        <v/>
      </c>
    </row>
    <row r="70" spans="1:2">
      <c r="A70" t="str">
        <f>IF(集約用シート!B70="","",集約用シート!B70)</f>
        <v/>
      </c>
      <c r="B70" t="str">
        <f>IF(集約用シート!J70="第１次闘争で提出済み（交渉を継続）","〇",IF(集約用シート!J70="②第１次闘争で提出済の要求書に、第２次闘争で要求書を提出","〇",IF(集約用シート!J70="③第２次闘争で初めて提出","〇",IF(集約用シート!J70="④その他の闘争で課題を盛り込み提出","〇",IF(集約用シート!J70="⑤第１次闘争・第２次闘争ともに提出なし","×","")))))</f>
        <v/>
      </c>
    </row>
    <row r="71" spans="1:2">
      <c r="A71" t="str">
        <f>IF(集約用シート!B71="","",集約用シート!B71)</f>
        <v/>
      </c>
      <c r="B71" t="str">
        <f>IF(集約用シート!J71="第１次闘争で提出済み（交渉を継続）","〇",IF(集約用シート!J71="②第１次闘争で提出済の要求書に、第２次闘争で要求書を提出","〇",IF(集約用シート!J71="③第２次闘争で初めて提出","〇",IF(集約用シート!J71="④その他の闘争で課題を盛り込み提出","〇",IF(集約用シート!J71="⑤第１次闘争・第２次闘争ともに提出なし","×","")))))</f>
        <v/>
      </c>
    </row>
    <row r="72" spans="1:2">
      <c r="A72" t="str">
        <f>IF(集約用シート!B72="","",集約用シート!B72)</f>
        <v/>
      </c>
      <c r="B72" t="str">
        <f>IF(集約用シート!J72="第１次闘争で提出済み（交渉を継続）","〇",IF(集約用シート!J72="②第１次闘争で提出済の要求書に、第２次闘争で要求書を提出","〇",IF(集約用シート!J72="③第２次闘争で初めて提出","〇",IF(集約用シート!J72="④その他の闘争で課題を盛り込み提出","〇",IF(集約用シート!J72="⑤第１次闘争・第２次闘争ともに提出なし","×","")))))</f>
        <v/>
      </c>
    </row>
    <row r="73" spans="1:2">
      <c r="A73" t="str">
        <f>IF(集約用シート!B73="","",集約用シート!B73)</f>
        <v/>
      </c>
      <c r="B73" t="str">
        <f>IF(集約用シート!J73="第１次闘争で提出済み（交渉を継続）","〇",IF(集約用シート!J73="②第１次闘争で提出済の要求書に、第２次闘争で要求書を提出","〇",IF(集約用シート!J73="③第２次闘争で初めて提出","〇",IF(集約用シート!J73="④その他の闘争で課題を盛り込み提出","〇",IF(集約用シート!J73="⑤第１次闘争・第２次闘争ともに提出なし","×","")))))</f>
        <v/>
      </c>
    </row>
    <row r="74" spans="1:2">
      <c r="A74" t="str">
        <f>IF(集約用シート!B74="","",集約用シート!B74)</f>
        <v/>
      </c>
      <c r="B74" t="str">
        <f>IF(集約用シート!J74="第１次闘争で提出済み（交渉を継続）","〇",IF(集約用シート!J74="②第１次闘争で提出済の要求書に、第２次闘争で要求書を提出","〇",IF(集約用シート!J74="③第２次闘争で初めて提出","〇",IF(集約用シート!J74="④その他の闘争で課題を盛り込み提出","〇",IF(集約用シート!J74="⑤第１次闘争・第２次闘争ともに提出なし","×","")))))</f>
        <v/>
      </c>
    </row>
    <row r="75" spans="1:2">
      <c r="A75" t="str">
        <f>IF(集約用シート!B75="","",集約用シート!B75)</f>
        <v/>
      </c>
      <c r="B75" t="str">
        <f>IF(集約用シート!J75="第１次闘争で提出済み（交渉を継続）","〇",IF(集約用シート!J75="②第１次闘争で提出済の要求書に、第２次闘争で要求書を提出","〇",IF(集約用シート!J75="③第２次闘争で初めて提出","〇",IF(集約用シート!J75="④その他の闘争で課題を盛り込み提出","〇",IF(集約用シート!J75="⑤第１次闘争・第２次闘争ともに提出なし","×","")))))</f>
        <v/>
      </c>
    </row>
    <row r="76" spans="1:2">
      <c r="A76" t="str">
        <f>IF(集約用シート!B76="","",集約用シート!B76)</f>
        <v/>
      </c>
      <c r="B76" t="str">
        <f>IF(集約用シート!J76="第１次闘争で提出済み（交渉を継続）","〇",IF(集約用シート!J76="②第１次闘争で提出済の要求書に、第２次闘争で要求書を提出","〇",IF(集約用シート!J76="③第２次闘争で初めて提出","〇",IF(集約用シート!J76="④その他の闘争で課題を盛り込み提出","〇",IF(集約用シート!J76="⑤第１次闘争・第２次闘争ともに提出なし","×","")))))</f>
        <v/>
      </c>
    </row>
    <row r="77" spans="1:2">
      <c r="A77" t="str">
        <f>IF(集約用シート!B77="","",集約用シート!B77)</f>
        <v/>
      </c>
      <c r="B77" t="str">
        <f>IF(集約用シート!J77="第１次闘争で提出済み（交渉を継続）","〇",IF(集約用シート!J77="②第１次闘争で提出済の要求書に、第２次闘争で要求書を提出","〇",IF(集約用シート!J77="③第２次闘争で初めて提出","〇",IF(集約用シート!J77="④その他の闘争で課題を盛り込み提出","〇",IF(集約用シート!J77="⑤第１次闘争・第２次闘争ともに提出なし","×","")))))</f>
        <v/>
      </c>
    </row>
    <row r="78" spans="1:2">
      <c r="A78" t="str">
        <f>IF(集約用シート!B78="","",集約用シート!B78)</f>
        <v/>
      </c>
      <c r="B78" t="str">
        <f>IF(集約用シート!J78="第１次闘争で提出済み（交渉を継続）","〇",IF(集約用シート!J78="②第１次闘争で提出済の要求書に、第２次闘争で要求書を提出","〇",IF(集約用シート!J78="③第２次闘争で初めて提出","〇",IF(集約用シート!J78="④その他の闘争で課題を盛り込み提出","〇",IF(集約用シート!J78="⑤第１次闘争・第２次闘争ともに提出なし","×","")))))</f>
        <v/>
      </c>
    </row>
    <row r="79" spans="1:2">
      <c r="A79" t="str">
        <f>IF(集約用シート!B79="","",集約用シート!B79)</f>
        <v/>
      </c>
      <c r="B79" t="str">
        <f>IF(集約用シート!J79="第１次闘争で提出済み（交渉を継続）","〇",IF(集約用シート!J79="②第１次闘争で提出済の要求書に、第２次闘争で要求書を提出","〇",IF(集約用シート!J79="③第２次闘争で初めて提出","〇",IF(集約用シート!J79="④その他の闘争で課題を盛り込み提出","〇",IF(集約用シート!J79="⑤第１次闘争・第２次闘争ともに提出なし","×","")))))</f>
        <v/>
      </c>
    </row>
    <row r="80" spans="1:2">
      <c r="A80" t="str">
        <f>IF(集約用シート!B80="","",集約用シート!B80)</f>
        <v/>
      </c>
      <c r="B80" t="str">
        <f>IF(集約用シート!J80="第１次闘争で提出済み（交渉を継続）","〇",IF(集約用シート!J80="②第１次闘争で提出済の要求書に、第２次闘争で要求書を提出","〇",IF(集約用シート!J80="③第２次闘争で初めて提出","〇",IF(集約用シート!J80="④その他の闘争で課題を盛り込み提出","〇",IF(集約用シート!J80="⑤第１次闘争・第２次闘争ともに提出なし","×","")))))</f>
        <v/>
      </c>
    </row>
    <row r="81" spans="1:2">
      <c r="A81" t="str">
        <f>IF(集約用シート!B81="","",集約用シート!B81)</f>
        <v/>
      </c>
      <c r="B81" t="str">
        <f>IF(集約用シート!J81="第１次闘争で提出済み（交渉を継続）","〇",IF(集約用シート!J81="②第１次闘争で提出済の要求書に、第２次闘争で要求書を提出","〇",IF(集約用シート!J81="③第２次闘争で初めて提出","〇",IF(集約用シート!J81="④その他の闘争で課題を盛り込み提出","〇",IF(集約用シート!J81="⑤第１次闘争・第２次闘争ともに提出なし","×","")))))</f>
        <v/>
      </c>
    </row>
    <row r="82" spans="1:2">
      <c r="A82" t="str">
        <f>IF(集約用シート!B82="","",集約用シート!B82)</f>
        <v/>
      </c>
      <c r="B82" t="str">
        <f>IF(集約用シート!J82="第１次闘争で提出済み（交渉を継続）","〇",IF(集約用シート!J82="②第１次闘争で提出済の要求書に、第２次闘争で要求書を提出","〇",IF(集約用シート!J82="③第２次闘争で初めて提出","〇",IF(集約用シート!J82="④その他の闘争で課題を盛り込み提出","〇",IF(集約用シート!J82="⑤第１次闘争・第２次闘争ともに提出なし","×","")))))</f>
        <v/>
      </c>
    </row>
    <row r="83" spans="1:2">
      <c r="A83" t="str">
        <f>IF(集約用シート!B83="","",集約用シート!B83)</f>
        <v/>
      </c>
      <c r="B83" t="str">
        <f>IF(集約用シート!J83="第１次闘争で提出済み（交渉を継続）","〇",IF(集約用シート!J83="②第１次闘争で提出済の要求書に、第２次闘争で要求書を提出","〇",IF(集約用シート!J83="③第２次闘争で初めて提出","〇",IF(集約用シート!J83="④その他の闘争で課題を盛り込み提出","〇",IF(集約用シート!J83="⑤第１次闘争・第２次闘争ともに提出なし","×","")))))</f>
        <v/>
      </c>
    </row>
    <row r="84" spans="1:2">
      <c r="A84" t="str">
        <f>IF(集約用シート!B84="","",集約用シート!B84)</f>
        <v/>
      </c>
      <c r="B84" t="str">
        <f>IF(集約用シート!J84="第１次闘争で提出済み（交渉を継続）","〇",IF(集約用シート!J84="②第１次闘争で提出済の要求書に、第２次闘争で要求書を提出","〇",IF(集約用シート!J84="③第２次闘争で初めて提出","〇",IF(集約用シート!J84="④その他の闘争で課題を盛り込み提出","〇",IF(集約用シート!J84="⑤第１次闘争・第２次闘争ともに提出なし","×","")))))</f>
        <v/>
      </c>
    </row>
    <row r="85" spans="1:2">
      <c r="A85" t="str">
        <f>IF(集約用シート!B85="","",集約用シート!B85)</f>
        <v/>
      </c>
      <c r="B85" t="str">
        <f>IF(集約用シート!J85="第１次闘争で提出済み（交渉を継続）","〇",IF(集約用シート!J85="②第１次闘争で提出済の要求書に、第２次闘争で要求書を提出","〇",IF(集約用シート!J85="③第２次闘争で初めて提出","〇",IF(集約用シート!J85="④その他の闘争で課題を盛り込み提出","〇",IF(集約用シート!J85="⑤第１次闘争・第２次闘争ともに提出なし","×","")))))</f>
        <v/>
      </c>
    </row>
    <row r="86" spans="1:2">
      <c r="A86" t="str">
        <f>IF(集約用シート!B86="","",集約用シート!B86)</f>
        <v/>
      </c>
      <c r="B86" t="str">
        <f>IF(集約用シート!J86="第１次闘争で提出済み（交渉を継続）","〇",IF(集約用シート!J86="②第１次闘争で提出済の要求書に、第２次闘争で要求書を提出","〇",IF(集約用シート!J86="③第２次闘争で初めて提出","〇",IF(集約用シート!J86="④その他の闘争で課題を盛り込み提出","〇",IF(集約用シート!J86="⑤第１次闘争・第２次闘争ともに提出なし","×","")))))</f>
        <v/>
      </c>
    </row>
    <row r="87" spans="1:2">
      <c r="A87" t="str">
        <f>IF(集約用シート!B87="","",集約用シート!B87)</f>
        <v/>
      </c>
      <c r="B87" t="str">
        <f>IF(集約用シート!J87="第１次闘争で提出済み（交渉を継続）","〇",IF(集約用シート!J87="②第１次闘争で提出済の要求書に、第２次闘争で要求書を提出","〇",IF(集約用シート!J87="③第２次闘争で初めて提出","〇",IF(集約用シート!J87="④その他の闘争で課題を盛り込み提出","〇",IF(集約用シート!J87="⑤第１次闘争・第２次闘争ともに提出なし","×","")))))</f>
        <v/>
      </c>
    </row>
    <row r="88" spans="1:2">
      <c r="A88" t="str">
        <f>IF(集約用シート!B88="","",集約用シート!B88)</f>
        <v/>
      </c>
      <c r="B88" t="str">
        <f>IF(集約用シート!J88="第１次闘争で提出済み（交渉を継続）","〇",IF(集約用シート!J88="②第１次闘争で提出済の要求書に、第２次闘争で要求書を提出","〇",IF(集約用シート!J88="③第２次闘争で初めて提出","〇",IF(集約用シート!J88="④その他の闘争で課題を盛り込み提出","〇",IF(集約用シート!J88="⑤第１次闘争・第２次闘争ともに提出なし","×","")))))</f>
        <v/>
      </c>
    </row>
    <row r="89" spans="1:2">
      <c r="A89" t="str">
        <f>IF(集約用シート!B89="","",集約用シート!B89)</f>
        <v/>
      </c>
      <c r="B89" t="str">
        <f>IF(集約用シート!J89="第１次闘争で提出済み（交渉を継続）","〇",IF(集約用シート!J89="②第１次闘争で提出済の要求書に、第２次闘争で要求書を提出","〇",IF(集約用シート!J89="③第２次闘争で初めて提出","〇",IF(集約用シート!J89="④その他の闘争で課題を盛り込み提出","〇",IF(集約用シート!J89="⑤第１次闘争・第２次闘争ともに提出なし","×","")))))</f>
        <v/>
      </c>
    </row>
    <row r="90" spans="1:2">
      <c r="A90" t="str">
        <f>IF(集約用シート!B90="","",集約用シート!B90)</f>
        <v/>
      </c>
      <c r="B90" t="str">
        <f>IF(集約用シート!J90="第１次闘争で提出済み（交渉を継続）","〇",IF(集約用シート!J90="②第１次闘争で提出済の要求書に、第２次闘争で要求書を提出","〇",IF(集約用シート!J90="③第２次闘争で初めて提出","〇",IF(集約用シート!J90="④その他の闘争で課題を盛り込み提出","〇",IF(集約用シート!J90="⑤第１次闘争・第２次闘争ともに提出なし","×","")))))</f>
        <v/>
      </c>
    </row>
    <row r="91" spans="1:2">
      <c r="A91" t="str">
        <f>IF(集約用シート!B91="","",集約用シート!B91)</f>
        <v/>
      </c>
      <c r="B91" t="str">
        <f>IF(集約用シート!J91="第１次闘争で提出済み（交渉を継続）","〇",IF(集約用シート!J91="②第１次闘争で提出済の要求書に、第２次闘争で要求書を提出","〇",IF(集約用シート!J91="③第２次闘争で初めて提出","〇",IF(集約用シート!J91="④その他の闘争で課題を盛り込み提出","〇",IF(集約用シート!J91="⑤第１次闘争・第２次闘争ともに提出なし","×","")))))</f>
        <v/>
      </c>
    </row>
    <row r="92" spans="1:2">
      <c r="A92" t="str">
        <f>IF(集約用シート!B92="","",集約用シート!B92)</f>
        <v/>
      </c>
      <c r="B92" t="str">
        <f>IF(集約用シート!J92="第１次闘争で提出済み（交渉を継続）","〇",IF(集約用シート!J92="②第１次闘争で提出済の要求書に、第２次闘争で要求書を提出","〇",IF(集約用シート!J92="③第２次闘争で初めて提出","〇",IF(集約用シート!J92="④その他の闘争で課題を盛り込み提出","〇",IF(集約用シート!J92="⑤第１次闘争・第２次闘争ともに提出なし","×","")))))</f>
        <v/>
      </c>
    </row>
    <row r="93" spans="1:2">
      <c r="A93" t="str">
        <f>IF(集約用シート!B93="","",集約用シート!B93)</f>
        <v/>
      </c>
      <c r="B93" t="str">
        <f>IF(集約用シート!J93="第１次闘争で提出済み（交渉を継続）","〇",IF(集約用シート!J93="②第１次闘争で提出済の要求書に、第２次闘争で要求書を提出","〇",IF(集約用シート!J93="③第２次闘争で初めて提出","〇",IF(集約用シート!J93="④その他の闘争で課題を盛り込み提出","〇",IF(集約用シート!J93="⑤第１次闘争・第２次闘争ともに提出なし","×","")))))</f>
        <v/>
      </c>
    </row>
    <row r="94" spans="1:2">
      <c r="A94" t="str">
        <f>IF(集約用シート!B94="","",集約用シート!B94)</f>
        <v/>
      </c>
      <c r="B94" t="str">
        <f>IF(集約用シート!J94="第１次闘争で提出済み（交渉を継続）","〇",IF(集約用シート!J94="②第１次闘争で提出済の要求書に、第２次闘争で要求書を提出","〇",IF(集約用シート!J94="③第２次闘争で初めて提出","〇",IF(集約用シート!J94="④その他の闘争で課題を盛り込み提出","〇",IF(集約用シート!J94="⑤第１次闘争・第２次闘争ともに提出なし","×","")))))</f>
        <v/>
      </c>
    </row>
    <row r="95" spans="1:2">
      <c r="A95" t="str">
        <f>IF(集約用シート!B95="","",集約用シート!B95)</f>
        <v/>
      </c>
      <c r="B95" t="str">
        <f>IF(集約用シート!J95="第１次闘争で提出済み（交渉を継続）","〇",IF(集約用シート!J95="②第１次闘争で提出済の要求書に、第２次闘争で要求書を提出","〇",IF(集約用シート!J95="③第２次闘争で初めて提出","〇",IF(集約用シート!J95="④その他の闘争で課題を盛り込み提出","〇",IF(集約用シート!J95="⑤第１次闘争・第２次闘争ともに提出なし","×","")))))</f>
        <v/>
      </c>
    </row>
    <row r="96" spans="1:2">
      <c r="A96" t="str">
        <f>IF(集約用シート!B96="","",集約用シート!B96)</f>
        <v/>
      </c>
      <c r="B96" t="str">
        <f>IF(集約用シート!J96="第１次闘争で提出済み（交渉を継続）","〇",IF(集約用シート!J96="②第１次闘争で提出済の要求書に、第２次闘争で要求書を提出","〇",IF(集約用シート!J96="③第２次闘争で初めて提出","〇",IF(集約用シート!J96="④その他の闘争で課題を盛り込み提出","〇",IF(集約用シート!J96="⑤第１次闘争・第２次闘争ともに提出なし","×","")))))</f>
        <v/>
      </c>
    </row>
    <row r="97" spans="1:2">
      <c r="A97" t="str">
        <f>IF(集約用シート!B97="","",集約用シート!B97)</f>
        <v/>
      </c>
      <c r="B97" t="str">
        <f>IF(集約用シート!J97="第１次闘争で提出済み（交渉を継続）","〇",IF(集約用シート!J97="②第１次闘争で提出済の要求書に、第２次闘争で要求書を提出","〇",IF(集約用シート!J97="③第２次闘争で初めて提出","〇",IF(集約用シート!J97="④その他の闘争で課題を盛り込み提出","〇",IF(集約用シート!J97="⑤第１次闘争・第２次闘争ともに提出なし","×","")))))</f>
        <v/>
      </c>
    </row>
    <row r="98" spans="1:2">
      <c r="A98" t="str">
        <f>IF(集約用シート!B98="","",集約用シート!B98)</f>
        <v/>
      </c>
      <c r="B98" t="str">
        <f>IF(集約用シート!J98="第１次闘争で提出済み（交渉を継続）","〇",IF(集約用シート!J98="②第１次闘争で提出済の要求書に、第２次闘争で要求書を提出","〇",IF(集約用シート!J98="③第２次闘争で初めて提出","〇",IF(集約用シート!J98="④その他の闘争で課題を盛り込み提出","〇",IF(集約用シート!J98="⑤第１次闘争・第２次闘争ともに提出なし","×","")))))</f>
        <v/>
      </c>
    </row>
    <row r="99" spans="1:2">
      <c r="A99" t="str">
        <f>IF(集約用シート!B99="","",集約用シート!B99)</f>
        <v/>
      </c>
      <c r="B99" t="str">
        <f>IF(集約用シート!J99="第１次闘争で提出済み（交渉を継続）","〇",IF(集約用シート!J99="②第１次闘争で提出済の要求書に、第２次闘争で要求書を提出","〇",IF(集約用シート!J99="③第２次闘争で初めて提出","〇",IF(集約用シート!J99="④その他の闘争で課題を盛り込み提出","〇",IF(集約用シート!J99="⑤第１次闘争・第２次闘争ともに提出なし","×","")))))</f>
        <v/>
      </c>
    </row>
    <row r="100" spans="1:2">
      <c r="A100" t="str">
        <f>IF(集約用シート!B100="","",集約用シート!B100)</f>
        <v/>
      </c>
      <c r="B100" t="str">
        <f>IF(集約用シート!J100="第１次闘争で提出済み（交渉を継続）","〇",IF(集約用シート!J100="②第１次闘争で提出済の要求書に、第２次闘争で要求書を提出","〇",IF(集約用シート!J100="③第２次闘争で初めて提出","〇",IF(集約用シート!J100="④その他の闘争で課題を盛り込み提出","〇",IF(集約用シート!J100="⑤第１次闘争・第２次闘争ともに提出なし","×","")))))</f>
        <v/>
      </c>
    </row>
    <row r="101" spans="1:2">
      <c r="A101" t="str">
        <f>IF(集約用シート!B101="","",集約用シート!B101)</f>
        <v/>
      </c>
      <c r="B101" t="str">
        <f>IF(集約用シート!J101="第１次闘争で提出済み（交渉を継続）","〇",IF(集約用シート!J101="②第１次闘争で提出済の要求書に、第２次闘争で要求書を提出","〇",IF(集約用シート!J101="③第２次闘争で初めて提出","〇",IF(集約用シート!J101="④その他の闘争で課題を盛り込み提出","〇",IF(集約用シート!J101="⑤第１次闘争・第２次闘争ともに提出なし","×","")))))</f>
        <v/>
      </c>
    </row>
    <row r="102" spans="1:2">
      <c r="A102" t="str">
        <f>IF(集約用シート!B102="","",集約用シート!B102)</f>
        <v/>
      </c>
      <c r="B102" t="str">
        <f>IF(集約用シート!J102="第１次闘争で提出済み（交渉を継続）","〇",IF(集約用シート!J102="②第１次闘争で提出済の要求書に、第２次闘争で要求書を提出","〇",IF(集約用シート!J102="③第２次闘争で初めて提出","〇",IF(集約用シート!J102="④その他の闘争で課題を盛り込み提出","〇",IF(集約用シート!J102="⑤第１次闘争・第２次闘争ともに提出なし","×","")))))</f>
        <v/>
      </c>
    </row>
    <row r="103" spans="1:2">
      <c r="A103" t="str">
        <f>IF(集約用シート!B103="","",集約用シート!B103)</f>
        <v/>
      </c>
      <c r="B103" t="str">
        <f>IF(集約用シート!J103="第１次闘争で提出済み（交渉を継続）","〇",IF(集約用シート!J103="②第１次闘争で提出済の要求書に、第２次闘争で要求書を提出","〇",IF(集約用シート!J103="③第２次闘争で初めて提出","〇",IF(集約用シート!J103="④その他の闘争で課題を盛り込み提出","〇",IF(集約用シート!J103="⑤第１次闘争・第２次闘争ともに提出なし","×","")))))</f>
        <v/>
      </c>
    </row>
    <row r="104" spans="1:2">
      <c r="A104" t="str">
        <f>IF(集約用シート!B104="","",集約用シート!B104)</f>
        <v/>
      </c>
      <c r="B104" t="str">
        <f>IF(集約用シート!J104="第１次闘争で提出済み（交渉を継続）","〇",IF(集約用シート!J104="②第１次闘争で提出済の要求書に、第２次闘争で要求書を提出","〇",IF(集約用シート!J104="③第２次闘争で初めて提出","〇",IF(集約用シート!J104="④その他の闘争で課題を盛り込み提出","〇",IF(集約用シート!J104="⑤第１次闘争・第２次闘争ともに提出なし","×","")))))</f>
        <v/>
      </c>
    </row>
    <row r="105" spans="1:2">
      <c r="A105" t="str">
        <f>IF(集約用シート!B105="","",集約用シート!B105)</f>
        <v/>
      </c>
      <c r="B105" t="str">
        <f>IF(集約用シート!J105="第１次闘争で提出済み（交渉を継続）","〇",IF(集約用シート!J105="②第１次闘争で提出済の要求書に、第２次闘争で要求書を提出","〇",IF(集約用シート!J105="③第２次闘争で初めて提出","〇",IF(集約用シート!J105="④その他の闘争で課題を盛り込み提出","〇",IF(集約用シート!J105="⑤第１次闘争・第２次闘争ともに提出なし","×","")))))</f>
        <v/>
      </c>
    </row>
    <row r="106" spans="1:2">
      <c r="A106" t="str">
        <f>IF(集約用シート!B106="","",集約用シート!B106)</f>
        <v/>
      </c>
      <c r="B106" t="str">
        <f>IF(集約用シート!J106="第１次闘争で提出済み（交渉を継続）","〇",IF(集約用シート!J106="②第１次闘争で提出済の要求書に、第２次闘争で要求書を提出","〇",IF(集約用シート!J106="③第２次闘争で初めて提出","〇",IF(集約用シート!J106="④その他の闘争で課題を盛り込み提出","〇",IF(集約用シート!J106="⑤第１次闘争・第２次闘争ともに提出なし","×","")))))</f>
        <v/>
      </c>
    </row>
    <row r="107" spans="1:2">
      <c r="A107" t="str">
        <f>IF(集約用シート!B107="","",集約用シート!B107)</f>
        <v/>
      </c>
      <c r="B107" t="str">
        <f>IF(集約用シート!J107="第１次闘争で提出済み（交渉を継続）","〇",IF(集約用シート!J107="②第１次闘争で提出済の要求書に、第２次闘争で要求書を提出","〇",IF(集約用シート!J107="③第２次闘争で初めて提出","〇",IF(集約用シート!J107="④その他の闘争で課題を盛り込み提出","〇",IF(集約用シート!J107="⑤第１次闘争・第２次闘争ともに提出なし","×","")))))</f>
        <v/>
      </c>
    </row>
    <row r="108" spans="1:2">
      <c r="A108" t="str">
        <f>IF(集約用シート!B108="","",集約用シート!B108)</f>
        <v/>
      </c>
      <c r="B108" t="str">
        <f>IF(集約用シート!J108="第１次闘争で提出済み（交渉を継続）","〇",IF(集約用シート!J108="②第１次闘争で提出済の要求書に、第２次闘争で要求書を提出","〇",IF(集約用シート!J108="③第２次闘争で初めて提出","〇",IF(集約用シート!J108="④その他の闘争で課題を盛り込み提出","〇",IF(集約用シート!J108="⑤第１次闘争・第２次闘争ともに提出なし","×","")))))</f>
        <v/>
      </c>
    </row>
    <row r="109" spans="1:2">
      <c r="A109" t="str">
        <f>IF(集約用シート!B109="","",集約用シート!B109)</f>
        <v/>
      </c>
      <c r="B109" t="str">
        <f>IF(集約用シート!J109="第１次闘争で提出済み（交渉を継続）","〇",IF(集約用シート!J109="②第１次闘争で提出済の要求書に、第２次闘争で要求書を提出","〇",IF(集約用シート!J109="③第２次闘争で初めて提出","〇",IF(集約用シート!J109="④その他の闘争で課題を盛り込み提出","〇",IF(集約用シート!J109="⑤第１次闘争・第２次闘争ともに提出なし","×","")))))</f>
        <v/>
      </c>
    </row>
    <row r="110" spans="1:2">
      <c r="A110" t="str">
        <f>IF(集約用シート!B110="","",集約用シート!B110)</f>
        <v/>
      </c>
      <c r="B110" t="str">
        <f>IF(集約用シート!J110="第１次闘争で提出済み（交渉を継続）","〇",IF(集約用シート!J110="②第１次闘争で提出済の要求書に、第２次闘争で要求書を提出","〇",IF(集約用シート!J110="③第２次闘争で初めて提出","〇",IF(集約用シート!J110="④その他の闘争で課題を盛り込み提出","〇",IF(集約用シート!J110="⑤第１次闘争・第２次闘争ともに提出なし","×","")))))</f>
        <v/>
      </c>
    </row>
    <row r="111" spans="1:2">
      <c r="A111" t="str">
        <f>IF(集約用シート!B111="","",集約用シート!B111)</f>
        <v/>
      </c>
      <c r="B111" t="str">
        <f>IF(集約用シート!J111="第１次闘争で提出済み（交渉を継続）","〇",IF(集約用シート!J111="②第１次闘争で提出済の要求書に、第２次闘争で要求書を提出","〇",IF(集約用シート!J111="③第２次闘争で初めて提出","〇",IF(集約用シート!J111="④その他の闘争で課題を盛り込み提出","〇",IF(集約用シート!J111="⑤第１次闘争・第２次闘争ともに提出なし","×","")))))</f>
        <v/>
      </c>
    </row>
    <row r="112" spans="1:2">
      <c r="A112" t="str">
        <f>IF(集約用シート!B112="","",集約用シート!B112)</f>
        <v/>
      </c>
      <c r="B112" t="str">
        <f>IF(集約用シート!J112="第１次闘争で提出済み（交渉を継続）","〇",IF(集約用シート!J112="②第１次闘争で提出済の要求書に、第２次闘争で要求書を提出","〇",IF(集約用シート!J112="③第２次闘争で初めて提出","〇",IF(集約用シート!J112="④その他の闘争で課題を盛り込み提出","〇",IF(集約用シート!J112="⑤第１次闘争・第２次闘争ともに提出なし","×","")))))</f>
        <v/>
      </c>
    </row>
    <row r="113" spans="1:2">
      <c r="A113" t="str">
        <f>IF(集約用シート!B113="","",集約用シート!B113)</f>
        <v/>
      </c>
      <c r="B113" t="str">
        <f>IF(集約用シート!J113="第１次闘争で提出済み（交渉を継続）","〇",IF(集約用シート!J113="②第１次闘争で提出済の要求書に、第２次闘争で要求書を提出","〇",IF(集約用シート!J113="③第２次闘争で初めて提出","〇",IF(集約用シート!J113="④その他の闘争で課題を盛り込み提出","〇",IF(集約用シート!J113="⑤第１次闘争・第２次闘争ともに提出なし","×","")))))</f>
        <v/>
      </c>
    </row>
    <row r="114" spans="1:2">
      <c r="A114" t="str">
        <f>IF(集約用シート!B114="","",集約用シート!B114)</f>
        <v/>
      </c>
      <c r="B114" t="str">
        <f>IF(集約用シート!J114="第１次闘争で提出済み（交渉を継続）","〇",IF(集約用シート!J114="②第１次闘争で提出済の要求書に、第２次闘争で要求書を提出","〇",IF(集約用シート!J114="③第２次闘争で初めて提出","〇",IF(集約用シート!J114="④その他の闘争で課題を盛り込み提出","〇",IF(集約用シート!J114="⑤第１次闘争・第２次闘争ともに提出なし","×","")))))</f>
        <v/>
      </c>
    </row>
    <row r="115" spans="1:2">
      <c r="A115" t="str">
        <f>IF(集約用シート!B115="","",集約用シート!B115)</f>
        <v/>
      </c>
      <c r="B115" t="str">
        <f>IF(集約用シート!J115="第１次闘争で提出済み（交渉を継続）","〇",IF(集約用シート!J115="②第１次闘争で提出済の要求書に、第２次闘争で要求書を提出","〇",IF(集約用シート!J115="③第２次闘争で初めて提出","〇",IF(集約用シート!J115="④その他の闘争で課題を盛り込み提出","〇",IF(集約用シート!J115="⑤第１次闘争・第２次闘争ともに提出なし","×","")))))</f>
        <v/>
      </c>
    </row>
    <row r="116" spans="1:2">
      <c r="A116" t="str">
        <f>IF(集約用シート!B116="","",集約用シート!B116)</f>
        <v/>
      </c>
      <c r="B116" t="str">
        <f>IF(集約用シート!J116="第１次闘争で提出済み（交渉を継続）","〇",IF(集約用シート!J116="②第１次闘争で提出済の要求書に、第２次闘争で要求書を提出","〇",IF(集約用シート!J116="③第２次闘争で初めて提出","〇",IF(集約用シート!J116="④その他の闘争で課題を盛り込み提出","〇",IF(集約用シート!J116="⑤第１次闘争・第２次闘争ともに提出なし","×","")))))</f>
        <v/>
      </c>
    </row>
    <row r="117" spans="1:2">
      <c r="A117" t="str">
        <f>IF(集約用シート!B117="","",集約用シート!B117)</f>
        <v/>
      </c>
      <c r="B117" t="str">
        <f>IF(集約用シート!J117="第１次闘争で提出済み（交渉を継続）","〇",IF(集約用シート!J117="②第１次闘争で提出済の要求書に、第２次闘争で要求書を提出","〇",IF(集約用シート!J117="③第２次闘争で初めて提出","〇",IF(集約用シート!J117="④その他の闘争で課題を盛り込み提出","〇",IF(集約用シート!J117="⑤第１次闘争・第２次闘争ともに提出なし","×","")))))</f>
        <v/>
      </c>
    </row>
    <row r="118" spans="1:2">
      <c r="A118" t="str">
        <f>IF(集約用シート!B118="","",集約用シート!B118)</f>
        <v/>
      </c>
      <c r="B118" t="str">
        <f>IF(集約用シート!J118="第１次闘争で提出済み（交渉を継続）","〇",IF(集約用シート!J118="②第１次闘争で提出済の要求書に、第２次闘争で要求書を提出","〇",IF(集約用シート!J118="③第２次闘争で初めて提出","〇",IF(集約用シート!J118="④その他の闘争で課題を盛り込み提出","〇",IF(集約用シート!J118="⑤第１次闘争・第２次闘争ともに提出なし","×","")))))</f>
        <v/>
      </c>
    </row>
    <row r="119" spans="1:2">
      <c r="A119" t="str">
        <f>IF(集約用シート!B119="","",集約用シート!B119)</f>
        <v/>
      </c>
      <c r="B119" t="str">
        <f>IF(集約用シート!J119="第１次闘争で提出済み（交渉を継続）","〇",IF(集約用シート!J119="②第１次闘争で提出済の要求書に、第２次闘争で要求書を提出","〇",IF(集約用シート!J119="③第２次闘争で初めて提出","〇",IF(集約用シート!J119="④その他の闘争で課題を盛り込み提出","〇",IF(集約用シート!J119="⑤第１次闘争・第２次闘争ともに提出なし","×","")))))</f>
        <v/>
      </c>
    </row>
    <row r="120" spans="1:2">
      <c r="A120" t="str">
        <f>IF(集約用シート!B120="","",集約用シート!B120)</f>
        <v/>
      </c>
      <c r="B120" t="str">
        <f>IF(集約用シート!J120="第１次闘争で提出済み（交渉を継続）","〇",IF(集約用シート!J120="②第１次闘争で提出済の要求書に、第２次闘争で要求書を提出","〇",IF(集約用シート!J120="③第２次闘争で初めて提出","〇",IF(集約用シート!J120="④その他の闘争で課題を盛り込み提出","〇",IF(集約用シート!J120="⑤第１次闘争・第２次闘争ともに提出なし","×","")))))</f>
        <v/>
      </c>
    </row>
    <row r="121" spans="1:2">
      <c r="A121" t="str">
        <f>IF(集約用シート!B121="","",集約用シート!B121)</f>
        <v/>
      </c>
      <c r="B121" t="str">
        <f>IF(集約用シート!J121="第１次闘争で提出済み（交渉を継続）","〇",IF(集約用シート!J121="②第１次闘争で提出済の要求書に、第２次闘争で要求書を提出","〇",IF(集約用シート!J121="③第２次闘争で初めて提出","〇",IF(集約用シート!J121="④その他の闘争で課題を盛り込み提出","〇",IF(集約用シート!J121="⑤第１次闘争・第２次闘争ともに提出なし","×","")))))</f>
        <v/>
      </c>
    </row>
    <row r="122" spans="1:2">
      <c r="A122" t="str">
        <f>IF(集約用シート!B122="","",集約用シート!B122)</f>
        <v/>
      </c>
      <c r="B122" t="str">
        <f>IF(集約用シート!J122="第１次闘争で提出済み（交渉を継続）","〇",IF(集約用シート!J122="②第１次闘争で提出済の要求書に、第２次闘争で要求書を提出","〇",IF(集約用シート!J122="③第２次闘争で初めて提出","〇",IF(集約用シート!J122="④その他の闘争で課題を盛り込み提出","〇",IF(集約用シート!J122="⑤第１次闘争・第２次闘争ともに提出なし","×","")))))</f>
        <v/>
      </c>
    </row>
    <row r="123" spans="1:2">
      <c r="A123" t="str">
        <f>IF(集約用シート!B123="","",集約用シート!B123)</f>
        <v/>
      </c>
      <c r="B123" t="str">
        <f>IF(集約用シート!J123="第１次闘争で提出済み（交渉を継続）","〇",IF(集約用シート!J123="②第１次闘争で提出済の要求書に、第２次闘争で要求書を提出","〇",IF(集約用シート!J123="③第２次闘争で初めて提出","〇",IF(集約用シート!J123="④その他の闘争で課題を盛り込み提出","〇",IF(集約用シート!J123="⑤第１次闘争・第２次闘争ともに提出なし","×","")))))</f>
        <v/>
      </c>
    </row>
    <row r="124" spans="1:2">
      <c r="A124" t="str">
        <f>IF(集約用シート!B124="","",集約用シート!B124)</f>
        <v/>
      </c>
      <c r="B124" t="str">
        <f>IF(集約用シート!J124="第１次闘争で提出済み（交渉を継続）","〇",IF(集約用シート!J124="②第１次闘争で提出済の要求書に、第２次闘争で要求書を提出","〇",IF(集約用シート!J124="③第２次闘争で初めて提出","〇",IF(集約用シート!J124="④その他の闘争で課題を盛り込み提出","〇",IF(集約用シート!J124="⑤第１次闘争・第２次闘争ともに提出なし","×","")))))</f>
        <v/>
      </c>
    </row>
    <row r="125" spans="1:2">
      <c r="A125" t="str">
        <f>IF(集約用シート!B125="","",集約用シート!B125)</f>
        <v/>
      </c>
      <c r="B125" t="str">
        <f>IF(集約用シート!J125="第１次闘争で提出済み（交渉を継続）","〇",IF(集約用シート!J125="②第１次闘争で提出済の要求書に、第２次闘争で要求書を提出","〇",IF(集約用シート!J125="③第２次闘争で初めて提出","〇",IF(集約用シート!J125="④その他の闘争で課題を盛り込み提出","〇",IF(集約用シート!J125="⑤第１次闘争・第２次闘争ともに提出なし","×","")))))</f>
        <v/>
      </c>
    </row>
    <row r="126" spans="1:2">
      <c r="A126" t="str">
        <f>IF(集約用シート!B126="","",集約用シート!B126)</f>
        <v/>
      </c>
      <c r="B126" t="str">
        <f>IF(集約用シート!J126="第１次闘争で提出済み（交渉を継続）","〇",IF(集約用シート!J126="②第１次闘争で提出済の要求書に、第２次闘争で要求書を提出","〇",IF(集約用シート!J126="③第２次闘争で初めて提出","〇",IF(集約用シート!J126="④その他の闘争で課題を盛り込み提出","〇",IF(集約用シート!J126="⑤第１次闘争・第２次闘争ともに提出なし","×","")))))</f>
        <v/>
      </c>
    </row>
    <row r="127" spans="1:2">
      <c r="A127" t="str">
        <f>IF(集約用シート!B127="","",集約用シート!B127)</f>
        <v/>
      </c>
      <c r="B127" t="str">
        <f>IF(集約用シート!J127="第１次闘争で提出済み（交渉を継続）","〇",IF(集約用シート!J127="②第１次闘争で提出済の要求書に、第２次闘争で要求書を提出","〇",IF(集約用シート!J127="③第２次闘争で初めて提出","〇",IF(集約用シート!J127="④その他の闘争で課題を盛り込み提出","〇",IF(集約用シート!J127="⑤第１次闘争・第２次闘争ともに提出なし","×","")))))</f>
        <v/>
      </c>
    </row>
    <row r="128" spans="1:2">
      <c r="A128" t="str">
        <f>IF(集約用シート!B128="","",集約用シート!B128)</f>
        <v/>
      </c>
      <c r="B128" t="str">
        <f>IF(集約用シート!J128="第１次闘争で提出済み（交渉を継続）","〇",IF(集約用シート!J128="②第１次闘争で提出済の要求書に、第２次闘争で要求書を提出","〇",IF(集約用シート!J128="③第２次闘争で初めて提出","〇",IF(集約用シート!J128="④その他の闘争で課題を盛り込み提出","〇",IF(集約用シート!J128="⑤第１次闘争・第２次闘争ともに提出なし","×","")))))</f>
        <v/>
      </c>
    </row>
    <row r="129" spans="1:2">
      <c r="A129" t="str">
        <f>IF(集約用シート!B129="","",集約用シート!B129)</f>
        <v/>
      </c>
      <c r="B129" t="str">
        <f>IF(集約用シート!J129="第１次闘争で提出済み（交渉を継続）","〇",IF(集約用シート!J129="②第１次闘争で提出済の要求書に、第２次闘争で要求書を提出","〇",IF(集約用シート!J129="③第２次闘争で初めて提出","〇",IF(集約用シート!J129="④その他の闘争で課題を盛り込み提出","〇",IF(集約用シート!J129="⑤第１次闘争・第２次闘争ともに提出なし","×","")))))</f>
        <v/>
      </c>
    </row>
    <row r="130" spans="1:2">
      <c r="A130" t="str">
        <f>IF(集約用シート!B130="","",集約用シート!B130)</f>
        <v/>
      </c>
      <c r="B130" t="str">
        <f>IF(集約用シート!J130="第１次闘争で提出済み（交渉を継続）","〇",IF(集約用シート!J130="②第１次闘争で提出済の要求書に、第２次闘争で要求書を提出","〇",IF(集約用シート!J130="③第２次闘争で初めて提出","〇",IF(集約用シート!J130="④その他の闘争で課題を盛り込み提出","〇",IF(集約用シート!J130="⑤第１次闘争・第２次闘争ともに提出なし","×","")))))</f>
        <v/>
      </c>
    </row>
    <row r="131" spans="1:2">
      <c r="A131" t="str">
        <f>IF(集約用シート!B131="","",集約用シート!B131)</f>
        <v/>
      </c>
      <c r="B131" t="str">
        <f>IF(集約用シート!J131="第１次闘争で提出済み（交渉を継続）","〇",IF(集約用シート!J131="②第１次闘争で提出済の要求書に、第２次闘争で要求書を提出","〇",IF(集約用シート!J131="③第２次闘争で初めて提出","〇",IF(集約用シート!J131="④その他の闘争で課題を盛り込み提出","〇",IF(集約用シート!J131="⑤第１次闘争・第２次闘争ともに提出なし","×","")))))</f>
        <v/>
      </c>
    </row>
    <row r="132" spans="1:2">
      <c r="A132" t="str">
        <f>IF(集約用シート!B132="","",集約用シート!B132)</f>
        <v/>
      </c>
      <c r="B132" t="str">
        <f>IF(集約用シート!J132="第１次闘争で提出済み（交渉を継続）","〇",IF(集約用シート!J132="②第１次闘争で提出済の要求書に、第２次闘争で要求書を提出","〇",IF(集約用シート!J132="③第２次闘争で初めて提出","〇",IF(集約用シート!J132="④その他の闘争で課題を盛り込み提出","〇",IF(集約用シート!J132="⑤第１次闘争・第２次闘争ともに提出なし","×","")))))</f>
        <v/>
      </c>
    </row>
    <row r="133" spans="1:2">
      <c r="A133" t="str">
        <f>IF(集約用シート!B133="","",集約用シート!B133)</f>
        <v/>
      </c>
      <c r="B133" t="str">
        <f>IF(集約用シート!J133="第１次闘争で提出済み（交渉を継続）","〇",IF(集約用シート!J133="②第１次闘争で提出済の要求書に、第２次闘争で要求書を提出","〇",IF(集約用シート!J133="③第２次闘争で初めて提出","〇",IF(集約用シート!J133="④その他の闘争で課題を盛り込み提出","〇",IF(集約用シート!J133="⑤第１次闘争・第２次闘争ともに提出なし","×","")))))</f>
        <v/>
      </c>
    </row>
    <row r="134" spans="1:2">
      <c r="A134" t="str">
        <f>IF(集約用シート!B134="","",集約用シート!B134)</f>
        <v/>
      </c>
      <c r="B134" t="str">
        <f>IF(集約用シート!J134="第１次闘争で提出済み（交渉を継続）","〇",IF(集約用シート!J134="②第１次闘争で提出済の要求書に、第２次闘争で要求書を提出","〇",IF(集約用シート!J134="③第２次闘争で初めて提出","〇",IF(集約用シート!J134="④その他の闘争で課題を盛り込み提出","〇",IF(集約用シート!J134="⑤第１次闘争・第２次闘争ともに提出なし","×","")))))</f>
        <v/>
      </c>
    </row>
    <row r="135" spans="1:2">
      <c r="A135" t="str">
        <f>IF(集約用シート!B135="","",集約用シート!B135)</f>
        <v/>
      </c>
      <c r="B135" t="str">
        <f>IF(集約用シート!J135="第１次闘争で提出済み（交渉を継続）","〇",IF(集約用シート!J135="②第１次闘争で提出済の要求書に、第２次闘争で要求書を提出","〇",IF(集約用シート!J135="③第２次闘争で初めて提出","〇",IF(集約用シート!J135="④その他の闘争で課題を盛り込み提出","〇",IF(集約用シート!J135="⑤第１次闘争・第２次闘争ともに提出なし","×","")))))</f>
        <v/>
      </c>
    </row>
    <row r="136" spans="1:2">
      <c r="A136" t="str">
        <f>IF(集約用シート!B136="","",集約用シート!B136)</f>
        <v/>
      </c>
      <c r="B136" t="str">
        <f>IF(集約用シート!J136="第１次闘争で提出済み（交渉を継続）","〇",IF(集約用シート!J136="②第１次闘争で提出済の要求書に、第２次闘争で要求書を提出","〇",IF(集約用シート!J136="③第２次闘争で初めて提出","〇",IF(集約用シート!J136="④その他の闘争で課題を盛り込み提出","〇",IF(集約用シート!J136="⑤第１次闘争・第２次闘争ともに提出なし","×","")))))</f>
        <v/>
      </c>
    </row>
    <row r="137" spans="1:2">
      <c r="A137" t="str">
        <f>IF(集約用シート!B137="","",集約用シート!B137)</f>
        <v/>
      </c>
      <c r="B137" t="str">
        <f>IF(集約用シート!J137="第１次闘争で提出済み（交渉を継続）","〇",IF(集約用シート!J137="②第１次闘争で提出済の要求書に、第２次闘争で要求書を提出","〇",IF(集約用シート!J137="③第２次闘争で初めて提出","〇",IF(集約用シート!J137="④その他の闘争で課題を盛り込み提出","〇",IF(集約用シート!J137="⑤第１次闘争・第２次闘争ともに提出なし","×","")))))</f>
        <v/>
      </c>
    </row>
    <row r="138" spans="1:2">
      <c r="A138" t="str">
        <f>IF(集約用シート!B138="","",集約用シート!B138)</f>
        <v/>
      </c>
      <c r="B138" t="str">
        <f>IF(集約用シート!J138="第１次闘争で提出済み（交渉を継続）","〇",IF(集約用シート!J138="②第１次闘争で提出済の要求書に、第２次闘争で要求書を提出","〇",IF(集約用シート!J138="③第２次闘争で初めて提出","〇",IF(集約用シート!J138="④その他の闘争で課題を盛り込み提出","〇",IF(集約用シート!J138="⑤第１次闘争・第２次闘争ともに提出なし","×","")))))</f>
        <v/>
      </c>
    </row>
    <row r="139" spans="1:2">
      <c r="A139" t="str">
        <f>IF(集約用シート!B139="","",集約用シート!B139)</f>
        <v/>
      </c>
      <c r="B139" t="str">
        <f>IF(集約用シート!J139="第１次闘争で提出済み（交渉を継続）","〇",IF(集約用シート!J139="②第１次闘争で提出済の要求書に、第２次闘争で要求書を提出","〇",IF(集約用シート!J139="③第２次闘争で初めて提出","〇",IF(集約用シート!J139="④その他の闘争で課題を盛り込み提出","〇",IF(集約用シート!J139="⑤第１次闘争・第２次闘争ともに提出なし","×","")))))</f>
        <v/>
      </c>
    </row>
    <row r="140" spans="1:2">
      <c r="A140" t="str">
        <f>IF(集約用シート!B140="","",集約用シート!B140)</f>
        <v/>
      </c>
      <c r="B140" t="str">
        <f>IF(集約用シート!J140="第１次闘争で提出済み（交渉を継続）","〇",IF(集約用シート!J140="②第１次闘争で提出済の要求書に、第２次闘争で要求書を提出","〇",IF(集約用シート!J140="③第２次闘争で初めて提出","〇",IF(集約用シート!J140="④その他の闘争で課題を盛り込み提出","〇",IF(集約用シート!J140="⑤第１次闘争・第２次闘争ともに提出なし","×","")))))</f>
        <v/>
      </c>
    </row>
    <row r="141" spans="1:2">
      <c r="A141" t="str">
        <f>IF(集約用シート!B141="","",集約用シート!B141)</f>
        <v/>
      </c>
      <c r="B141" t="str">
        <f>IF(集約用シート!J141="第１次闘争で提出済み（交渉を継続）","〇",IF(集約用シート!J141="②第１次闘争で提出済の要求書に、第２次闘争で要求書を提出","〇",IF(集約用シート!J141="③第２次闘争で初めて提出","〇",IF(集約用シート!J141="④その他の闘争で課題を盛り込み提出","〇",IF(集約用シート!J141="⑤第１次闘争・第２次闘争ともに提出なし","×","")))))</f>
        <v/>
      </c>
    </row>
    <row r="142" spans="1:2">
      <c r="A142" t="str">
        <f>IF(集約用シート!B142="","",集約用シート!B142)</f>
        <v/>
      </c>
      <c r="B142" t="str">
        <f>IF(集約用シート!J142="第１次闘争で提出済み（交渉を継続）","〇",IF(集約用シート!J142="②第１次闘争で提出済の要求書に、第２次闘争で要求書を提出","〇",IF(集約用シート!J142="③第２次闘争で初めて提出","〇",IF(集約用シート!J142="④その他の闘争で課題を盛り込み提出","〇",IF(集約用シート!J142="⑤第１次闘争・第２次闘争ともに提出なし","×","")))))</f>
        <v/>
      </c>
    </row>
    <row r="143" spans="1:2">
      <c r="A143" t="str">
        <f>IF(集約用シート!B143="","",集約用シート!B143)</f>
        <v/>
      </c>
      <c r="B143" t="str">
        <f>IF(集約用シート!J143="第１次闘争で提出済み（交渉を継続）","〇",IF(集約用シート!J143="②第１次闘争で提出済の要求書に、第２次闘争で要求書を提出","〇",IF(集約用シート!J143="③第２次闘争で初めて提出","〇",IF(集約用シート!J143="④その他の闘争で課題を盛り込み提出","〇",IF(集約用シート!J143="⑤第１次闘争・第２次闘争ともに提出なし","×","")))))</f>
        <v/>
      </c>
    </row>
    <row r="144" spans="1:2">
      <c r="A144" t="str">
        <f>IF(集約用シート!B144="","",集約用シート!B144)</f>
        <v/>
      </c>
      <c r="B144" t="str">
        <f>IF(集約用シート!J144="第１次闘争で提出済み（交渉を継続）","〇",IF(集約用シート!J144="②第１次闘争で提出済の要求書に、第２次闘争で要求書を提出","〇",IF(集約用シート!J144="③第２次闘争で初めて提出","〇",IF(集約用シート!J144="④その他の闘争で課題を盛り込み提出","〇",IF(集約用シート!J144="⑤第１次闘争・第２次闘争ともに提出なし","×","")))))</f>
        <v/>
      </c>
    </row>
    <row r="145" spans="1:2">
      <c r="A145" t="str">
        <f>IF(集約用シート!B145="","",集約用シート!B145)</f>
        <v/>
      </c>
      <c r="B145" t="str">
        <f>IF(集約用シート!J145="第１次闘争で提出済み（交渉を継続）","〇",IF(集約用シート!J145="②第１次闘争で提出済の要求書に、第２次闘争で要求書を提出","〇",IF(集約用シート!J145="③第２次闘争で初めて提出","〇",IF(集約用シート!J145="④その他の闘争で課題を盛り込み提出","〇",IF(集約用シート!J145="⑤第１次闘争・第２次闘争ともに提出なし","×","")))))</f>
        <v/>
      </c>
    </row>
    <row r="146" spans="1:2">
      <c r="A146" t="str">
        <f>IF(集約用シート!B146="","",集約用シート!B146)</f>
        <v/>
      </c>
      <c r="B146" t="str">
        <f>IF(集約用シート!J146="第１次闘争で提出済み（交渉を継続）","〇",IF(集約用シート!J146="②第１次闘争で提出済の要求書に、第２次闘争で要求書を提出","〇",IF(集約用シート!J146="③第２次闘争で初めて提出","〇",IF(集約用シート!J146="④その他の闘争で課題を盛り込み提出","〇",IF(集約用シート!J146="⑤第１次闘争・第２次闘争ともに提出なし","×","")))))</f>
        <v/>
      </c>
    </row>
    <row r="147" spans="1:2">
      <c r="A147" t="str">
        <f>IF(集約用シート!B147="","",集約用シート!B147)</f>
        <v/>
      </c>
      <c r="B147" t="str">
        <f>IF(集約用シート!J147="第１次闘争で提出済み（交渉を継続）","〇",IF(集約用シート!J147="②第１次闘争で提出済の要求書に、第２次闘争で要求書を提出","〇",IF(集約用シート!J147="③第２次闘争で初めて提出","〇",IF(集約用シート!J147="④その他の闘争で課題を盛り込み提出","〇",IF(集約用シート!J147="⑤第１次闘争・第２次闘争ともに提出なし","×","")))))</f>
        <v/>
      </c>
    </row>
    <row r="148" spans="1:2">
      <c r="A148" t="str">
        <f>IF(集約用シート!B148="","",集約用シート!B148)</f>
        <v/>
      </c>
      <c r="B148" t="str">
        <f>IF(集約用シート!J148="第１次闘争で提出済み（交渉を継続）","〇",IF(集約用シート!J148="②第１次闘争で提出済の要求書に、第２次闘争で要求書を提出","〇",IF(集約用シート!J148="③第２次闘争で初めて提出","〇",IF(集約用シート!J148="④その他の闘争で課題を盛り込み提出","〇",IF(集約用シート!J148="⑤第１次闘争・第２次闘争ともに提出なし","×","")))))</f>
        <v/>
      </c>
    </row>
    <row r="149" spans="1:2">
      <c r="A149" t="str">
        <f>IF(集約用シート!B149="","",集約用シート!B149)</f>
        <v/>
      </c>
      <c r="B149" t="str">
        <f>IF(集約用シート!J149="第１次闘争で提出済み（交渉を継続）","〇",IF(集約用シート!J149="②第１次闘争で提出済の要求書に、第２次闘争で要求書を提出","〇",IF(集約用シート!J149="③第２次闘争で初めて提出","〇",IF(集約用シート!J149="④その他の闘争で課題を盛り込み提出","〇",IF(集約用シート!J149="⑤第１次闘争・第２次闘争ともに提出なし","×","")))))</f>
        <v/>
      </c>
    </row>
    <row r="150" spans="1:2">
      <c r="A150" t="str">
        <f>IF(集約用シート!B150="","",集約用シート!B150)</f>
        <v/>
      </c>
      <c r="B150" t="str">
        <f>IF(集約用シート!J150="第１次闘争で提出済み（交渉を継続）","〇",IF(集約用シート!J150="②第１次闘争で提出済の要求書に、第２次闘争で要求書を提出","〇",IF(集約用シート!J150="③第２次闘争で初めて提出","〇",IF(集約用シート!J150="④その他の闘争で課題を盛り込み提出","〇",IF(集約用シート!J150="⑤第１次闘争・第２次闘争ともに提出なし","×","")))))</f>
        <v/>
      </c>
    </row>
    <row r="151" spans="1:2">
      <c r="A151" t="str">
        <f>IF(集約用シート!B151="","",集約用シート!B151)</f>
        <v/>
      </c>
      <c r="B151" t="str">
        <f>IF(集約用シート!J151="第１次闘争で提出済み（交渉を継続）","〇",IF(集約用シート!J151="②第１次闘争で提出済の要求書に、第２次闘争で要求書を提出","〇",IF(集約用シート!J151="③第２次闘争で初めて提出","〇",IF(集約用シート!J151="④その他の闘争で課題を盛り込み提出","〇",IF(集約用シート!J151="⑤第１次闘争・第２次闘争ともに提出なし","×","")))))</f>
        <v/>
      </c>
    </row>
    <row r="152" spans="1:2">
      <c r="A152" t="str">
        <f>IF(集約用シート!B152="","",集約用シート!B152)</f>
        <v/>
      </c>
      <c r="B152" t="str">
        <f>IF(集約用シート!J152="第１次闘争で提出済み（交渉を継続）","〇",IF(集約用シート!J152="②第１次闘争で提出済の要求書に、第２次闘争で要求書を提出","〇",IF(集約用シート!J152="③第２次闘争で初めて提出","〇",IF(集約用シート!J152="④その他の闘争で課題を盛り込み提出","〇",IF(集約用シート!J152="⑤第１次闘争・第２次闘争ともに提出なし","×","")))))</f>
        <v/>
      </c>
    </row>
    <row r="153" spans="1:2">
      <c r="A153" t="str">
        <f>IF(集約用シート!B153="","",集約用シート!B153)</f>
        <v/>
      </c>
      <c r="B153" t="str">
        <f>IF(集約用シート!J153="第１次闘争で提出済み（交渉を継続）","〇",IF(集約用シート!J153="②第１次闘争で提出済の要求書に、第２次闘争で要求書を提出","〇",IF(集約用シート!J153="③第２次闘争で初めて提出","〇",IF(集約用シート!J153="④その他の闘争で課題を盛り込み提出","〇",IF(集約用シート!J153="⑤第１次闘争・第２次闘争ともに提出なし","×","")))))</f>
        <v/>
      </c>
    </row>
    <row r="154" spans="1:2">
      <c r="A154" t="str">
        <f>IF(集約用シート!B154="","",集約用シート!B154)</f>
        <v/>
      </c>
      <c r="B154" t="str">
        <f>IF(集約用シート!J154="第１次闘争で提出済み（交渉を継続）","〇",IF(集約用シート!J154="②第１次闘争で提出済の要求書に、第２次闘争で要求書を提出","〇",IF(集約用シート!J154="③第２次闘争で初めて提出","〇",IF(集約用シート!J154="④その他の闘争で課題を盛り込み提出","〇",IF(集約用シート!J154="⑤第１次闘争・第２次闘争ともに提出なし","×","")))))</f>
        <v/>
      </c>
    </row>
    <row r="155" spans="1:2">
      <c r="A155" t="str">
        <f>IF(集約用シート!B155="","",集約用シート!B155)</f>
        <v/>
      </c>
      <c r="B155" t="str">
        <f>IF(集約用シート!J155="第１次闘争で提出済み（交渉を継続）","〇",IF(集約用シート!J155="②第１次闘争で提出済の要求書に、第２次闘争で要求書を提出","〇",IF(集約用シート!J155="③第２次闘争で初めて提出","〇",IF(集約用シート!J155="④その他の闘争で課題を盛り込み提出","〇",IF(集約用シート!J155="⑤第１次闘争・第２次闘争ともに提出なし","×","")))))</f>
        <v/>
      </c>
    </row>
    <row r="156" spans="1:2">
      <c r="A156" t="str">
        <f>IF(集約用シート!B156="","",集約用シート!B156)</f>
        <v/>
      </c>
      <c r="B156" t="str">
        <f>IF(集約用シート!J156="第１次闘争で提出済み（交渉を継続）","〇",IF(集約用シート!J156="②第１次闘争で提出済の要求書に、第２次闘争で要求書を提出","〇",IF(集約用シート!J156="③第２次闘争で初めて提出","〇",IF(集約用シート!J156="④その他の闘争で課題を盛り込み提出","〇",IF(集約用シート!J156="⑤第１次闘争・第２次闘争ともに提出なし","×","")))))</f>
        <v/>
      </c>
    </row>
    <row r="157" spans="1:2">
      <c r="A157" t="str">
        <f>IF(集約用シート!B157="","",集約用シート!B157)</f>
        <v/>
      </c>
      <c r="B157" t="str">
        <f>IF(集約用シート!J157="第１次闘争で提出済み（交渉を継続）","〇",IF(集約用シート!J157="②第１次闘争で提出済の要求書に、第２次闘争で要求書を提出","〇",IF(集約用シート!J157="③第２次闘争で初めて提出","〇",IF(集約用シート!J157="④その他の闘争で課題を盛り込み提出","〇",IF(集約用シート!J157="⑤第１次闘争・第２次闘争ともに提出なし","×","")))))</f>
        <v/>
      </c>
    </row>
    <row r="158" spans="1:2">
      <c r="A158" t="str">
        <f>IF(集約用シート!B158="","",集約用シート!B158)</f>
        <v/>
      </c>
      <c r="B158" t="str">
        <f>IF(集約用シート!J158="第１次闘争で提出済み（交渉を継続）","〇",IF(集約用シート!J158="②第１次闘争で提出済の要求書に、第２次闘争で要求書を提出","〇",IF(集約用シート!J158="③第２次闘争で初めて提出","〇",IF(集約用シート!J158="④その他の闘争で課題を盛り込み提出","〇",IF(集約用シート!J158="⑤第１次闘争・第２次闘争ともに提出なし","×","")))))</f>
        <v/>
      </c>
    </row>
    <row r="159" spans="1:2">
      <c r="A159" t="str">
        <f>IF(集約用シート!B159="","",集約用シート!B159)</f>
        <v/>
      </c>
      <c r="B159" t="str">
        <f>IF(集約用シート!J159="第１次闘争で提出済み（交渉を継続）","〇",IF(集約用シート!J159="②第１次闘争で提出済の要求書に、第２次闘争で要求書を提出","〇",IF(集約用シート!J159="③第２次闘争で初めて提出","〇",IF(集約用シート!J159="④その他の闘争で課題を盛り込み提出","〇",IF(集約用シート!J159="⑤第１次闘争・第２次闘争ともに提出なし","×","")))))</f>
        <v/>
      </c>
    </row>
    <row r="160" spans="1:2">
      <c r="A160" t="str">
        <f>IF(集約用シート!B160="","",集約用シート!B160)</f>
        <v/>
      </c>
      <c r="B160" t="str">
        <f>IF(集約用シート!J160="第１次闘争で提出済み（交渉を継続）","〇",IF(集約用シート!J160="②第１次闘争で提出済の要求書に、第２次闘争で要求書を提出","〇",IF(集約用シート!J160="③第２次闘争で初めて提出","〇",IF(集約用シート!J160="④その他の闘争で課題を盛り込み提出","〇",IF(集約用シート!J160="⑤第１次闘争・第２次闘争ともに提出なし","×","")))))</f>
        <v/>
      </c>
    </row>
    <row r="161" spans="1:2">
      <c r="A161" t="str">
        <f>IF(集約用シート!B161="","",集約用シート!B161)</f>
        <v/>
      </c>
      <c r="B161" t="str">
        <f>IF(集約用シート!J161="第１次闘争で提出済み（交渉を継続）","〇",IF(集約用シート!J161="②第１次闘争で提出済の要求書に、第２次闘争で要求書を提出","〇",IF(集約用シート!J161="③第２次闘争で初めて提出","〇",IF(集約用シート!J161="④その他の闘争で課題を盛り込み提出","〇",IF(集約用シート!J161="⑤第１次闘争・第２次闘争ともに提出なし","×","")))))</f>
        <v/>
      </c>
    </row>
    <row r="162" spans="1:2">
      <c r="A162" t="str">
        <f>IF(集約用シート!B162="","",集約用シート!B162)</f>
        <v/>
      </c>
      <c r="B162" t="str">
        <f>IF(集約用シート!J162="第１次闘争で提出済み（交渉を継続）","〇",IF(集約用シート!J162="②第１次闘争で提出済の要求書に、第２次闘争で要求書を提出","〇",IF(集約用シート!J162="③第２次闘争で初めて提出","〇",IF(集約用シート!J162="④その他の闘争で課題を盛り込み提出","〇",IF(集約用シート!J162="⑤第１次闘争・第２次闘争ともに提出なし","×","")))))</f>
        <v/>
      </c>
    </row>
    <row r="163" spans="1:2">
      <c r="A163" t="str">
        <f>IF(集約用シート!B163="","",集約用シート!B163)</f>
        <v/>
      </c>
      <c r="B163" t="str">
        <f>IF(集約用シート!J163="第１次闘争で提出済み（交渉を継続）","〇",IF(集約用シート!J163="②第１次闘争で提出済の要求書に、第２次闘争で要求書を提出","〇",IF(集約用シート!J163="③第２次闘争で初めて提出","〇",IF(集約用シート!J163="④その他の闘争で課題を盛り込み提出","〇",IF(集約用シート!J163="⑤第１次闘争・第２次闘争ともに提出なし","×","")))))</f>
        <v/>
      </c>
    </row>
    <row r="164" spans="1:2">
      <c r="A164" t="str">
        <f>IF(集約用シート!B164="","",集約用シート!B164)</f>
        <v/>
      </c>
      <c r="B164" t="str">
        <f>IF(集約用シート!J164="第１次闘争で提出済み（交渉を継続）","〇",IF(集約用シート!J164="②第１次闘争で提出済の要求書に、第２次闘争で要求書を提出","〇",IF(集約用シート!J164="③第２次闘争で初めて提出","〇",IF(集約用シート!J164="④その他の闘争で課題を盛り込み提出","〇",IF(集約用シート!J164="⑤第１次闘争・第２次闘争ともに提出なし","×","")))))</f>
        <v/>
      </c>
    </row>
    <row r="165" spans="1:2">
      <c r="A165" t="str">
        <f>IF(集約用シート!B165="","",集約用シート!B165)</f>
        <v/>
      </c>
      <c r="B165" t="str">
        <f>IF(集約用シート!J165="第１次闘争で提出済み（交渉を継続）","〇",IF(集約用シート!J165="②第１次闘争で提出済の要求書に、第２次闘争で要求書を提出","〇",IF(集約用シート!J165="③第２次闘争で初めて提出","〇",IF(集約用シート!J165="④その他の闘争で課題を盛り込み提出","〇",IF(集約用シート!J165="⑤第１次闘争・第２次闘争ともに提出なし","×","")))))</f>
        <v/>
      </c>
    </row>
    <row r="166" spans="1:2">
      <c r="A166" t="str">
        <f>IF(集約用シート!B166="","",集約用シート!B166)</f>
        <v/>
      </c>
      <c r="B166" t="str">
        <f>IF(集約用シート!J166="第１次闘争で提出済み（交渉を継続）","〇",IF(集約用シート!J166="②第１次闘争で提出済の要求書に、第２次闘争で要求書を提出","〇",IF(集約用シート!J166="③第２次闘争で初めて提出","〇",IF(集約用シート!J166="④その他の闘争で課題を盛り込み提出","〇",IF(集約用シート!J166="⑤第１次闘争・第２次闘争ともに提出なし","×","")))))</f>
        <v/>
      </c>
    </row>
    <row r="167" spans="1:2">
      <c r="A167" t="str">
        <f>IF(集約用シート!B167="","",集約用シート!B167)</f>
        <v/>
      </c>
      <c r="B167" t="str">
        <f>IF(集約用シート!J167="第１次闘争で提出済み（交渉を継続）","〇",IF(集約用シート!J167="②第１次闘争で提出済の要求書に、第２次闘争で要求書を提出","〇",IF(集約用シート!J167="③第２次闘争で初めて提出","〇",IF(集約用シート!J167="④その他の闘争で課題を盛り込み提出","〇",IF(集約用シート!J167="⑤第１次闘争・第２次闘争ともに提出なし","×","")))))</f>
        <v/>
      </c>
    </row>
    <row r="168" spans="1:2">
      <c r="A168" t="str">
        <f>IF(集約用シート!B168="","",集約用シート!B168)</f>
        <v/>
      </c>
      <c r="B168" t="str">
        <f>IF(集約用シート!J168="第１次闘争で提出済み（交渉を継続）","〇",IF(集約用シート!J168="②第１次闘争で提出済の要求書に、第２次闘争で要求書を提出","〇",IF(集約用シート!J168="③第２次闘争で初めて提出","〇",IF(集約用シート!J168="④その他の闘争で課題を盛り込み提出","〇",IF(集約用シート!J168="⑤第１次闘争・第２次闘争ともに提出なし","×","")))))</f>
        <v/>
      </c>
    </row>
    <row r="169" spans="1:2">
      <c r="A169" t="str">
        <f>IF(集約用シート!B169="","",集約用シート!B169)</f>
        <v/>
      </c>
      <c r="B169" t="str">
        <f>IF(集約用シート!J169="第１次闘争で提出済み（交渉を継続）","〇",IF(集約用シート!J169="②第１次闘争で提出済の要求書に、第２次闘争で要求書を提出","〇",IF(集約用シート!J169="③第２次闘争で初めて提出","〇",IF(集約用シート!J169="④その他の闘争で課題を盛り込み提出","〇",IF(集約用シート!J169="⑤第１次闘争・第２次闘争ともに提出なし","×","")))))</f>
        <v/>
      </c>
    </row>
    <row r="170" spans="1:2">
      <c r="A170" t="str">
        <f>IF(集約用シート!B170="","",集約用シート!B170)</f>
        <v/>
      </c>
      <c r="B170" t="str">
        <f>IF(集約用シート!J170="第１次闘争で提出済み（交渉を継続）","〇",IF(集約用シート!J170="②第１次闘争で提出済の要求書に、第２次闘争で要求書を提出","〇",IF(集約用シート!J170="③第２次闘争で初めて提出","〇",IF(集約用シート!J170="④その他の闘争で課題を盛り込み提出","〇",IF(集約用シート!J170="⑤第１次闘争・第２次闘争ともに提出なし","×","")))))</f>
        <v/>
      </c>
    </row>
    <row r="171" spans="1:2">
      <c r="A171" t="str">
        <f>IF(集約用シート!B171="","",集約用シート!B171)</f>
        <v/>
      </c>
      <c r="B171" t="str">
        <f>IF(集約用シート!J171="第１次闘争で提出済み（交渉を継続）","〇",IF(集約用シート!J171="②第１次闘争で提出済の要求書に、第２次闘争で要求書を提出","〇",IF(集約用シート!J171="③第２次闘争で初めて提出","〇",IF(集約用シート!J171="④その他の闘争で課題を盛り込み提出","〇",IF(集約用シート!J171="⑤第１次闘争・第２次闘争ともに提出なし","×","")))))</f>
        <v/>
      </c>
    </row>
    <row r="172" spans="1:2">
      <c r="A172" t="str">
        <f>IF(集約用シート!B172="","",集約用シート!B172)</f>
        <v/>
      </c>
      <c r="B172" t="str">
        <f>IF(集約用シート!J172="第１次闘争で提出済み（交渉を継続）","〇",IF(集約用シート!J172="②第１次闘争で提出済の要求書に、第２次闘争で要求書を提出","〇",IF(集約用シート!J172="③第２次闘争で初めて提出","〇",IF(集約用シート!J172="④その他の闘争で課題を盛り込み提出","〇",IF(集約用シート!J172="⑤第１次闘争・第２次闘争ともに提出なし","×","")))))</f>
        <v/>
      </c>
    </row>
    <row r="173" spans="1:2">
      <c r="A173" t="str">
        <f>IF(集約用シート!B173="","",集約用シート!B173)</f>
        <v/>
      </c>
      <c r="B173" t="str">
        <f>IF(集約用シート!J173="第１次闘争で提出済み（交渉を継続）","〇",IF(集約用シート!J173="②第１次闘争で提出済の要求書に、第２次闘争で要求書を提出","〇",IF(集約用シート!J173="③第２次闘争で初めて提出","〇",IF(集約用シート!J173="④その他の闘争で課題を盛り込み提出","〇",IF(集約用シート!J173="⑤第１次闘争・第２次闘争ともに提出なし","×","")))))</f>
        <v/>
      </c>
    </row>
    <row r="174" spans="1:2">
      <c r="A174" t="str">
        <f>IF(集約用シート!B174="","",集約用シート!B174)</f>
        <v/>
      </c>
      <c r="B174" t="str">
        <f>IF(集約用シート!J174="第１次闘争で提出済み（交渉を継続）","〇",IF(集約用シート!J174="②第１次闘争で提出済の要求書に、第２次闘争で要求書を提出","〇",IF(集約用シート!J174="③第２次闘争で初めて提出","〇",IF(集約用シート!J174="④その他の闘争で課題を盛り込み提出","〇",IF(集約用シート!J174="⑤第１次闘争・第２次闘争ともに提出なし","×","")))))</f>
        <v/>
      </c>
    </row>
    <row r="175" spans="1:2">
      <c r="A175" t="str">
        <f>IF(集約用シート!B175="","",集約用シート!B175)</f>
        <v/>
      </c>
      <c r="B175" t="str">
        <f>IF(集約用シート!J175="第１次闘争で提出済み（交渉を継続）","〇",IF(集約用シート!J175="②第１次闘争で提出済の要求書に、第２次闘争で要求書を提出","〇",IF(集約用シート!J175="③第２次闘争で初めて提出","〇",IF(集約用シート!J175="④その他の闘争で課題を盛り込み提出","〇",IF(集約用シート!J175="⑤第１次闘争・第２次闘争ともに提出なし","×","")))))</f>
        <v/>
      </c>
    </row>
    <row r="176" spans="1:2">
      <c r="A176" t="str">
        <f>IF(集約用シート!B176="","",集約用シート!B176)</f>
        <v/>
      </c>
      <c r="B176" t="str">
        <f>IF(集約用シート!J176="第１次闘争で提出済み（交渉を継続）","〇",IF(集約用シート!J176="②第１次闘争で提出済の要求書に、第２次闘争で要求書を提出","〇",IF(集約用シート!J176="③第２次闘争で初めて提出","〇",IF(集約用シート!J176="④その他の闘争で課題を盛り込み提出","〇",IF(集約用シート!J176="⑤第１次闘争・第２次闘争ともに提出なし","×","")))))</f>
        <v/>
      </c>
    </row>
    <row r="177" spans="1:2">
      <c r="A177" t="str">
        <f>IF(集約用シート!B177="","",集約用シート!B177)</f>
        <v/>
      </c>
      <c r="B177" t="str">
        <f>IF(集約用シート!J177="第１次闘争で提出済み（交渉を継続）","〇",IF(集約用シート!J177="②第１次闘争で提出済の要求書に、第２次闘争で要求書を提出","〇",IF(集約用シート!J177="③第２次闘争で初めて提出","〇",IF(集約用シート!J177="④その他の闘争で課題を盛り込み提出","〇",IF(集約用シート!J177="⑤第１次闘争・第２次闘争ともに提出なし","×","")))))</f>
        <v/>
      </c>
    </row>
    <row r="178" spans="1:2">
      <c r="A178" t="str">
        <f>IF(集約用シート!B178="","",集約用シート!B178)</f>
        <v/>
      </c>
      <c r="B178" t="str">
        <f>IF(集約用シート!J178="第１次闘争で提出済み（交渉を継続）","〇",IF(集約用シート!J178="②第１次闘争で提出済の要求書に、第２次闘争で要求書を提出","〇",IF(集約用シート!J178="③第２次闘争で初めて提出","〇",IF(集約用シート!J178="④その他の闘争で課題を盛り込み提出","〇",IF(集約用シート!J178="⑤第１次闘争・第２次闘争ともに提出なし","×","")))))</f>
        <v/>
      </c>
    </row>
    <row r="179" spans="1:2">
      <c r="A179" t="str">
        <f>IF(集約用シート!B179="","",集約用シート!B179)</f>
        <v/>
      </c>
      <c r="B179" t="str">
        <f>IF(集約用シート!J179="第１次闘争で提出済み（交渉を継続）","〇",IF(集約用シート!J179="②第１次闘争で提出済の要求書に、第２次闘争で要求書を提出","〇",IF(集約用シート!J179="③第２次闘争で初めて提出","〇",IF(集約用シート!J179="④その他の闘争で課題を盛り込み提出","〇",IF(集約用シート!J179="⑤第１次闘争・第２次闘争ともに提出なし","×","")))))</f>
        <v/>
      </c>
    </row>
    <row r="180" spans="1:2">
      <c r="A180" t="str">
        <f>IF(集約用シート!B180="","",集約用シート!B180)</f>
        <v/>
      </c>
      <c r="B180" t="str">
        <f>IF(集約用シート!J180="第１次闘争で提出済み（交渉を継続）","〇",IF(集約用シート!J180="②第１次闘争で提出済の要求書に、第２次闘争で要求書を提出","〇",IF(集約用シート!J180="③第２次闘争で初めて提出","〇",IF(集約用シート!J180="④その他の闘争で課題を盛り込み提出","〇",IF(集約用シート!J180="⑤第１次闘争・第２次闘争ともに提出なし","×","")))))</f>
        <v/>
      </c>
    </row>
    <row r="181" spans="1:2">
      <c r="A181" t="str">
        <f>IF(集約用シート!B181="","",集約用シート!B181)</f>
        <v/>
      </c>
      <c r="B181" t="str">
        <f>IF(集約用シート!J181="第１次闘争で提出済み（交渉を継続）","〇",IF(集約用シート!J181="②第１次闘争で提出済の要求書に、第２次闘争で要求書を提出","〇",IF(集約用シート!J181="③第２次闘争で初めて提出","〇",IF(集約用シート!J181="④その他の闘争で課題を盛り込み提出","〇",IF(集約用シート!J181="⑤第１次闘争・第２次闘争ともに提出なし","×","")))))</f>
        <v/>
      </c>
    </row>
    <row r="182" spans="1:2">
      <c r="A182" t="str">
        <f>IF(集約用シート!B182="","",集約用シート!B182)</f>
        <v/>
      </c>
      <c r="B182" t="str">
        <f>IF(集約用シート!J182="第１次闘争で提出済み（交渉を継続）","〇",IF(集約用シート!J182="②第１次闘争で提出済の要求書に、第２次闘争で要求書を提出","〇",IF(集約用シート!J182="③第２次闘争で初めて提出","〇",IF(集約用シート!J182="④その他の闘争で課題を盛り込み提出","〇",IF(集約用シート!J182="⑤第１次闘争・第２次闘争ともに提出なし","×","")))))</f>
        <v/>
      </c>
    </row>
    <row r="183" spans="1:2">
      <c r="A183" t="str">
        <f>IF(集約用シート!B183="","",集約用シート!B183)</f>
        <v/>
      </c>
      <c r="B183" t="str">
        <f>IF(集約用シート!J183="第１次闘争で提出済み（交渉を継続）","〇",IF(集約用シート!J183="②第１次闘争で提出済の要求書に、第２次闘争で要求書を提出","〇",IF(集約用シート!J183="③第２次闘争で初めて提出","〇",IF(集約用シート!J183="④その他の闘争で課題を盛り込み提出","〇",IF(集約用シート!J183="⑤第１次闘争・第２次闘争ともに提出なし","×","")))))</f>
        <v/>
      </c>
    </row>
    <row r="184" spans="1:2">
      <c r="A184" t="str">
        <f>IF(集約用シート!B184="","",集約用シート!B184)</f>
        <v/>
      </c>
      <c r="B184" t="str">
        <f>IF(集約用シート!J184="第１次闘争で提出済み（交渉を継続）","〇",IF(集約用シート!J184="②第１次闘争で提出済の要求書に、第２次闘争で要求書を提出","〇",IF(集約用シート!J184="③第２次闘争で初めて提出","〇",IF(集約用シート!J184="④その他の闘争で課題を盛り込み提出","〇",IF(集約用シート!J184="⑤第１次闘争・第２次闘争ともに提出なし","×","")))))</f>
        <v/>
      </c>
    </row>
    <row r="185" spans="1:2">
      <c r="A185" t="str">
        <f>IF(集約用シート!B185="","",集約用シート!B185)</f>
        <v/>
      </c>
      <c r="B185" t="str">
        <f>IF(集約用シート!J185="第１次闘争で提出済み（交渉を継続）","〇",IF(集約用シート!J185="②第１次闘争で提出済の要求書に、第２次闘争で要求書を提出","〇",IF(集約用シート!J185="③第２次闘争で初めて提出","〇",IF(集約用シート!J185="④その他の闘争で課題を盛り込み提出","〇",IF(集約用シート!J185="⑤第１次闘争・第２次闘争ともに提出なし","×","")))))</f>
        <v/>
      </c>
    </row>
    <row r="186" spans="1:2">
      <c r="A186" t="str">
        <f>IF(集約用シート!B186="","",集約用シート!B186)</f>
        <v/>
      </c>
      <c r="B186" t="str">
        <f>IF(集約用シート!J186="第１次闘争で提出済み（交渉を継続）","〇",IF(集約用シート!J186="②第１次闘争で提出済の要求書に、第２次闘争で要求書を提出","〇",IF(集約用シート!J186="③第２次闘争で初めて提出","〇",IF(集約用シート!J186="④その他の闘争で課題を盛り込み提出","〇",IF(集約用シート!J186="⑤第１次闘争・第２次闘争ともに提出なし","×","")))))</f>
        <v/>
      </c>
    </row>
    <row r="187" spans="1:2">
      <c r="A187" t="str">
        <f>IF(集約用シート!B187="","",集約用シート!B187)</f>
        <v/>
      </c>
      <c r="B187" t="str">
        <f>IF(集約用シート!J187="第１次闘争で提出済み（交渉を継続）","〇",IF(集約用シート!J187="②第１次闘争で提出済の要求書に、第２次闘争で要求書を提出","〇",IF(集約用シート!J187="③第２次闘争で初めて提出","〇",IF(集約用シート!J187="④その他の闘争で課題を盛り込み提出","〇",IF(集約用シート!J187="⑤第１次闘争・第２次闘争ともに提出なし","×","")))))</f>
        <v/>
      </c>
    </row>
    <row r="188" spans="1:2">
      <c r="A188" t="str">
        <f>IF(集約用シート!B188="","",集約用シート!B188)</f>
        <v/>
      </c>
      <c r="B188" t="str">
        <f>IF(集約用シート!J188="第１次闘争で提出済み（交渉を継続）","〇",IF(集約用シート!J188="②第１次闘争で提出済の要求書に、第２次闘争で要求書を提出","〇",IF(集約用シート!J188="③第２次闘争で初めて提出","〇",IF(集約用シート!J188="④その他の闘争で課題を盛り込み提出","〇",IF(集約用シート!J188="⑤第１次闘争・第２次闘争ともに提出なし","×","")))))</f>
        <v/>
      </c>
    </row>
    <row r="189" spans="1:2">
      <c r="A189" t="str">
        <f>IF(集約用シート!B189="","",集約用シート!B189)</f>
        <v/>
      </c>
      <c r="B189" t="str">
        <f>IF(集約用シート!J189="第１次闘争で提出済み（交渉を継続）","〇",IF(集約用シート!J189="②第１次闘争で提出済の要求書に、第２次闘争で要求書を提出","〇",IF(集約用シート!J189="③第２次闘争で初めて提出","〇",IF(集約用シート!J189="④その他の闘争で課題を盛り込み提出","〇",IF(集約用シート!J189="⑤第１次闘争・第２次闘争ともに提出なし","×","")))))</f>
        <v/>
      </c>
    </row>
    <row r="190" spans="1:2">
      <c r="A190" t="str">
        <f>IF(集約用シート!B190="","",集約用シート!B190)</f>
        <v/>
      </c>
      <c r="B190" t="str">
        <f>IF(集約用シート!J190="第１次闘争で提出済み（交渉を継続）","〇",IF(集約用シート!J190="②第１次闘争で提出済の要求書に、第２次闘争で要求書を提出","〇",IF(集約用シート!J190="③第２次闘争で初めて提出","〇",IF(集約用シート!J190="④その他の闘争で課題を盛り込み提出","〇",IF(集約用シート!J190="⑤第１次闘争・第２次闘争ともに提出なし","×","")))))</f>
        <v/>
      </c>
    </row>
    <row r="191" spans="1:2">
      <c r="A191" t="str">
        <f>IF(集約用シート!B191="","",集約用シート!B191)</f>
        <v/>
      </c>
      <c r="B191" t="str">
        <f>IF(集約用シート!J191="第１次闘争で提出済み（交渉を継続）","〇",IF(集約用シート!J191="②第１次闘争で提出済の要求書に、第２次闘争で要求書を提出","〇",IF(集約用シート!J191="③第２次闘争で初めて提出","〇",IF(集約用シート!J191="④その他の闘争で課題を盛り込み提出","〇",IF(集約用シート!J191="⑤第１次闘争・第２次闘争ともに提出なし","×","")))))</f>
        <v/>
      </c>
    </row>
    <row r="192" spans="1:2">
      <c r="A192" t="str">
        <f>IF(集約用シート!B192="","",集約用シート!B192)</f>
        <v/>
      </c>
      <c r="B192" t="str">
        <f>IF(集約用シート!J192="第１次闘争で提出済み（交渉を継続）","〇",IF(集約用シート!J192="②第１次闘争で提出済の要求書に、第２次闘争で要求書を提出","〇",IF(集約用シート!J192="③第２次闘争で初めて提出","〇",IF(集約用シート!J192="④その他の闘争で課題を盛り込み提出","〇",IF(集約用シート!J192="⑤第１次闘争・第２次闘争ともに提出なし","×","")))))</f>
        <v/>
      </c>
    </row>
    <row r="193" spans="1:2">
      <c r="A193" t="str">
        <f>IF(集約用シート!B193="","",集約用シート!B193)</f>
        <v/>
      </c>
      <c r="B193" t="str">
        <f>IF(集約用シート!J193="第１次闘争で提出済み（交渉を継続）","〇",IF(集約用シート!J193="②第１次闘争で提出済の要求書に、第２次闘争で要求書を提出","〇",IF(集約用シート!J193="③第２次闘争で初めて提出","〇",IF(集約用シート!J193="④その他の闘争で課題を盛り込み提出","〇",IF(集約用シート!J193="⑤第１次闘争・第２次闘争ともに提出なし","×","")))))</f>
        <v/>
      </c>
    </row>
    <row r="194" spans="1:2">
      <c r="A194" t="str">
        <f>IF(集約用シート!B194="","",集約用シート!B194)</f>
        <v/>
      </c>
      <c r="B194" t="str">
        <f>IF(集約用シート!J194="第１次闘争で提出済み（交渉を継続）","〇",IF(集約用シート!J194="②第１次闘争で提出済の要求書に、第２次闘争で要求書を提出","〇",IF(集約用シート!J194="③第２次闘争で初めて提出","〇",IF(集約用シート!J194="④その他の闘争で課題を盛り込み提出","〇",IF(集約用シート!J194="⑤第１次闘争・第２次闘争ともに提出なし","×","")))))</f>
        <v/>
      </c>
    </row>
    <row r="195" spans="1:2">
      <c r="A195" t="str">
        <f>IF(集約用シート!B195="","",集約用シート!B195)</f>
        <v/>
      </c>
      <c r="B195" t="str">
        <f>IF(集約用シート!J195="第１次闘争で提出済み（交渉を継続）","〇",IF(集約用シート!J195="②第１次闘争で提出済の要求書に、第２次闘争で要求書を提出","〇",IF(集約用シート!J195="③第２次闘争で初めて提出","〇",IF(集約用シート!J195="④その他の闘争で課題を盛り込み提出","〇",IF(集約用シート!J195="⑤第１次闘争・第２次闘争ともに提出なし","×","")))))</f>
        <v/>
      </c>
    </row>
    <row r="196" spans="1:2">
      <c r="A196" t="str">
        <f>IF(集約用シート!B196="","",集約用シート!B196)</f>
        <v/>
      </c>
      <c r="B196" t="str">
        <f>IF(集約用シート!J196="第１次闘争で提出済み（交渉を継続）","〇",IF(集約用シート!J196="②第１次闘争で提出済の要求書に、第２次闘争で要求書を提出","〇",IF(集約用シート!J196="③第２次闘争で初めて提出","〇",IF(集約用シート!J196="④その他の闘争で課題を盛り込み提出","〇",IF(集約用シート!J196="⑤第１次闘争・第２次闘争ともに提出なし","×","")))))</f>
        <v/>
      </c>
    </row>
    <row r="197" spans="1:2">
      <c r="A197" t="str">
        <f>IF(集約用シート!B197="","",集約用シート!B197)</f>
        <v/>
      </c>
      <c r="B197" t="str">
        <f>IF(集約用シート!J197="第１次闘争で提出済み（交渉を継続）","〇",IF(集約用シート!J197="②第１次闘争で提出済の要求書に、第２次闘争で要求書を提出","〇",IF(集約用シート!J197="③第２次闘争で初めて提出","〇",IF(集約用シート!J197="④その他の闘争で課題を盛り込み提出","〇",IF(集約用シート!J197="⑤第１次闘争・第２次闘争ともに提出なし","×","")))))</f>
        <v/>
      </c>
    </row>
    <row r="198" spans="1:2">
      <c r="A198" t="str">
        <f>IF(集約用シート!B198="","",集約用シート!B198)</f>
        <v/>
      </c>
      <c r="B198" t="str">
        <f>IF(集約用シート!J198="第１次闘争で提出済み（交渉を継続）","〇",IF(集約用シート!J198="②第１次闘争で提出済の要求書に、第２次闘争で要求書を提出","〇",IF(集約用シート!J198="③第２次闘争で初めて提出","〇",IF(集約用シート!J198="④その他の闘争で課題を盛り込み提出","〇",IF(集約用シート!J198="⑤第１次闘争・第２次闘争ともに提出なし","×","")))))</f>
        <v/>
      </c>
    </row>
    <row r="199" spans="1:2">
      <c r="A199" t="str">
        <f>IF(集約用シート!B199="","",集約用シート!B199)</f>
        <v/>
      </c>
      <c r="B199" t="str">
        <f>IF(集約用シート!J199="第１次闘争で提出済み（交渉を継続）","〇",IF(集約用シート!J199="②第１次闘争で提出済の要求書に、第２次闘争で要求書を提出","〇",IF(集約用シート!J199="③第２次闘争で初めて提出","〇",IF(集約用シート!J199="④その他の闘争で課題を盛り込み提出","〇",IF(集約用シート!J199="⑤第１次闘争・第２次闘争ともに提出なし","×","")))))</f>
        <v/>
      </c>
    </row>
    <row r="200" spans="1:2">
      <c r="A200" t="str">
        <f>IF(集約用シート!B200="","",集約用シート!B200)</f>
        <v/>
      </c>
      <c r="B200" t="str">
        <f>IF(集約用シート!J200="第１次闘争で提出済み（交渉を継続）","〇",IF(集約用シート!J200="②第１次闘争で提出済の要求書に、第２次闘争で要求書を提出","〇",IF(集約用シート!J200="③第２次闘争で初めて提出","〇",IF(集約用シート!J200="④その他の闘争で課題を盛り込み提出","〇",IF(集約用シート!J200="⑤第１次闘争・第２次闘争ともに提出なし","×","")))))</f>
        <v/>
      </c>
    </row>
    <row r="201" spans="1:2">
      <c r="A201" t="str">
        <f>IF(集約用シート!B201="","",集約用シート!B201)</f>
        <v/>
      </c>
      <c r="B201" t="str">
        <f>IF(集約用シート!J201="第１次闘争で提出済み（交渉を継続）","〇",IF(集約用シート!J201="②第１次闘争で提出済の要求書に、第２次闘争で要求書を提出","〇",IF(集約用シート!J201="③第２次闘争で初めて提出","〇",IF(集約用シート!J201="④その他の闘争で課題を盛り込み提出","〇",IF(集約用シート!J201="⑤第１次闘争・第２次闘争ともに提出なし","×","")))))</f>
        <v/>
      </c>
    </row>
    <row r="202" spans="1:2">
      <c r="A202" t="str">
        <f>IF(集約用シート!B202="","",集約用シート!B202)</f>
        <v/>
      </c>
      <c r="B202" t="str">
        <f>IF(集約用シート!J202="第１次闘争で提出済み（交渉を継続）","〇",IF(集約用シート!J202="②第１次闘争で提出済の要求書に、第２次闘争で要求書を提出","〇",IF(集約用シート!J202="③第２次闘争で初めて提出","〇",IF(集約用シート!J202="④その他の闘争で課題を盛り込み提出","〇",IF(集約用シート!J202="⑤第１次闘争・第２次闘争ともに提出なし","×","")))))</f>
        <v/>
      </c>
    </row>
    <row r="203" spans="1:2">
      <c r="A203" t="str">
        <f>IF(集約用シート!B203="","",集約用シート!B203)</f>
        <v/>
      </c>
      <c r="B203" t="str">
        <f>IF(集約用シート!J203="第１次闘争で提出済み（交渉を継続）","〇",IF(集約用シート!J203="②第１次闘争で提出済の要求書に、第２次闘争で要求書を提出","〇",IF(集約用シート!J203="③第２次闘争で初めて提出","〇",IF(集約用シート!J203="④その他の闘争で課題を盛り込み提出","〇",IF(集約用シート!J203="⑤第１次闘争・第２次闘争ともに提出なし","×","")))))</f>
        <v/>
      </c>
    </row>
    <row r="204" spans="1:2">
      <c r="A204" t="str">
        <f>IF(集約用シート!B204="","",集約用シート!B204)</f>
        <v/>
      </c>
      <c r="B204" t="str">
        <f>IF(集約用シート!J204="第１次闘争で提出済み（交渉を継続）","〇",IF(集約用シート!J204="②第１次闘争で提出済の要求書に、第２次闘争で要求書を提出","〇",IF(集約用シート!J204="③第２次闘争で初めて提出","〇",IF(集約用シート!J204="④その他の闘争で課題を盛り込み提出","〇",IF(集約用シート!J204="⑤第１次闘争・第２次闘争ともに提出なし","×","")))))</f>
        <v/>
      </c>
    </row>
    <row r="205" spans="1:2">
      <c r="A205" t="str">
        <f>IF(集約用シート!B205="","",集約用シート!B205)</f>
        <v/>
      </c>
      <c r="B205" t="str">
        <f>IF(集約用シート!J205="第１次闘争で提出済み（交渉を継続）","〇",IF(集約用シート!J205="②第１次闘争で提出済の要求書に、第２次闘争で要求書を提出","〇",IF(集約用シート!J205="③第２次闘争で初めて提出","〇",IF(集約用シート!J205="④その他の闘争で課題を盛り込み提出","〇",IF(集約用シート!J205="⑤第１次闘争・第２次闘争ともに提出なし","×","")))))</f>
        <v/>
      </c>
    </row>
    <row r="206" spans="1:2">
      <c r="A206" t="str">
        <f>IF(集約用シート!B206="","",集約用シート!B206)</f>
        <v/>
      </c>
      <c r="B206" t="str">
        <f>IF(集約用シート!J206="第１次闘争で提出済み（交渉を継続）","〇",IF(集約用シート!J206="②第１次闘争で提出済の要求書に、第２次闘争で要求書を提出","〇",IF(集約用シート!J206="③第２次闘争で初めて提出","〇",IF(集約用シート!J206="④その他の闘争で課題を盛り込み提出","〇",IF(集約用シート!J206="⑤第１次闘争・第２次闘争ともに提出なし","×","")))))</f>
        <v/>
      </c>
    </row>
    <row r="207" spans="1:2">
      <c r="A207" t="str">
        <f>IF(集約用シート!B207="","",集約用シート!B207)</f>
        <v/>
      </c>
      <c r="B207" t="str">
        <f>IF(集約用シート!J207="第１次闘争で提出済み（交渉を継続）","〇",IF(集約用シート!J207="②第１次闘争で提出済の要求書に、第２次闘争で要求書を提出","〇",IF(集約用シート!J207="③第２次闘争で初めて提出","〇",IF(集約用シート!J207="④その他の闘争で課題を盛り込み提出","〇",IF(集約用シート!J207="⑤第１次闘争・第２次闘争ともに提出なし","×","")))))</f>
        <v/>
      </c>
    </row>
    <row r="208" spans="1:2">
      <c r="A208" t="str">
        <f>IF(集約用シート!B208="","",集約用シート!B208)</f>
        <v/>
      </c>
      <c r="B208" t="str">
        <f>IF(集約用シート!J208="第１次闘争で提出済み（交渉を継続）","〇",IF(集約用シート!J208="②第１次闘争で提出済の要求書に、第２次闘争で要求書を提出","〇",IF(集約用シート!J208="③第２次闘争で初めて提出","〇",IF(集約用シート!J208="④その他の闘争で課題を盛り込み提出","〇",IF(集約用シート!J208="⑤第１次闘争・第２次闘争ともに提出なし","×","")))))</f>
        <v/>
      </c>
    </row>
    <row r="209" spans="1:2">
      <c r="A209" t="str">
        <f>IF(集約用シート!B209="","",集約用シート!B209)</f>
        <v/>
      </c>
      <c r="B209" t="str">
        <f>IF(集約用シート!J209="第１次闘争で提出済み（交渉を継続）","〇",IF(集約用シート!J209="②第１次闘争で提出済の要求書に、第２次闘争で要求書を提出","〇",IF(集約用シート!J209="③第２次闘争で初めて提出","〇",IF(集約用シート!J209="④その他の闘争で課題を盛り込み提出","〇",IF(集約用シート!J209="⑤第１次闘争・第２次闘争ともに提出なし","×","")))))</f>
        <v/>
      </c>
    </row>
    <row r="210" spans="1:2">
      <c r="A210" t="str">
        <f>IF(集約用シート!B210="","",集約用シート!B210)</f>
        <v/>
      </c>
      <c r="B210" t="str">
        <f>IF(集約用シート!J210="第１次闘争で提出済み（交渉を継続）","〇",IF(集約用シート!J210="②第１次闘争で提出済の要求書に、第２次闘争で要求書を提出","〇",IF(集約用シート!J210="③第２次闘争で初めて提出","〇",IF(集約用シート!J210="④その他の闘争で課題を盛り込み提出","〇",IF(集約用シート!J210="⑤第１次闘争・第２次闘争ともに提出なし","×","")))))</f>
        <v/>
      </c>
    </row>
    <row r="211" spans="1:2">
      <c r="A211" t="str">
        <f>IF(集約用シート!B211="","",集約用シート!B211)</f>
        <v/>
      </c>
      <c r="B211" t="str">
        <f>IF(集約用シート!J211="第１次闘争で提出済み（交渉を継続）","〇",IF(集約用シート!J211="②第１次闘争で提出済の要求書に、第２次闘争で要求書を提出","〇",IF(集約用シート!J211="③第２次闘争で初めて提出","〇",IF(集約用シート!J211="④その他の闘争で課題を盛り込み提出","〇",IF(集約用シート!J211="⑤第１次闘争・第２次闘争ともに提出なし","×","")))))</f>
        <v/>
      </c>
    </row>
    <row r="212" spans="1:2">
      <c r="A212" t="str">
        <f>IF(集約用シート!B212="","",集約用シート!B212)</f>
        <v/>
      </c>
      <c r="B212" t="str">
        <f>IF(集約用シート!J212="第１次闘争で提出済み（交渉を継続）","〇",IF(集約用シート!J212="②第１次闘争で提出済の要求書に、第２次闘争で要求書を提出","〇",IF(集約用シート!J212="③第２次闘争で初めて提出","〇",IF(集約用シート!J212="④その他の闘争で課題を盛り込み提出","〇",IF(集約用シート!J212="⑤第１次闘争・第２次闘争ともに提出なし","×","")))))</f>
        <v/>
      </c>
    </row>
    <row r="213" spans="1:2">
      <c r="A213" t="str">
        <f>IF(集約用シート!B213="","",集約用シート!B213)</f>
        <v/>
      </c>
      <c r="B213" t="str">
        <f>IF(集約用シート!J213="第１次闘争で提出済み（交渉を継続）","〇",IF(集約用シート!J213="②第１次闘争で提出済の要求書に、第２次闘争で要求書を提出","〇",IF(集約用シート!J213="③第２次闘争で初めて提出","〇",IF(集約用シート!J213="④その他の闘争で課題を盛り込み提出","〇",IF(集約用シート!J213="⑤第１次闘争・第２次闘争ともに提出なし","×","")))))</f>
        <v/>
      </c>
    </row>
    <row r="214" spans="1:2">
      <c r="A214" t="str">
        <f>IF(集約用シート!B214="","",集約用シート!B214)</f>
        <v/>
      </c>
      <c r="B214" t="str">
        <f>IF(集約用シート!J214="第１次闘争で提出済み（交渉を継続）","〇",IF(集約用シート!J214="②第１次闘争で提出済の要求書に、第２次闘争で要求書を提出","〇",IF(集約用シート!J214="③第２次闘争で初めて提出","〇",IF(集約用シート!J214="④その他の闘争で課題を盛り込み提出","〇",IF(集約用シート!J214="⑤第１次闘争・第２次闘争ともに提出なし","×","")))))</f>
        <v/>
      </c>
    </row>
    <row r="215" spans="1:2">
      <c r="A215" t="str">
        <f>IF(集約用シート!B215="","",集約用シート!B215)</f>
        <v/>
      </c>
      <c r="B215" t="str">
        <f>IF(集約用シート!J215="第１次闘争で提出済み（交渉を継続）","〇",IF(集約用シート!J215="②第１次闘争で提出済の要求書に、第２次闘争で要求書を提出","〇",IF(集約用シート!J215="③第２次闘争で初めて提出","〇",IF(集約用シート!J215="④その他の闘争で課題を盛り込み提出","〇",IF(集約用シート!J215="⑤第１次闘争・第２次闘争ともに提出なし","×","")))))</f>
        <v/>
      </c>
    </row>
    <row r="216" spans="1:2">
      <c r="A216" t="str">
        <f>IF(集約用シート!B216="","",集約用シート!B216)</f>
        <v/>
      </c>
      <c r="B216" t="str">
        <f>IF(集約用シート!J216="第１次闘争で提出済み（交渉を継続）","〇",IF(集約用シート!J216="②第１次闘争で提出済の要求書に、第２次闘争で要求書を提出","〇",IF(集約用シート!J216="③第２次闘争で初めて提出","〇",IF(集約用シート!J216="④その他の闘争で課題を盛り込み提出","〇",IF(集約用シート!J216="⑤第１次闘争・第２次闘争ともに提出なし","×","")))))</f>
        <v/>
      </c>
    </row>
    <row r="217" spans="1:2">
      <c r="A217" t="str">
        <f>IF(集約用シート!B217="","",集約用シート!B217)</f>
        <v/>
      </c>
      <c r="B217" t="str">
        <f>IF(集約用シート!J217="第１次闘争で提出済み（交渉を継続）","〇",IF(集約用シート!J217="②第１次闘争で提出済の要求書に、第２次闘争で要求書を提出","〇",IF(集約用シート!J217="③第２次闘争で初めて提出","〇",IF(集約用シート!J217="④その他の闘争で課題を盛り込み提出","〇",IF(集約用シート!J217="⑤第１次闘争・第２次闘争ともに提出なし","×","")))))</f>
        <v/>
      </c>
    </row>
    <row r="218" spans="1:2">
      <c r="A218" t="str">
        <f>IF(集約用シート!B218="","",集約用シート!B218)</f>
        <v/>
      </c>
      <c r="B218" t="str">
        <f>IF(集約用シート!J218="第１次闘争で提出済み（交渉を継続）","〇",IF(集約用シート!J218="②第１次闘争で提出済の要求書に、第２次闘争で要求書を提出","〇",IF(集約用シート!J218="③第２次闘争で初めて提出","〇",IF(集約用シート!J218="④その他の闘争で課題を盛り込み提出","〇",IF(集約用シート!J218="⑤第１次闘争・第２次闘争ともに提出なし","×","")))))</f>
        <v/>
      </c>
    </row>
    <row r="219" spans="1:2">
      <c r="A219" t="str">
        <f>IF(集約用シート!B219="","",集約用シート!B219)</f>
        <v/>
      </c>
      <c r="B219" t="str">
        <f>IF(集約用シート!J219="第１次闘争で提出済み（交渉を継続）","〇",IF(集約用シート!J219="②第１次闘争で提出済の要求書に、第２次闘争で要求書を提出","〇",IF(集約用シート!J219="③第２次闘争で初めて提出","〇",IF(集約用シート!J219="④その他の闘争で課題を盛り込み提出","〇",IF(集約用シート!J219="⑤第１次闘争・第２次闘争ともに提出なし","×","")))))</f>
        <v/>
      </c>
    </row>
    <row r="220" spans="1:2">
      <c r="A220" t="str">
        <f>IF(集約用シート!B220="","",集約用シート!B220)</f>
        <v/>
      </c>
      <c r="B220" t="str">
        <f>IF(集約用シート!J220="第１次闘争で提出済み（交渉を継続）","〇",IF(集約用シート!J220="②第１次闘争で提出済の要求書に、第２次闘争で要求書を提出","〇",IF(集約用シート!J220="③第２次闘争で初めて提出","〇",IF(集約用シート!J220="④その他の闘争で課題を盛り込み提出","〇",IF(集約用シート!J220="⑤第１次闘争・第２次闘争ともに提出なし","×","")))))</f>
        <v/>
      </c>
    </row>
    <row r="221" spans="1:2">
      <c r="A221" t="str">
        <f>IF(集約用シート!B221="","",集約用シート!B221)</f>
        <v/>
      </c>
      <c r="B221" t="str">
        <f>IF(集約用シート!J221="第１次闘争で提出済み（交渉を継続）","〇",IF(集約用シート!J221="②第１次闘争で提出済の要求書に、第２次闘争で要求書を提出","〇",IF(集約用シート!J221="③第２次闘争で初めて提出","〇",IF(集約用シート!J221="④その他の闘争で課題を盛り込み提出","〇",IF(集約用シート!J221="⑤第１次闘争・第２次闘争ともに提出なし","×","")))))</f>
        <v/>
      </c>
    </row>
    <row r="222" spans="1:2">
      <c r="A222" t="str">
        <f>IF(集約用シート!B222="","",集約用シート!B222)</f>
        <v/>
      </c>
      <c r="B222" t="str">
        <f>IF(集約用シート!J222="第１次闘争で提出済み（交渉を継続）","〇",IF(集約用シート!J222="②第１次闘争で提出済の要求書に、第２次闘争で要求書を提出","〇",IF(集約用シート!J222="③第２次闘争で初めて提出","〇",IF(集約用シート!J222="④その他の闘争で課題を盛り込み提出","〇",IF(集約用シート!J222="⑤第１次闘争・第２次闘争ともに提出なし","×","")))))</f>
        <v/>
      </c>
    </row>
    <row r="223" spans="1:2">
      <c r="A223" t="str">
        <f>IF(集約用シート!B223="","",集約用シート!B223)</f>
        <v/>
      </c>
      <c r="B223" t="str">
        <f>IF(集約用シート!J223="第１次闘争で提出済み（交渉を継続）","〇",IF(集約用シート!J223="②第１次闘争で提出済の要求書に、第２次闘争で要求書を提出","〇",IF(集約用シート!J223="③第２次闘争で初めて提出","〇",IF(集約用シート!J223="④その他の闘争で課題を盛り込み提出","〇",IF(集約用シート!J223="⑤第１次闘争・第２次闘争ともに提出なし","×","")))))</f>
        <v/>
      </c>
    </row>
    <row r="224" spans="1:2">
      <c r="A224" t="str">
        <f>IF(集約用シート!B224="","",集約用シート!B224)</f>
        <v/>
      </c>
      <c r="B224" t="str">
        <f>IF(集約用シート!J224="第１次闘争で提出済み（交渉を継続）","〇",IF(集約用シート!J224="②第１次闘争で提出済の要求書に、第２次闘争で要求書を提出","〇",IF(集約用シート!J224="③第２次闘争で初めて提出","〇",IF(集約用シート!J224="④その他の闘争で課題を盛り込み提出","〇",IF(集約用シート!J224="⑤第１次闘争・第２次闘争ともに提出なし","×","")))))</f>
        <v/>
      </c>
    </row>
    <row r="225" spans="1:2">
      <c r="A225" t="str">
        <f>IF(集約用シート!B225="","",集約用シート!B225)</f>
        <v/>
      </c>
      <c r="B225" t="str">
        <f>IF(集約用シート!J225="第１次闘争で提出済み（交渉を継続）","〇",IF(集約用シート!J225="②第１次闘争で提出済の要求書に、第２次闘争で要求書を提出","〇",IF(集約用シート!J225="③第２次闘争で初めて提出","〇",IF(集約用シート!J225="④その他の闘争で課題を盛り込み提出","〇",IF(集約用シート!J225="⑤第１次闘争・第２次闘争ともに提出なし","×","")))))</f>
        <v/>
      </c>
    </row>
    <row r="226" spans="1:2">
      <c r="A226" t="str">
        <f>IF(集約用シート!B226="","",集約用シート!B226)</f>
        <v/>
      </c>
      <c r="B226" t="str">
        <f>IF(集約用シート!J226="第１次闘争で提出済み（交渉を継続）","〇",IF(集約用シート!J226="②第１次闘争で提出済の要求書に、第２次闘争で要求書を提出","〇",IF(集約用シート!J226="③第２次闘争で初めて提出","〇",IF(集約用シート!J226="④その他の闘争で課題を盛り込み提出","〇",IF(集約用シート!J226="⑤第１次闘争・第２次闘争ともに提出なし","×","")))))</f>
        <v/>
      </c>
    </row>
    <row r="227" spans="1:2">
      <c r="A227" t="str">
        <f>IF(集約用シート!B227="","",集約用シート!B227)</f>
        <v/>
      </c>
      <c r="B227" t="str">
        <f>IF(集約用シート!J227="第１次闘争で提出済み（交渉を継続）","〇",IF(集約用シート!J227="②第１次闘争で提出済の要求書に、第２次闘争で要求書を提出","〇",IF(集約用シート!J227="③第２次闘争で初めて提出","〇",IF(集約用シート!J227="④その他の闘争で課題を盛り込み提出","〇",IF(集約用シート!J227="⑤第１次闘争・第２次闘争ともに提出なし","×","")))))</f>
        <v/>
      </c>
    </row>
    <row r="228" spans="1:2">
      <c r="A228" t="str">
        <f>IF(集約用シート!B228="","",集約用シート!B228)</f>
        <v/>
      </c>
      <c r="B228" t="str">
        <f>IF(集約用シート!J228="第１次闘争で提出済み（交渉を継続）","〇",IF(集約用シート!J228="②第１次闘争で提出済の要求書に、第２次闘争で要求書を提出","〇",IF(集約用シート!J228="③第２次闘争で初めて提出","〇",IF(集約用シート!J228="④その他の闘争で課題を盛り込み提出","〇",IF(集約用シート!J228="⑤第１次闘争・第２次闘争ともに提出なし","×","")))))</f>
        <v/>
      </c>
    </row>
    <row r="229" spans="1:2">
      <c r="A229" t="str">
        <f>IF(集約用シート!B229="","",集約用シート!B229)</f>
        <v/>
      </c>
      <c r="B229" t="str">
        <f>IF(集約用シート!J229="第１次闘争で提出済み（交渉を継続）","〇",IF(集約用シート!J229="②第１次闘争で提出済の要求書に、第２次闘争で要求書を提出","〇",IF(集約用シート!J229="③第２次闘争で初めて提出","〇",IF(集約用シート!J229="④その他の闘争で課題を盛り込み提出","〇",IF(集約用シート!J229="⑤第１次闘争・第２次闘争ともに提出なし","×","")))))</f>
        <v/>
      </c>
    </row>
    <row r="230" spans="1:2">
      <c r="A230" t="str">
        <f>IF(集約用シート!B230="","",集約用シート!B230)</f>
        <v/>
      </c>
      <c r="B230" t="str">
        <f>IF(集約用シート!J230="第１次闘争で提出済み（交渉を継続）","〇",IF(集約用シート!J230="②第１次闘争で提出済の要求書に、第２次闘争で要求書を提出","〇",IF(集約用シート!J230="③第２次闘争で初めて提出","〇",IF(集約用シート!J230="④その他の闘争で課題を盛り込み提出","〇",IF(集約用シート!J230="⑤第１次闘争・第２次闘争ともに提出なし","×","")))))</f>
        <v/>
      </c>
    </row>
    <row r="231" spans="1:2">
      <c r="A231" t="str">
        <f>IF(集約用シート!B231="","",集約用シート!B231)</f>
        <v/>
      </c>
      <c r="B231" t="str">
        <f>IF(集約用シート!J231="第１次闘争で提出済み（交渉を継続）","〇",IF(集約用シート!J231="②第１次闘争で提出済の要求書に、第２次闘争で要求書を提出","〇",IF(集約用シート!J231="③第２次闘争で初めて提出","〇",IF(集約用シート!J231="④その他の闘争で課題を盛り込み提出","〇",IF(集約用シート!J231="⑤第１次闘争・第２次闘争ともに提出なし","×","")))))</f>
        <v/>
      </c>
    </row>
    <row r="232" spans="1:2">
      <c r="A232" t="str">
        <f>IF(集約用シート!B232="","",集約用シート!B232)</f>
        <v/>
      </c>
      <c r="B232" t="str">
        <f>IF(集約用シート!J232="第１次闘争で提出済み（交渉を継続）","〇",IF(集約用シート!J232="②第１次闘争で提出済の要求書に、第２次闘争で要求書を提出","〇",IF(集約用シート!J232="③第２次闘争で初めて提出","〇",IF(集約用シート!J232="④その他の闘争で課題を盛り込み提出","〇",IF(集約用シート!J232="⑤第１次闘争・第２次闘争ともに提出なし","×","")))))</f>
        <v/>
      </c>
    </row>
    <row r="233" spans="1:2">
      <c r="A233" t="str">
        <f>IF(集約用シート!B233="","",集約用シート!B233)</f>
        <v/>
      </c>
      <c r="B233" t="str">
        <f>IF(集約用シート!J233="第１次闘争で提出済み（交渉を継続）","〇",IF(集約用シート!J233="②第１次闘争で提出済の要求書に、第２次闘争で要求書を提出","〇",IF(集約用シート!J233="③第２次闘争で初めて提出","〇",IF(集約用シート!J233="④その他の闘争で課題を盛り込み提出","〇",IF(集約用シート!J233="⑤第１次闘争・第２次闘争ともに提出なし","×","")))))</f>
        <v/>
      </c>
    </row>
    <row r="234" spans="1:2">
      <c r="A234" t="str">
        <f>IF(集約用シート!B234="","",集約用シート!B234)</f>
        <v/>
      </c>
      <c r="B234" t="str">
        <f>IF(集約用シート!J234="第１次闘争で提出済み（交渉を継続）","〇",IF(集約用シート!J234="②第１次闘争で提出済の要求書に、第２次闘争で要求書を提出","〇",IF(集約用シート!J234="③第２次闘争で初めて提出","〇",IF(集約用シート!J234="④その他の闘争で課題を盛り込み提出","〇",IF(集約用シート!J234="⑤第１次闘争・第２次闘争ともに提出なし","×","")))))</f>
        <v/>
      </c>
    </row>
    <row r="235" spans="1:2">
      <c r="A235" t="str">
        <f>IF(集約用シート!B235="","",集約用シート!B235)</f>
        <v/>
      </c>
      <c r="B235" t="str">
        <f>IF(集約用シート!J235="第１次闘争で提出済み（交渉を継続）","〇",IF(集約用シート!J235="②第１次闘争で提出済の要求書に、第２次闘争で要求書を提出","〇",IF(集約用シート!J235="③第２次闘争で初めて提出","〇",IF(集約用シート!J235="④その他の闘争で課題を盛り込み提出","〇",IF(集約用シート!J235="⑤第１次闘争・第２次闘争ともに提出なし","×","")))))</f>
        <v/>
      </c>
    </row>
    <row r="236" spans="1:2">
      <c r="A236" t="str">
        <f>IF(集約用シート!B236="","",集約用シート!B236)</f>
        <v/>
      </c>
      <c r="B236" t="str">
        <f>IF(集約用シート!J236="第１次闘争で提出済み（交渉を継続）","〇",IF(集約用シート!J236="②第１次闘争で提出済の要求書に、第２次闘争で要求書を提出","〇",IF(集約用シート!J236="③第２次闘争で初めて提出","〇",IF(集約用シート!J236="④その他の闘争で課題を盛り込み提出","〇",IF(集約用シート!J236="⑤第１次闘争・第２次闘争ともに提出なし","×","")))))</f>
        <v/>
      </c>
    </row>
    <row r="237" spans="1:2">
      <c r="A237" t="str">
        <f>IF(集約用シート!B237="","",集約用シート!B237)</f>
        <v/>
      </c>
      <c r="B237" t="str">
        <f>IF(集約用シート!J237="第１次闘争で提出済み（交渉を継続）","〇",IF(集約用シート!J237="②第１次闘争で提出済の要求書に、第２次闘争で要求書を提出","〇",IF(集約用シート!J237="③第２次闘争で初めて提出","〇",IF(集約用シート!J237="④その他の闘争で課題を盛り込み提出","〇",IF(集約用シート!J237="⑤第１次闘争・第２次闘争ともに提出なし","×","")))))</f>
        <v/>
      </c>
    </row>
    <row r="238" spans="1:2">
      <c r="A238" t="str">
        <f>IF(集約用シート!B238="","",集約用シート!B238)</f>
        <v/>
      </c>
      <c r="B238" t="str">
        <f>IF(集約用シート!J238="第１次闘争で提出済み（交渉を継続）","〇",IF(集約用シート!J238="②第１次闘争で提出済の要求書に、第２次闘争で要求書を提出","〇",IF(集約用シート!J238="③第２次闘争で初めて提出","〇",IF(集約用シート!J238="④その他の闘争で課題を盛り込み提出","〇",IF(集約用シート!J238="⑤第１次闘争・第２次闘争ともに提出なし","×","")))))</f>
        <v/>
      </c>
    </row>
    <row r="239" spans="1:2">
      <c r="A239" t="str">
        <f>IF(集約用シート!B239="","",集約用シート!B239)</f>
        <v/>
      </c>
      <c r="B239" t="str">
        <f>IF(集約用シート!J239="第１次闘争で提出済み（交渉を継続）","〇",IF(集約用シート!J239="②第１次闘争で提出済の要求書に、第２次闘争で要求書を提出","〇",IF(集約用シート!J239="③第２次闘争で初めて提出","〇",IF(集約用シート!J239="④その他の闘争で課題を盛り込み提出","〇",IF(集約用シート!J239="⑤第１次闘争・第２次闘争ともに提出なし","×","")))))</f>
        <v/>
      </c>
    </row>
    <row r="240" spans="1:2">
      <c r="A240" t="str">
        <f>IF(集約用シート!B240="","",集約用シート!B240)</f>
        <v/>
      </c>
      <c r="B240" t="str">
        <f>IF(集約用シート!J240="第１次闘争で提出済み（交渉を継続）","〇",IF(集約用シート!J240="②第１次闘争で提出済の要求書に、第２次闘争で要求書を提出","〇",IF(集約用シート!J240="③第２次闘争で初めて提出","〇",IF(集約用シート!J240="④その他の闘争で課題を盛り込み提出","〇",IF(集約用シート!J240="⑤第１次闘争・第２次闘争ともに提出なし","×","")))))</f>
        <v/>
      </c>
    </row>
    <row r="241" spans="1:2">
      <c r="A241" t="str">
        <f>IF(集約用シート!B241="","",集約用シート!B241)</f>
        <v/>
      </c>
      <c r="B241" t="str">
        <f>IF(集約用シート!J241="第１次闘争で提出済み（交渉を継続）","〇",IF(集約用シート!J241="②第１次闘争で提出済の要求書に、第２次闘争で要求書を提出","〇",IF(集約用シート!J241="③第２次闘争で初めて提出","〇",IF(集約用シート!J241="④その他の闘争で課題を盛り込み提出","〇",IF(集約用シート!J241="⑤第１次闘争・第２次闘争ともに提出なし","×","")))))</f>
        <v/>
      </c>
    </row>
    <row r="242" spans="1:2">
      <c r="A242" t="str">
        <f>IF(集約用シート!B242="","",集約用シート!B242)</f>
        <v/>
      </c>
      <c r="B242" t="str">
        <f>IF(集約用シート!J242="第１次闘争で提出済み（交渉を継続）","〇",IF(集約用シート!J242="②第１次闘争で提出済の要求書に、第２次闘争で要求書を提出","〇",IF(集約用シート!J242="③第２次闘争で初めて提出","〇",IF(集約用シート!J242="④その他の闘争で課題を盛り込み提出","〇",IF(集約用シート!J242="⑤第１次闘争・第２次闘争ともに提出なし","×","")))))</f>
        <v/>
      </c>
    </row>
    <row r="243" spans="1:2">
      <c r="A243" t="str">
        <f>IF(集約用シート!B243="","",集約用シート!B243)</f>
        <v/>
      </c>
      <c r="B243" t="str">
        <f>IF(集約用シート!J243="第１次闘争で提出済み（交渉を継続）","〇",IF(集約用シート!J243="②第１次闘争で提出済の要求書に、第２次闘争で要求書を提出","〇",IF(集約用シート!J243="③第２次闘争で初めて提出","〇",IF(集約用シート!J243="④その他の闘争で課題を盛り込み提出","〇",IF(集約用シート!J243="⑤第１次闘争・第２次闘争ともに提出なし","×","")))))</f>
        <v/>
      </c>
    </row>
    <row r="244" spans="1:2">
      <c r="A244" t="str">
        <f>IF(集約用シート!B244="","",集約用シート!B244)</f>
        <v/>
      </c>
      <c r="B244" t="str">
        <f>IF(集約用シート!J244="第１次闘争で提出済み（交渉を継続）","〇",IF(集約用シート!J244="②第１次闘争で提出済の要求書に、第２次闘争で要求書を提出","〇",IF(集約用シート!J244="③第２次闘争で初めて提出","〇",IF(集約用シート!J244="④その他の闘争で課題を盛り込み提出","〇",IF(集約用シート!J244="⑤第１次闘争・第２次闘争ともに提出なし","×","")))))</f>
        <v/>
      </c>
    </row>
    <row r="245" spans="1:2">
      <c r="A245" t="str">
        <f>IF(集約用シート!B245="","",集約用シート!B245)</f>
        <v/>
      </c>
      <c r="B245" t="str">
        <f>IF(集約用シート!J245="第１次闘争で提出済み（交渉を継続）","〇",IF(集約用シート!J245="②第１次闘争で提出済の要求書に、第２次闘争で要求書を提出","〇",IF(集約用シート!J245="③第２次闘争で初めて提出","〇",IF(集約用シート!J245="④その他の闘争で課題を盛り込み提出","〇",IF(集約用シート!J245="⑤第１次闘争・第２次闘争ともに提出なし","×","")))))</f>
        <v/>
      </c>
    </row>
    <row r="246" spans="1:2">
      <c r="A246" t="str">
        <f>IF(集約用シート!B246="","",集約用シート!B246)</f>
        <v/>
      </c>
      <c r="B246" t="str">
        <f>IF(集約用シート!J246="第１次闘争で提出済み（交渉を継続）","〇",IF(集約用シート!J246="②第１次闘争で提出済の要求書に、第２次闘争で要求書を提出","〇",IF(集約用シート!J246="③第２次闘争で初めて提出","〇",IF(集約用シート!J246="④その他の闘争で課題を盛り込み提出","〇",IF(集約用シート!J246="⑤第１次闘争・第２次闘争ともに提出なし","×","")))))</f>
        <v/>
      </c>
    </row>
    <row r="247" spans="1:2">
      <c r="A247" t="str">
        <f>IF(集約用シート!B247="","",集約用シート!B247)</f>
        <v/>
      </c>
      <c r="B247" t="str">
        <f>IF(集約用シート!J247="第１次闘争で提出済み（交渉を継続）","〇",IF(集約用シート!J247="②第１次闘争で提出済の要求書に、第２次闘争で要求書を提出","〇",IF(集約用シート!J247="③第２次闘争で初めて提出","〇",IF(集約用シート!J247="④その他の闘争で課題を盛り込み提出","〇",IF(集約用シート!J247="⑤第１次闘争・第２次闘争ともに提出なし","×","")))))</f>
        <v/>
      </c>
    </row>
    <row r="248" spans="1:2">
      <c r="A248" t="str">
        <f>IF(集約用シート!B248="","",集約用シート!B248)</f>
        <v/>
      </c>
      <c r="B248" t="str">
        <f>IF(集約用シート!J248="第１次闘争で提出済み（交渉を継続）","〇",IF(集約用シート!J248="②第１次闘争で提出済の要求書に、第２次闘争で要求書を提出","〇",IF(集約用シート!J248="③第２次闘争で初めて提出","〇",IF(集約用シート!J248="④その他の闘争で課題を盛り込み提出","〇",IF(集約用シート!J248="⑤第１次闘争・第２次闘争ともに提出なし","×","")))))</f>
        <v/>
      </c>
    </row>
    <row r="249" spans="1:2">
      <c r="A249" t="str">
        <f>IF(集約用シート!B249="","",集約用シート!B249)</f>
        <v/>
      </c>
      <c r="B249" t="str">
        <f>IF(集約用シート!J249="第１次闘争で提出済み（交渉を継続）","〇",IF(集約用シート!J249="②第１次闘争で提出済の要求書に、第２次闘争で要求書を提出","〇",IF(集約用シート!J249="③第２次闘争で初めて提出","〇",IF(集約用シート!J249="④その他の闘争で課題を盛り込み提出","〇",IF(集約用シート!J249="⑤第１次闘争・第２次闘争ともに提出なし","×","")))))</f>
        <v/>
      </c>
    </row>
    <row r="250" spans="1:2">
      <c r="A250" t="str">
        <f>IF(集約用シート!B250="","",集約用シート!B250)</f>
        <v/>
      </c>
      <c r="B250" t="str">
        <f>IF(集約用シート!J250="第１次闘争で提出済み（交渉を継続）","〇",IF(集約用シート!J250="②第１次闘争で提出済の要求書に、第２次闘争で要求書を提出","〇",IF(集約用シート!J250="③第２次闘争で初めて提出","〇",IF(集約用シート!J250="④その他の闘争で課題を盛り込み提出","〇",IF(集約用シート!J250="⑤第１次闘争・第２次闘争ともに提出なし","×","")))))</f>
        <v/>
      </c>
    </row>
    <row r="251" spans="1:2">
      <c r="A251" t="str">
        <f>IF(集約用シート!B251="","",集約用シート!B251)</f>
        <v/>
      </c>
      <c r="B251" t="str">
        <f>IF(集約用シート!J251="第１次闘争で提出済み（交渉を継続）","〇",IF(集約用シート!J251="②第１次闘争で提出済の要求書に、第２次闘争で要求書を提出","〇",IF(集約用シート!J251="③第２次闘争で初めて提出","〇",IF(集約用シート!J251="④その他の闘争で課題を盛り込み提出","〇",IF(集約用シート!J251="⑤第１次闘争・第２次闘争ともに提出なし","×","")))))</f>
        <v/>
      </c>
    </row>
    <row r="252" spans="1:2">
      <c r="A252" t="str">
        <f>IF(集約用シート!B252="","",集約用シート!B252)</f>
        <v/>
      </c>
      <c r="B252" t="str">
        <f>IF(集約用シート!J252="第１次闘争で提出済み（交渉を継続）","〇",IF(集約用シート!J252="②第１次闘争で提出済の要求書に、第２次闘争で要求書を提出","〇",IF(集約用シート!J252="③第２次闘争で初めて提出","〇",IF(集約用シート!J252="④その他の闘争で課題を盛り込み提出","〇",IF(集約用シート!J252="⑤第１次闘争・第２次闘争ともに提出なし","×","")))))</f>
        <v/>
      </c>
    </row>
    <row r="253" spans="1:2">
      <c r="A253" t="str">
        <f>IF(集約用シート!B253="","",集約用シート!B253)</f>
        <v/>
      </c>
      <c r="B253" t="str">
        <f>IF(集約用シート!J253="第１次闘争で提出済み（交渉を継続）","〇",IF(集約用シート!J253="②第１次闘争で提出済の要求書に、第２次闘争で要求書を提出","〇",IF(集約用シート!J253="③第２次闘争で初めて提出","〇",IF(集約用シート!J253="④その他の闘争で課題を盛り込み提出","〇",IF(集約用シート!J253="⑤第１次闘争・第２次闘争ともに提出なし","×","")))))</f>
        <v/>
      </c>
    </row>
    <row r="254" spans="1:2">
      <c r="A254" t="str">
        <f>IF(集約用シート!B254="","",集約用シート!B254)</f>
        <v/>
      </c>
      <c r="B254" t="str">
        <f>IF(集約用シート!J254="第１次闘争で提出済み（交渉を継続）","〇",IF(集約用シート!J254="②第１次闘争で提出済の要求書に、第２次闘争で要求書を提出","〇",IF(集約用シート!J254="③第２次闘争で初めて提出","〇",IF(集約用シート!J254="④その他の闘争で課題を盛り込み提出","〇",IF(集約用シート!J254="⑤第１次闘争・第２次闘争ともに提出なし","×","")))))</f>
        <v/>
      </c>
    </row>
    <row r="255" spans="1:2">
      <c r="A255" t="str">
        <f>IF(集約用シート!B255="","",集約用シート!B255)</f>
        <v/>
      </c>
      <c r="B255" t="str">
        <f>IF(集約用シート!J255="第１次闘争で提出済み（交渉を継続）","〇",IF(集約用シート!J255="②第１次闘争で提出済の要求書に、第２次闘争で要求書を提出","〇",IF(集約用シート!J255="③第２次闘争で初めて提出","〇",IF(集約用シート!J255="④その他の闘争で課題を盛り込み提出","〇",IF(集約用シート!J255="⑤第１次闘争・第２次闘争ともに提出なし","×","")))))</f>
        <v/>
      </c>
    </row>
    <row r="256" spans="1:2">
      <c r="A256" t="str">
        <f>IF(集約用シート!B256="","",集約用シート!B256)</f>
        <v/>
      </c>
      <c r="B256" t="str">
        <f>IF(集約用シート!J256="第１次闘争で提出済み（交渉を継続）","〇",IF(集約用シート!J256="②第１次闘争で提出済の要求書に、第２次闘争で要求書を提出","〇",IF(集約用シート!J256="③第２次闘争で初めて提出","〇",IF(集約用シート!J256="④その他の闘争で課題を盛り込み提出","〇",IF(集約用シート!J256="⑤第１次闘争・第２次闘争ともに提出なし","×","")))))</f>
        <v/>
      </c>
    </row>
    <row r="257" spans="1:2">
      <c r="A257" t="str">
        <f>IF(集約用シート!B257="","",集約用シート!B257)</f>
        <v/>
      </c>
      <c r="B257" t="str">
        <f>IF(集約用シート!J257="第１次闘争で提出済み（交渉を継続）","〇",IF(集約用シート!J257="②第１次闘争で提出済の要求書に、第２次闘争で要求書を提出","〇",IF(集約用シート!J257="③第２次闘争で初めて提出","〇",IF(集約用シート!J257="④その他の闘争で課題を盛り込み提出","〇",IF(集約用シート!J257="⑤第１次闘争・第２次闘争ともに提出なし","×","")))))</f>
        <v/>
      </c>
    </row>
    <row r="258" spans="1:2">
      <c r="A258" t="str">
        <f>IF(集約用シート!B258="","",集約用シート!B258)</f>
        <v/>
      </c>
      <c r="B258" t="str">
        <f>IF(集約用シート!J258="第１次闘争で提出済み（交渉を継続）","〇",IF(集約用シート!J258="②第１次闘争で提出済の要求書に、第２次闘争で要求書を提出","〇",IF(集約用シート!J258="③第２次闘争で初めて提出","〇",IF(集約用シート!J258="④その他の闘争で課題を盛り込み提出","〇",IF(集約用シート!J258="⑤第１次闘争・第２次闘争ともに提出なし","×","")))))</f>
        <v/>
      </c>
    </row>
    <row r="259" spans="1:2">
      <c r="A259" t="str">
        <f>IF(集約用シート!B259="","",集約用シート!B259)</f>
        <v/>
      </c>
      <c r="B259" t="str">
        <f>IF(集約用シート!J259="第１次闘争で提出済み（交渉を継続）","〇",IF(集約用シート!J259="②第１次闘争で提出済の要求書に、第２次闘争で要求書を提出","〇",IF(集約用シート!J259="③第２次闘争で初めて提出","〇",IF(集約用シート!J259="④その他の闘争で課題を盛り込み提出","〇",IF(集約用シート!J259="⑤第１次闘争・第２次闘争ともに提出なし","×","")))))</f>
        <v/>
      </c>
    </row>
    <row r="260" spans="1:2">
      <c r="A260" t="str">
        <f>IF(集約用シート!B260="","",集約用シート!B260)</f>
        <v/>
      </c>
      <c r="B260" t="str">
        <f>IF(集約用シート!J260="第１次闘争で提出済み（交渉を継続）","〇",IF(集約用シート!J260="②第１次闘争で提出済の要求書に、第２次闘争で要求書を提出","〇",IF(集約用シート!J260="③第２次闘争で初めて提出","〇",IF(集約用シート!J260="④その他の闘争で課題を盛り込み提出","〇",IF(集約用シート!J260="⑤第１次闘争・第２次闘争ともに提出なし","×","")))))</f>
        <v/>
      </c>
    </row>
    <row r="261" spans="1:2">
      <c r="A261" t="str">
        <f>IF(集約用シート!B261="","",集約用シート!B261)</f>
        <v/>
      </c>
      <c r="B261" t="str">
        <f>IF(集約用シート!J261="第１次闘争で提出済み（交渉を継続）","〇",IF(集約用シート!J261="②第１次闘争で提出済の要求書に、第２次闘争で要求書を提出","〇",IF(集約用シート!J261="③第２次闘争で初めて提出","〇",IF(集約用シート!J261="④その他の闘争で課題を盛り込み提出","〇",IF(集約用シート!J261="⑤第１次闘争・第２次闘争ともに提出なし","×","")))))</f>
        <v/>
      </c>
    </row>
    <row r="262" spans="1:2">
      <c r="A262" t="str">
        <f>IF(集約用シート!B262="","",集約用シート!B262)</f>
        <v/>
      </c>
      <c r="B262" t="str">
        <f>IF(集約用シート!J262="第１次闘争で提出済み（交渉を継続）","〇",IF(集約用シート!J262="②第１次闘争で提出済の要求書に、第２次闘争で要求書を提出","〇",IF(集約用シート!J262="③第２次闘争で初めて提出","〇",IF(集約用シート!J262="④その他の闘争で課題を盛り込み提出","〇",IF(集約用シート!J262="⑤第１次闘争・第２次闘争ともに提出なし","×","")))))</f>
        <v/>
      </c>
    </row>
    <row r="263" spans="1:2">
      <c r="A263" t="str">
        <f>IF(集約用シート!B263="","",集約用シート!B263)</f>
        <v/>
      </c>
      <c r="B263" t="str">
        <f>IF(集約用シート!J263="第１次闘争で提出済み（交渉を継続）","〇",IF(集約用シート!J263="②第１次闘争で提出済の要求書に、第２次闘争で要求書を提出","〇",IF(集約用シート!J263="③第２次闘争で初めて提出","〇",IF(集約用シート!J263="④その他の闘争で課題を盛り込み提出","〇",IF(集約用シート!J263="⑤第１次闘争・第２次闘争ともに提出なし","×","")))))</f>
        <v/>
      </c>
    </row>
    <row r="264" spans="1:2">
      <c r="A264" t="str">
        <f>IF(集約用シート!B264="","",集約用シート!B264)</f>
        <v/>
      </c>
      <c r="B264" t="str">
        <f>IF(集約用シート!J264="第１次闘争で提出済み（交渉を継続）","〇",IF(集約用シート!J264="②第１次闘争で提出済の要求書に、第２次闘争で要求書を提出","〇",IF(集約用シート!J264="③第２次闘争で初めて提出","〇",IF(集約用シート!J264="④その他の闘争で課題を盛り込み提出","〇",IF(集約用シート!J264="⑤第１次闘争・第２次闘争ともに提出なし","×","")))))</f>
        <v/>
      </c>
    </row>
    <row r="265" spans="1:2">
      <c r="A265" t="str">
        <f>IF(集約用シート!B265="","",集約用シート!B265)</f>
        <v/>
      </c>
      <c r="B265" t="str">
        <f>IF(集約用シート!J265="第１次闘争で提出済み（交渉を継続）","〇",IF(集約用シート!J265="②第１次闘争で提出済の要求書に、第２次闘争で要求書を提出","〇",IF(集約用シート!J265="③第２次闘争で初めて提出","〇",IF(集約用シート!J265="④その他の闘争で課題を盛り込み提出","〇",IF(集約用シート!J265="⑤第１次闘争・第２次闘争ともに提出なし","×","")))))</f>
        <v/>
      </c>
    </row>
    <row r="266" spans="1:2">
      <c r="A266" t="str">
        <f>IF(集約用シート!B266="","",集約用シート!B266)</f>
        <v/>
      </c>
      <c r="B266" t="str">
        <f>IF(集約用シート!J266="第１次闘争で提出済み（交渉を継続）","〇",IF(集約用シート!J266="②第１次闘争で提出済の要求書に、第２次闘争で要求書を提出","〇",IF(集約用シート!J266="③第２次闘争で初めて提出","〇",IF(集約用シート!J266="④その他の闘争で課題を盛り込み提出","〇",IF(集約用シート!J266="⑤第１次闘争・第２次闘争ともに提出なし","×","")))))</f>
        <v/>
      </c>
    </row>
    <row r="267" spans="1:2">
      <c r="A267" t="str">
        <f>IF(集約用シート!B267="","",集約用シート!B267)</f>
        <v/>
      </c>
      <c r="B267" t="str">
        <f>IF(集約用シート!J267="第１次闘争で提出済み（交渉を継続）","〇",IF(集約用シート!J267="②第１次闘争で提出済の要求書に、第２次闘争で要求書を提出","〇",IF(集約用シート!J267="③第２次闘争で初めて提出","〇",IF(集約用シート!J267="④その他の闘争で課題を盛り込み提出","〇",IF(集約用シート!J267="⑤第１次闘争・第２次闘争ともに提出なし","×","")))))</f>
        <v/>
      </c>
    </row>
    <row r="268" spans="1:2">
      <c r="A268" t="str">
        <f>IF(集約用シート!B268="","",集約用シート!B268)</f>
        <v/>
      </c>
      <c r="B268" t="str">
        <f>IF(集約用シート!J268="第１次闘争で提出済み（交渉を継続）","〇",IF(集約用シート!J268="②第１次闘争で提出済の要求書に、第２次闘争で要求書を提出","〇",IF(集約用シート!J268="③第２次闘争で初めて提出","〇",IF(集約用シート!J268="④その他の闘争で課題を盛り込み提出","〇",IF(集約用シート!J268="⑤第１次闘争・第２次闘争ともに提出なし","×","")))))</f>
        <v/>
      </c>
    </row>
    <row r="269" spans="1:2">
      <c r="A269" t="str">
        <f>IF(集約用シート!B269="","",集約用シート!B269)</f>
        <v/>
      </c>
      <c r="B269" t="str">
        <f>IF(集約用シート!J269="第１次闘争で提出済み（交渉を継続）","〇",IF(集約用シート!J269="②第１次闘争で提出済の要求書に、第２次闘争で要求書を提出","〇",IF(集約用シート!J269="③第２次闘争で初めて提出","〇",IF(集約用シート!J269="④その他の闘争で課題を盛り込み提出","〇",IF(集約用シート!J269="⑤第１次闘争・第２次闘争ともに提出なし","×","")))))</f>
        <v/>
      </c>
    </row>
    <row r="270" spans="1:2">
      <c r="A270" t="str">
        <f>IF(集約用シート!B270="","",集約用シート!B270)</f>
        <v/>
      </c>
      <c r="B270" t="str">
        <f>IF(集約用シート!J270="第１次闘争で提出済み（交渉を継続）","〇",IF(集約用シート!J270="②第１次闘争で提出済の要求書に、第２次闘争で要求書を提出","〇",IF(集約用シート!J270="③第２次闘争で初めて提出","〇",IF(集約用シート!J270="④その他の闘争で課題を盛り込み提出","〇",IF(集約用シート!J270="⑤第１次闘争・第２次闘争ともに提出なし","×","")))))</f>
        <v/>
      </c>
    </row>
    <row r="271" spans="1:2">
      <c r="A271" t="str">
        <f>IF(集約用シート!B271="","",集約用シート!B271)</f>
        <v/>
      </c>
      <c r="B271" t="str">
        <f>IF(集約用シート!J271="第１次闘争で提出済み（交渉を継続）","〇",IF(集約用シート!J271="②第１次闘争で提出済の要求書に、第２次闘争で要求書を提出","〇",IF(集約用シート!J271="③第２次闘争で初めて提出","〇",IF(集約用シート!J271="④その他の闘争で課題を盛り込み提出","〇",IF(集約用シート!J271="⑤第１次闘争・第２次闘争ともに提出なし","×","")))))</f>
        <v/>
      </c>
    </row>
    <row r="272" spans="1:2">
      <c r="A272" t="str">
        <f>IF(集約用シート!B272="","",集約用シート!B272)</f>
        <v/>
      </c>
      <c r="B272" t="str">
        <f>IF(集約用シート!J272="第１次闘争で提出済み（交渉を継続）","〇",IF(集約用シート!J272="②第１次闘争で提出済の要求書に、第２次闘争で要求書を提出","〇",IF(集約用シート!J272="③第２次闘争で初めて提出","〇",IF(集約用シート!J272="④その他の闘争で課題を盛り込み提出","〇",IF(集約用シート!J272="⑤第１次闘争・第２次闘争ともに提出なし","×","")))))</f>
        <v/>
      </c>
    </row>
    <row r="273" spans="1:2">
      <c r="A273" t="str">
        <f>IF(集約用シート!B273="","",集約用シート!B273)</f>
        <v/>
      </c>
      <c r="B273" t="str">
        <f>IF(集約用シート!J273="第１次闘争で提出済み（交渉を継続）","〇",IF(集約用シート!J273="②第１次闘争で提出済の要求書に、第２次闘争で要求書を提出","〇",IF(集約用シート!J273="③第２次闘争で初めて提出","〇",IF(集約用シート!J273="④その他の闘争で課題を盛り込み提出","〇",IF(集約用シート!J273="⑤第１次闘争・第２次闘争ともに提出なし","×","")))))</f>
        <v/>
      </c>
    </row>
    <row r="274" spans="1:2">
      <c r="A274" t="str">
        <f>IF(集約用シート!B274="","",集約用シート!B274)</f>
        <v/>
      </c>
      <c r="B274" t="str">
        <f>IF(集約用シート!J274="第１次闘争で提出済み（交渉を継続）","〇",IF(集約用シート!J274="②第１次闘争で提出済の要求書に、第２次闘争で要求書を提出","〇",IF(集約用シート!J274="③第２次闘争で初めて提出","〇",IF(集約用シート!J274="④その他の闘争で課題を盛り込み提出","〇",IF(集約用シート!J274="⑤第１次闘争・第２次闘争ともに提出なし","×","")))))</f>
        <v/>
      </c>
    </row>
    <row r="275" spans="1:2">
      <c r="A275" t="str">
        <f>IF(集約用シート!B275="","",集約用シート!B275)</f>
        <v/>
      </c>
      <c r="B275" t="str">
        <f>IF(集約用シート!J275="第１次闘争で提出済み（交渉を継続）","〇",IF(集約用シート!J275="②第１次闘争で提出済の要求書に、第２次闘争で要求書を提出","〇",IF(集約用シート!J275="③第２次闘争で初めて提出","〇",IF(集約用シート!J275="④その他の闘争で課題を盛り込み提出","〇",IF(集約用シート!J275="⑤第１次闘争・第２次闘争ともに提出なし","×","")))))</f>
        <v/>
      </c>
    </row>
    <row r="276" spans="1:2">
      <c r="A276" t="str">
        <f>IF(集約用シート!B276="","",集約用シート!B276)</f>
        <v/>
      </c>
      <c r="B276" t="str">
        <f>IF(集約用シート!J276="第１次闘争で提出済み（交渉を継続）","〇",IF(集約用シート!J276="②第１次闘争で提出済の要求書に、第２次闘争で要求書を提出","〇",IF(集約用シート!J276="③第２次闘争で初めて提出","〇",IF(集約用シート!J276="④その他の闘争で課題を盛り込み提出","〇",IF(集約用シート!J276="⑤第１次闘争・第２次闘争ともに提出なし","×","")))))</f>
        <v/>
      </c>
    </row>
    <row r="277" spans="1:2">
      <c r="A277" t="str">
        <f>IF(集約用シート!B277="","",集約用シート!B277)</f>
        <v/>
      </c>
      <c r="B277" t="str">
        <f>IF(集約用シート!J277="第１次闘争で提出済み（交渉を継続）","〇",IF(集約用シート!J277="②第１次闘争で提出済の要求書に、第２次闘争で要求書を提出","〇",IF(集約用シート!J277="③第２次闘争で初めて提出","〇",IF(集約用シート!J277="④その他の闘争で課題を盛り込み提出","〇",IF(集約用シート!J277="⑤第１次闘争・第２次闘争ともに提出なし","×","")))))</f>
        <v/>
      </c>
    </row>
    <row r="278" spans="1:2">
      <c r="A278" t="str">
        <f>IF(集約用シート!B278="","",集約用シート!B278)</f>
        <v/>
      </c>
      <c r="B278" t="str">
        <f>IF(集約用シート!J278="第１次闘争で提出済み（交渉を継続）","〇",IF(集約用シート!J278="②第１次闘争で提出済の要求書に、第２次闘争で要求書を提出","〇",IF(集約用シート!J278="③第２次闘争で初めて提出","〇",IF(集約用シート!J278="④その他の闘争で課題を盛り込み提出","〇",IF(集約用シート!J278="⑤第１次闘争・第２次闘争ともに提出なし","×","")))))</f>
        <v/>
      </c>
    </row>
    <row r="279" spans="1:2">
      <c r="A279" t="str">
        <f>IF(集約用シート!B279="","",集約用シート!B279)</f>
        <v/>
      </c>
      <c r="B279" t="str">
        <f>IF(集約用シート!J279="第１次闘争で提出済み（交渉を継続）","〇",IF(集約用シート!J279="②第１次闘争で提出済の要求書に、第２次闘争で要求書を提出","〇",IF(集約用シート!J279="③第２次闘争で初めて提出","〇",IF(集約用シート!J279="④その他の闘争で課題を盛り込み提出","〇",IF(集約用シート!J279="⑤第１次闘争・第２次闘争ともに提出なし","×","")))))</f>
        <v/>
      </c>
    </row>
    <row r="280" spans="1:2">
      <c r="A280" t="str">
        <f>IF(集約用シート!B280="","",集約用シート!B280)</f>
        <v/>
      </c>
      <c r="B280" t="str">
        <f>IF(集約用シート!J280="第１次闘争で提出済み（交渉を継続）","〇",IF(集約用シート!J280="②第１次闘争で提出済の要求書に、第２次闘争で要求書を提出","〇",IF(集約用シート!J280="③第２次闘争で初めて提出","〇",IF(集約用シート!J280="④その他の闘争で課題を盛り込み提出","〇",IF(集約用シート!J280="⑤第１次闘争・第２次闘争ともに提出なし","×","")))))</f>
        <v/>
      </c>
    </row>
    <row r="281" spans="1:2">
      <c r="A281" t="str">
        <f>IF(集約用シート!B281="","",集約用シート!B281)</f>
        <v/>
      </c>
      <c r="B281" t="str">
        <f>IF(集約用シート!J281="第１次闘争で提出済み（交渉を継続）","〇",IF(集約用シート!J281="②第１次闘争で提出済の要求書に、第２次闘争で要求書を提出","〇",IF(集約用シート!J281="③第２次闘争で初めて提出","〇",IF(集約用シート!J281="④その他の闘争で課題を盛り込み提出","〇",IF(集約用シート!J281="⑤第１次闘争・第２次闘争ともに提出なし","×","")))))</f>
        <v/>
      </c>
    </row>
    <row r="282" spans="1:2">
      <c r="A282" t="str">
        <f>IF(集約用シート!B282="","",集約用シート!B282)</f>
        <v/>
      </c>
      <c r="B282" t="str">
        <f>IF(集約用シート!J282="第１次闘争で提出済み（交渉を継続）","〇",IF(集約用シート!J282="②第１次闘争で提出済の要求書に、第２次闘争で要求書を提出","〇",IF(集約用シート!J282="③第２次闘争で初めて提出","〇",IF(集約用シート!J282="④その他の闘争で課題を盛り込み提出","〇",IF(集約用シート!J282="⑤第１次闘争・第２次闘争ともに提出なし","×","")))))</f>
        <v/>
      </c>
    </row>
    <row r="283" spans="1:2">
      <c r="A283" t="str">
        <f>IF(集約用シート!B283="","",集約用シート!B283)</f>
        <v/>
      </c>
      <c r="B283" t="str">
        <f>IF(集約用シート!J283="第１次闘争で提出済み（交渉を継続）","〇",IF(集約用シート!J283="②第１次闘争で提出済の要求書に、第２次闘争で要求書を提出","〇",IF(集約用シート!J283="③第２次闘争で初めて提出","〇",IF(集約用シート!J283="④その他の闘争で課題を盛り込み提出","〇",IF(集約用シート!J283="⑤第１次闘争・第２次闘争ともに提出なし","×","")))))</f>
        <v/>
      </c>
    </row>
    <row r="284" spans="1:2">
      <c r="A284" t="str">
        <f>IF(集約用シート!B284="","",集約用シート!B284)</f>
        <v/>
      </c>
      <c r="B284" t="str">
        <f>IF(集約用シート!J284="第１次闘争で提出済み（交渉を継続）","〇",IF(集約用シート!J284="②第１次闘争で提出済の要求書に、第２次闘争で要求書を提出","〇",IF(集約用シート!J284="③第２次闘争で初めて提出","〇",IF(集約用シート!J284="④その他の闘争で課題を盛り込み提出","〇",IF(集約用シート!J284="⑤第１次闘争・第２次闘争ともに提出なし","×","")))))</f>
        <v/>
      </c>
    </row>
    <row r="285" spans="1:2">
      <c r="A285" t="str">
        <f>IF(集約用シート!B285="","",集約用シート!B285)</f>
        <v/>
      </c>
      <c r="B285" t="str">
        <f>IF(集約用シート!J285="第１次闘争で提出済み（交渉を継続）","〇",IF(集約用シート!J285="②第１次闘争で提出済の要求書に、第２次闘争で要求書を提出","〇",IF(集約用シート!J285="③第２次闘争で初めて提出","〇",IF(集約用シート!J285="④その他の闘争で課題を盛り込み提出","〇",IF(集約用シート!J285="⑤第１次闘争・第２次闘争ともに提出なし","×","")))))</f>
        <v/>
      </c>
    </row>
    <row r="286" spans="1:2">
      <c r="A286" t="str">
        <f>IF(集約用シート!B286="","",集約用シート!B286)</f>
        <v/>
      </c>
      <c r="B286" t="str">
        <f>IF(集約用シート!J286="第１次闘争で提出済み（交渉を継続）","〇",IF(集約用シート!J286="②第１次闘争で提出済の要求書に、第２次闘争で要求書を提出","〇",IF(集約用シート!J286="③第２次闘争で初めて提出","〇",IF(集約用シート!J286="④その他の闘争で課題を盛り込み提出","〇",IF(集約用シート!J286="⑤第１次闘争・第２次闘争ともに提出なし","×","")))))</f>
        <v/>
      </c>
    </row>
    <row r="287" spans="1:2">
      <c r="A287" t="str">
        <f>IF(集約用シート!B287="","",集約用シート!B287)</f>
        <v/>
      </c>
      <c r="B287" t="str">
        <f>IF(集約用シート!J287="第１次闘争で提出済み（交渉を継続）","〇",IF(集約用シート!J287="②第１次闘争で提出済の要求書に、第２次闘争で要求書を提出","〇",IF(集約用シート!J287="③第２次闘争で初めて提出","〇",IF(集約用シート!J287="④その他の闘争で課題を盛り込み提出","〇",IF(集約用シート!J287="⑤第１次闘争・第２次闘争ともに提出なし","×","")))))</f>
        <v/>
      </c>
    </row>
    <row r="288" spans="1:2">
      <c r="A288" t="str">
        <f>IF(集約用シート!B288="","",集約用シート!B288)</f>
        <v/>
      </c>
      <c r="B288" t="str">
        <f>IF(集約用シート!J288="第１次闘争で提出済み（交渉を継続）","〇",IF(集約用シート!J288="②第１次闘争で提出済の要求書に、第２次闘争で要求書を提出","〇",IF(集約用シート!J288="③第２次闘争で初めて提出","〇",IF(集約用シート!J288="④その他の闘争で課題を盛り込み提出","〇",IF(集約用シート!J288="⑤第１次闘争・第２次闘争ともに提出なし","×","")))))</f>
        <v/>
      </c>
    </row>
    <row r="289" spans="1:2">
      <c r="A289" t="str">
        <f>IF(集約用シート!B289="","",集約用シート!B289)</f>
        <v/>
      </c>
      <c r="B289" t="str">
        <f>IF(集約用シート!J289="第１次闘争で提出済み（交渉を継続）","〇",IF(集約用シート!J289="②第１次闘争で提出済の要求書に、第２次闘争で要求書を提出","〇",IF(集約用シート!J289="③第２次闘争で初めて提出","〇",IF(集約用シート!J289="④その他の闘争で課題を盛り込み提出","〇",IF(集約用シート!J289="⑤第１次闘争・第２次闘争ともに提出なし","×","")))))</f>
        <v/>
      </c>
    </row>
    <row r="290" spans="1:2">
      <c r="A290" t="str">
        <f>IF(集約用シート!B290="","",集約用シート!B290)</f>
        <v/>
      </c>
      <c r="B290" t="str">
        <f>IF(集約用シート!J290="第１次闘争で提出済み（交渉を継続）","〇",IF(集約用シート!J290="②第１次闘争で提出済の要求書に、第２次闘争で要求書を提出","〇",IF(集約用シート!J290="③第２次闘争で初めて提出","〇",IF(集約用シート!J290="④その他の闘争で課題を盛り込み提出","〇",IF(集約用シート!J290="⑤第１次闘争・第２次闘争ともに提出なし","×","")))))</f>
        <v/>
      </c>
    </row>
    <row r="291" spans="1:2">
      <c r="A291" t="str">
        <f>IF(集約用シート!B291="","",集約用シート!B291)</f>
        <v/>
      </c>
      <c r="B291" t="str">
        <f>IF(集約用シート!J291="第１次闘争で提出済み（交渉を継続）","〇",IF(集約用シート!J291="②第１次闘争で提出済の要求書に、第２次闘争で要求書を提出","〇",IF(集約用シート!J291="③第２次闘争で初めて提出","〇",IF(集約用シート!J291="④その他の闘争で課題を盛り込み提出","〇",IF(集約用シート!J291="⑤第１次闘争・第２次闘争ともに提出なし","×","")))))</f>
        <v/>
      </c>
    </row>
    <row r="292" spans="1:2">
      <c r="A292" t="str">
        <f>IF(集約用シート!B292="","",集約用シート!B292)</f>
        <v/>
      </c>
      <c r="B292" t="str">
        <f>IF(集約用シート!J292="第１次闘争で提出済み（交渉を継続）","〇",IF(集約用シート!J292="②第１次闘争で提出済の要求書に、第２次闘争で要求書を提出","〇",IF(集約用シート!J292="③第２次闘争で初めて提出","〇",IF(集約用シート!J292="④その他の闘争で課題を盛り込み提出","〇",IF(集約用シート!J292="⑤第１次闘争・第２次闘争ともに提出なし","×","")))))</f>
        <v/>
      </c>
    </row>
    <row r="293" spans="1:2">
      <c r="A293" t="str">
        <f>IF(集約用シート!B293="","",集約用シート!B293)</f>
        <v/>
      </c>
      <c r="B293" t="str">
        <f>IF(集約用シート!J293="第１次闘争で提出済み（交渉を継続）","〇",IF(集約用シート!J293="②第１次闘争で提出済の要求書に、第２次闘争で要求書を提出","〇",IF(集約用シート!J293="③第２次闘争で初めて提出","〇",IF(集約用シート!J293="④その他の闘争で課題を盛り込み提出","〇",IF(集約用シート!J293="⑤第１次闘争・第２次闘争ともに提出なし","×","")))))</f>
        <v/>
      </c>
    </row>
    <row r="294" spans="1:2">
      <c r="A294" t="str">
        <f>IF(集約用シート!B294="","",集約用シート!B294)</f>
        <v/>
      </c>
      <c r="B294" t="str">
        <f>IF(集約用シート!J294="第１次闘争で提出済み（交渉を継続）","〇",IF(集約用シート!J294="②第１次闘争で提出済の要求書に、第２次闘争で要求書を提出","〇",IF(集約用シート!J294="③第２次闘争で初めて提出","〇",IF(集約用シート!J294="④その他の闘争で課題を盛り込み提出","〇",IF(集約用シート!J294="⑤第１次闘争・第２次闘争ともに提出なし","×","")))))</f>
        <v/>
      </c>
    </row>
    <row r="295" spans="1:2">
      <c r="A295" t="str">
        <f>IF(集約用シート!B295="","",集約用シート!B295)</f>
        <v/>
      </c>
      <c r="B295" t="str">
        <f>IF(集約用シート!J295="第１次闘争で提出済み（交渉を継続）","〇",IF(集約用シート!J295="②第１次闘争で提出済の要求書に、第２次闘争で要求書を提出","〇",IF(集約用シート!J295="③第２次闘争で初めて提出","〇",IF(集約用シート!J295="④その他の闘争で課題を盛り込み提出","〇",IF(集約用シート!J295="⑤第１次闘争・第２次闘争ともに提出なし","×","")))))</f>
        <v/>
      </c>
    </row>
    <row r="296" spans="1:2">
      <c r="A296" t="str">
        <f>IF(集約用シート!B296="","",集約用シート!B296)</f>
        <v/>
      </c>
      <c r="B296" t="str">
        <f>IF(集約用シート!J296="第１次闘争で提出済み（交渉を継続）","〇",IF(集約用シート!J296="②第１次闘争で提出済の要求書に、第２次闘争で要求書を提出","〇",IF(集約用シート!J296="③第２次闘争で初めて提出","〇",IF(集約用シート!J296="④その他の闘争で課題を盛り込み提出","〇",IF(集約用シート!J296="⑤第１次闘争・第２次闘争ともに提出なし","×","")))))</f>
        <v/>
      </c>
    </row>
    <row r="297" spans="1:2">
      <c r="A297" t="str">
        <f>IF(集約用シート!B297="","",集約用シート!B297)</f>
        <v/>
      </c>
      <c r="B297" t="str">
        <f>IF(集約用シート!J297="第１次闘争で提出済み（交渉を継続）","〇",IF(集約用シート!J297="②第１次闘争で提出済の要求書に、第２次闘争で要求書を提出","〇",IF(集約用シート!J297="③第２次闘争で初めて提出","〇",IF(集約用シート!J297="④その他の闘争で課題を盛り込み提出","〇",IF(集約用シート!J297="⑤第１次闘争・第２次闘争ともに提出なし","×","")))))</f>
        <v/>
      </c>
    </row>
    <row r="298" spans="1:2">
      <c r="A298" t="str">
        <f>IF(集約用シート!B298="","",集約用シート!B298)</f>
        <v/>
      </c>
      <c r="B298" t="str">
        <f>IF(集約用シート!J298="第１次闘争で提出済み（交渉を継続）","〇",IF(集約用シート!J298="②第１次闘争で提出済の要求書に、第２次闘争で要求書を提出","〇",IF(集約用シート!J298="③第２次闘争で初めて提出","〇",IF(集約用シート!J298="④その他の闘争で課題を盛り込み提出","〇",IF(集約用シート!J298="⑤第１次闘争・第２次闘争ともに提出なし","×","")))))</f>
        <v/>
      </c>
    </row>
    <row r="299" spans="1:2">
      <c r="A299" t="str">
        <f>IF(集約用シート!B299="","",集約用シート!B299)</f>
        <v/>
      </c>
      <c r="B299" t="str">
        <f>IF(集約用シート!J299="第１次闘争で提出済み（交渉を継続）","〇",IF(集約用シート!J299="②第１次闘争で提出済の要求書に、第２次闘争で要求書を提出","〇",IF(集約用シート!J299="③第２次闘争で初めて提出","〇",IF(集約用シート!J299="④その他の闘争で課題を盛り込み提出","〇",IF(集約用シート!J299="⑤第１次闘争・第２次闘争ともに提出なし","×","")))))</f>
        <v/>
      </c>
    </row>
    <row r="300" spans="1:2">
      <c r="A300" t="str">
        <f>IF(集約用シート!B300="","",集約用シート!B300)</f>
        <v/>
      </c>
      <c r="B300" t="str">
        <f>IF(集約用シート!J300="第１次闘争で提出済み（交渉を継続）","〇",IF(集約用シート!J300="②第１次闘争で提出済の要求書に、第２次闘争で要求書を提出","〇",IF(集約用シート!J300="③第２次闘争で初めて提出","〇",IF(集約用シート!J300="④その他の闘争で課題を盛り込み提出","〇",IF(集約用シート!J300="⑤第１次闘争・第２次闘争ともに提出なし","×","")))))</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93</vt:i4>
      </vt:variant>
    </vt:vector>
  </HeadingPairs>
  <TitlesOfParts>
    <vt:vector size="142" baseType="lpstr">
      <vt:lpstr>01北海道</vt:lpstr>
      <vt:lpstr>03青森</vt:lpstr>
      <vt:lpstr>04岩手</vt:lpstr>
      <vt:lpstr>05宮城</vt:lpstr>
      <vt:lpstr>06秋田</vt:lpstr>
      <vt:lpstr>07山形</vt:lpstr>
      <vt:lpstr>08福島</vt:lpstr>
      <vt:lpstr>10群馬</vt:lpstr>
      <vt:lpstr>09新潟</vt:lpstr>
      <vt:lpstr>11栃木</vt:lpstr>
      <vt:lpstr>12茨城</vt:lpstr>
      <vt:lpstr>13埼玉</vt:lpstr>
      <vt:lpstr>14東京</vt:lpstr>
      <vt:lpstr>15千葉</vt:lpstr>
      <vt:lpstr>16神奈川</vt:lpstr>
      <vt:lpstr>17山梨</vt:lpstr>
      <vt:lpstr>18長野</vt:lpstr>
      <vt:lpstr>19富山</vt:lpstr>
      <vt:lpstr>20石川</vt:lpstr>
      <vt:lpstr>21福井</vt:lpstr>
      <vt:lpstr>22静岡</vt:lpstr>
      <vt:lpstr>23愛知</vt:lpstr>
      <vt:lpstr>24岐阜</vt:lpstr>
      <vt:lpstr>25三重 </vt:lpstr>
      <vt:lpstr>26滋賀</vt:lpstr>
      <vt:lpstr>27京都</vt:lpstr>
      <vt:lpstr>28奈良</vt:lpstr>
      <vt:lpstr>29和歌山</vt:lpstr>
      <vt:lpstr>30大阪</vt:lpstr>
      <vt:lpstr>32兵庫</vt:lpstr>
      <vt:lpstr>33岡山</vt:lpstr>
      <vt:lpstr>34広島</vt:lpstr>
      <vt:lpstr>36島根</vt:lpstr>
      <vt:lpstr>35鳥取</vt:lpstr>
      <vt:lpstr>37山口</vt:lpstr>
      <vt:lpstr>38香川</vt:lpstr>
      <vt:lpstr>39徳島</vt:lpstr>
      <vt:lpstr>40愛媛 </vt:lpstr>
      <vt:lpstr>41高知 </vt:lpstr>
      <vt:lpstr>42福岡 </vt:lpstr>
      <vt:lpstr>43佐賀 </vt:lpstr>
      <vt:lpstr>44長崎 </vt:lpstr>
      <vt:lpstr>45大分 </vt:lpstr>
      <vt:lpstr>46宮崎 </vt:lpstr>
      <vt:lpstr>47熊本 </vt:lpstr>
      <vt:lpstr>48鹿児島 </vt:lpstr>
      <vt:lpstr>49沖縄 </vt:lpstr>
      <vt:lpstr>集約用シート</vt:lpstr>
      <vt:lpstr>Sheet1</vt:lpstr>
      <vt:lpstr>'03青森'!Print_Area</vt:lpstr>
      <vt:lpstr>'04岩手'!Print_Area</vt:lpstr>
      <vt:lpstr>'05宮城'!Print_Area</vt:lpstr>
      <vt:lpstr>'06秋田'!Print_Area</vt:lpstr>
      <vt:lpstr>'07山形'!Print_Area</vt:lpstr>
      <vt:lpstr>'08福島'!Print_Area</vt:lpstr>
      <vt:lpstr>'09新潟'!Print_Area</vt:lpstr>
      <vt:lpstr>'10群馬'!Print_Area</vt:lpstr>
      <vt:lpstr>'11栃木'!Print_Area</vt:lpstr>
      <vt:lpstr>'12茨城'!Print_Area</vt:lpstr>
      <vt:lpstr>'13埼玉'!Print_Area</vt:lpstr>
      <vt:lpstr>'14東京'!Print_Area</vt:lpstr>
      <vt:lpstr>'15千葉'!Print_Area</vt:lpstr>
      <vt:lpstr>'16神奈川'!Print_Area</vt:lpstr>
      <vt:lpstr>'17山梨'!Print_Area</vt:lpstr>
      <vt:lpstr>'18長野'!Print_Area</vt:lpstr>
      <vt:lpstr>'19富山'!Print_Area</vt:lpstr>
      <vt:lpstr>'20石川'!Print_Area</vt:lpstr>
      <vt:lpstr>'21福井'!Print_Area</vt:lpstr>
      <vt:lpstr>'22静岡'!Print_Area</vt:lpstr>
      <vt:lpstr>'23愛知'!Print_Area</vt:lpstr>
      <vt:lpstr>'24岐阜'!Print_Area</vt:lpstr>
      <vt:lpstr>'25三重 '!Print_Area</vt:lpstr>
      <vt:lpstr>'26滋賀'!Print_Area</vt:lpstr>
      <vt:lpstr>'27京都'!Print_Area</vt:lpstr>
      <vt:lpstr>'28奈良'!Print_Area</vt:lpstr>
      <vt:lpstr>'29和歌山'!Print_Area</vt:lpstr>
      <vt:lpstr>'30大阪'!Print_Area</vt:lpstr>
      <vt:lpstr>'32兵庫'!Print_Area</vt:lpstr>
      <vt:lpstr>'33岡山'!Print_Area</vt:lpstr>
      <vt:lpstr>'34広島'!Print_Area</vt:lpstr>
      <vt:lpstr>'35鳥取'!Print_Area</vt:lpstr>
      <vt:lpstr>'36島根'!Print_Area</vt:lpstr>
      <vt:lpstr>'37山口'!Print_Area</vt:lpstr>
      <vt:lpstr>'38香川'!Print_Area</vt:lpstr>
      <vt:lpstr>'39徳島'!Print_Area</vt:lpstr>
      <vt:lpstr>'40愛媛 '!Print_Area</vt:lpstr>
      <vt:lpstr>'41高知 '!Print_Area</vt:lpstr>
      <vt:lpstr>'42福岡 '!Print_Area</vt:lpstr>
      <vt:lpstr>'43佐賀 '!Print_Area</vt:lpstr>
      <vt:lpstr>'44長崎 '!Print_Area</vt:lpstr>
      <vt:lpstr>'45大分 '!Print_Area</vt:lpstr>
      <vt:lpstr>'46宮崎 '!Print_Area</vt:lpstr>
      <vt:lpstr>'47熊本 '!Print_Area</vt:lpstr>
      <vt:lpstr>'48鹿児島 '!Print_Area</vt:lpstr>
      <vt:lpstr>'49沖縄 '!Print_Area</vt:lpstr>
      <vt:lpstr>'01北海道'!Print_Titles</vt:lpstr>
      <vt:lpstr>'03青森'!Print_Titles</vt:lpstr>
      <vt:lpstr>'04岩手'!Print_Titles</vt:lpstr>
      <vt:lpstr>'05宮城'!Print_Titles</vt:lpstr>
      <vt:lpstr>'06秋田'!Print_Titles</vt:lpstr>
      <vt:lpstr>'07山形'!Print_Titles</vt:lpstr>
      <vt:lpstr>'08福島'!Print_Titles</vt:lpstr>
      <vt:lpstr>'09新潟'!Print_Titles</vt:lpstr>
      <vt:lpstr>'10群馬'!Print_Titles</vt:lpstr>
      <vt:lpstr>'11栃木'!Print_Titles</vt:lpstr>
      <vt:lpstr>'12茨城'!Print_Titles</vt:lpstr>
      <vt:lpstr>'13埼玉'!Print_Titles</vt:lpstr>
      <vt:lpstr>'14東京'!Print_Titles</vt:lpstr>
      <vt:lpstr>'15千葉'!Print_Titles</vt:lpstr>
      <vt:lpstr>'16神奈川'!Print_Titles</vt:lpstr>
      <vt:lpstr>'17山梨'!Print_Titles</vt:lpstr>
      <vt:lpstr>'18長野'!Print_Titles</vt:lpstr>
      <vt:lpstr>'19富山'!Print_Titles</vt:lpstr>
      <vt:lpstr>'20石川'!Print_Titles</vt:lpstr>
      <vt:lpstr>'21福井'!Print_Titles</vt:lpstr>
      <vt:lpstr>'22静岡'!Print_Titles</vt:lpstr>
      <vt:lpstr>'23愛知'!Print_Titles</vt:lpstr>
      <vt:lpstr>'24岐阜'!Print_Titles</vt:lpstr>
      <vt:lpstr>'25三重 '!Print_Titles</vt:lpstr>
      <vt:lpstr>'26滋賀'!Print_Titles</vt:lpstr>
      <vt:lpstr>'27京都'!Print_Titles</vt:lpstr>
      <vt:lpstr>'28奈良'!Print_Titles</vt:lpstr>
      <vt:lpstr>'29和歌山'!Print_Titles</vt:lpstr>
      <vt:lpstr>'30大阪'!Print_Titles</vt:lpstr>
      <vt:lpstr>'32兵庫'!Print_Titles</vt:lpstr>
      <vt:lpstr>'33岡山'!Print_Titles</vt:lpstr>
      <vt:lpstr>'34広島'!Print_Titles</vt:lpstr>
      <vt:lpstr>'35鳥取'!Print_Titles</vt:lpstr>
      <vt:lpstr>'36島根'!Print_Titles</vt:lpstr>
      <vt:lpstr>'37山口'!Print_Titles</vt:lpstr>
      <vt:lpstr>'38香川'!Print_Titles</vt:lpstr>
      <vt:lpstr>'39徳島'!Print_Titles</vt:lpstr>
      <vt:lpstr>'40愛媛 '!Print_Titles</vt:lpstr>
      <vt:lpstr>'41高知 '!Print_Titles</vt:lpstr>
      <vt:lpstr>'42福岡 '!Print_Titles</vt:lpstr>
      <vt:lpstr>'43佐賀 '!Print_Titles</vt:lpstr>
      <vt:lpstr>'44長崎 '!Print_Titles</vt:lpstr>
      <vt:lpstr>'45大分 '!Print_Titles</vt:lpstr>
      <vt:lpstr>'46宮崎 '!Print_Titles</vt:lpstr>
      <vt:lpstr>'47熊本 '!Print_Titles</vt:lpstr>
      <vt:lpstr>'48鹿児島 '!Print_Titles</vt:lpstr>
      <vt:lpstr>'49沖縄 '!Print_Titles</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自治労本部用</dc:creator>
  <cp:lastModifiedBy>孝浩 坂内</cp:lastModifiedBy>
  <cp:lastPrinted>2023-09-19T01:59:39Z</cp:lastPrinted>
  <dcterms:created xsi:type="dcterms:W3CDTF">2023-07-26T08:23:28Z</dcterms:created>
  <dcterms:modified xsi:type="dcterms:W3CDTF">2023-10-23T00:57:10Z</dcterms:modified>
</cp:coreProperties>
</file>